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jose.segural\Documents\"/>
    </mc:Choice>
  </mc:AlternateContent>
  <xr:revisionPtr revIDLastSave="0" documentId="13_ncr:40009_{277C8776-6731-471E-9E07-27C988D11C5D}" xr6:coauthVersionLast="47" xr6:coauthVersionMax="47" xr10:uidLastSave="{00000000-0000-0000-0000-000000000000}"/>
  <bookViews>
    <workbookView xWindow="-120" yWindow="-120" windowWidth="29040" windowHeight="15840"/>
  </bookViews>
  <sheets>
    <sheet name="Portada" sheetId="1" r:id="rId1"/>
    <sheet name="50 E001" sheetId="2" r:id="rId2"/>
    <sheet name="50 E003" sheetId="3" r:id="rId3"/>
    <sheet name="50 E004" sheetId="4" r:id="rId4"/>
    <sheet name="50 E006" sheetId="5" r:id="rId5"/>
    <sheet name="50 E007" sheetId="6" r:id="rId6"/>
    <sheet name="50 E011" sheetId="7" r:id="rId7"/>
    <sheet name="50 E012" sheetId="8" r:id="rId8"/>
    <sheet name="50 K012" sheetId="9" r:id="rId9"/>
    <sheet name="50 K029" sheetId="10" r:id="rId10"/>
  </sheets>
  <definedNames>
    <definedName name="_xlnm.Print_Area" localSheetId="1">'50 E001'!$B$2:$U$53</definedName>
    <definedName name="_xlnm.Print_Area" localSheetId="2">'50 E003'!$B$2:$U$47</definedName>
    <definedName name="_xlnm.Print_Area" localSheetId="3">'50 E004'!$B$2:$U$37</definedName>
    <definedName name="_xlnm.Print_Area" localSheetId="4">'50 E006'!$B$2:$U$41</definedName>
    <definedName name="_xlnm.Print_Area" localSheetId="5">'50 E007'!$B$2:$U$37</definedName>
    <definedName name="_xlnm.Print_Area" localSheetId="6">'50 E011'!$B$2:$U$59</definedName>
    <definedName name="_xlnm.Print_Area" localSheetId="7">'50 E012'!$B$2:$U$71</definedName>
    <definedName name="_xlnm.Print_Area" localSheetId="8">'50 K012'!$B$2:$U$31</definedName>
    <definedName name="_xlnm.Print_Area" localSheetId="9">'50 K029'!$B$2:$U$39</definedName>
    <definedName name="_xlnm.Print_Area" localSheetId="0">Portada!$B$1:$AD$86</definedName>
    <definedName name="_xlnm.Print_Titles" localSheetId="1">'50 E001'!$1:$4</definedName>
    <definedName name="_xlnm.Print_Titles" localSheetId="2">'50 E003'!$1:$4</definedName>
    <definedName name="_xlnm.Print_Titles" localSheetId="3">'50 E004'!$1:$4</definedName>
    <definedName name="_xlnm.Print_Titles" localSheetId="4">'50 E006'!$1:$4</definedName>
    <definedName name="_xlnm.Print_Titles" localSheetId="5">'50 E007'!$1:$4</definedName>
    <definedName name="_xlnm.Print_Titles" localSheetId="6">'50 E011'!$1:$4</definedName>
    <definedName name="_xlnm.Print_Titles" localSheetId="7">'50 E012'!$1:$4</definedName>
    <definedName name="_xlnm.Print_Titles" localSheetId="8">'50 K012'!$1:$4</definedName>
    <definedName name="_xlnm.Print_Titles" localSheetId="9">'50 K029'!$1:$4</definedName>
    <definedName name="_xlnm.Print_Titles" localSheetId="0">Portada!$1:$4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4" i="10" l="1"/>
  <c r="U24" i="10" s="1"/>
  <c r="S24" i="10"/>
  <c r="R24" i="10"/>
  <c r="T23" i="10"/>
  <c r="U23" i="10" s="1"/>
  <c r="S23" i="10"/>
  <c r="R23" i="10"/>
  <c r="U19" i="10"/>
  <c r="U18" i="10"/>
  <c r="U17" i="10"/>
  <c r="U16" i="10"/>
  <c r="U15" i="10"/>
  <c r="U14" i="10"/>
  <c r="U13" i="10"/>
  <c r="U12" i="10"/>
  <c r="U11" i="10"/>
  <c r="U20" i="9"/>
  <c r="T20" i="9"/>
  <c r="S20" i="9"/>
  <c r="R20" i="9"/>
  <c r="T19" i="9"/>
  <c r="U19" i="9" s="1"/>
  <c r="S19" i="9"/>
  <c r="R19" i="9"/>
  <c r="U15" i="9"/>
  <c r="U14" i="9"/>
  <c r="U13" i="9"/>
  <c r="U12" i="9"/>
  <c r="U11" i="9"/>
  <c r="T40" i="8"/>
  <c r="S40" i="8"/>
  <c r="U40" i="8" s="1"/>
  <c r="R40" i="8"/>
  <c r="T39" i="8"/>
  <c r="S39" i="8"/>
  <c r="U39" i="8" s="1"/>
  <c r="R39" i="8"/>
  <c r="U35" i="8"/>
  <c r="U34" i="8"/>
  <c r="U33" i="8"/>
  <c r="U32" i="8"/>
  <c r="U31" i="8"/>
  <c r="U30" i="8"/>
  <c r="U29" i="8"/>
  <c r="U28" i="8"/>
  <c r="U27" i="8"/>
  <c r="U26" i="8"/>
  <c r="U25" i="8"/>
  <c r="U24" i="8"/>
  <c r="U23" i="8"/>
  <c r="U22" i="8"/>
  <c r="U21" i="8"/>
  <c r="U20" i="8"/>
  <c r="U19" i="8"/>
  <c r="U18" i="8"/>
  <c r="U17" i="8"/>
  <c r="U16" i="8"/>
  <c r="U15" i="8"/>
  <c r="U14" i="8"/>
  <c r="U13" i="8"/>
  <c r="U12" i="8"/>
  <c r="U11" i="8"/>
  <c r="T34" i="7"/>
  <c r="U34" i="7" s="1"/>
  <c r="S34" i="7"/>
  <c r="R34" i="7"/>
  <c r="T33" i="7"/>
  <c r="U33" i="7" s="1"/>
  <c r="S33" i="7"/>
  <c r="R33" i="7"/>
  <c r="U29" i="7"/>
  <c r="U28" i="7"/>
  <c r="U27" i="7"/>
  <c r="U26" i="7"/>
  <c r="U25" i="7"/>
  <c r="U24" i="7"/>
  <c r="U23" i="7"/>
  <c r="U22" i="7"/>
  <c r="U21" i="7"/>
  <c r="U20" i="7"/>
  <c r="U19" i="7"/>
  <c r="U18" i="7"/>
  <c r="U17" i="7"/>
  <c r="U16" i="7"/>
  <c r="U15" i="7"/>
  <c r="U14" i="7"/>
  <c r="U13" i="7"/>
  <c r="U12" i="7"/>
  <c r="U11" i="7"/>
  <c r="T23" i="6"/>
  <c r="S23" i="6"/>
  <c r="U23" i="6" s="1"/>
  <c r="R23" i="6"/>
  <c r="T22" i="6"/>
  <c r="S22" i="6"/>
  <c r="U22" i="6" s="1"/>
  <c r="R22" i="6"/>
  <c r="U18" i="6"/>
  <c r="U17" i="6"/>
  <c r="U16" i="6"/>
  <c r="U15" i="6"/>
  <c r="U14" i="6"/>
  <c r="U13" i="6"/>
  <c r="U12" i="6"/>
  <c r="U11" i="6"/>
  <c r="T25" i="5"/>
  <c r="S25" i="5"/>
  <c r="U25" i="5" s="1"/>
  <c r="R25" i="5"/>
  <c r="T24" i="5"/>
  <c r="S24" i="5"/>
  <c r="U24" i="5" s="1"/>
  <c r="R24" i="5"/>
  <c r="U20" i="5"/>
  <c r="U19" i="5"/>
  <c r="U18" i="5"/>
  <c r="U17" i="5"/>
  <c r="U16" i="5"/>
  <c r="U15" i="5"/>
  <c r="U14" i="5"/>
  <c r="U13" i="5"/>
  <c r="U12" i="5"/>
  <c r="U11" i="5"/>
  <c r="T23" i="4"/>
  <c r="U23" i="4" s="1"/>
  <c r="S23" i="4"/>
  <c r="R23" i="4"/>
  <c r="T22" i="4"/>
  <c r="S22" i="4"/>
  <c r="U22" i="4" s="1"/>
  <c r="R22" i="4"/>
  <c r="U18" i="4"/>
  <c r="U17" i="4"/>
  <c r="U16" i="4"/>
  <c r="U15" i="4"/>
  <c r="U14" i="4"/>
  <c r="U13" i="4"/>
  <c r="U12" i="4"/>
  <c r="U11" i="4"/>
  <c r="T28" i="3"/>
  <c r="S28" i="3"/>
  <c r="U28" i="3" s="1"/>
  <c r="R28" i="3"/>
  <c r="U27" i="3"/>
  <c r="T27" i="3"/>
  <c r="S27" i="3"/>
  <c r="R27" i="3"/>
  <c r="U23" i="3"/>
  <c r="U22" i="3"/>
  <c r="U21" i="3"/>
  <c r="U20" i="3"/>
  <c r="U19" i="3"/>
  <c r="U18" i="3"/>
  <c r="U17" i="3"/>
  <c r="U16" i="3"/>
  <c r="U15" i="3"/>
  <c r="U14" i="3"/>
  <c r="U13" i="3"/>
  <c r="U12" i="3"/>
  <c r="U11" i="3"/>
  <c r="U31" i="2"/>
  <c r="T31" i="2"/>
  <c r="S31" i="2"/>
  <c r="R31" i="2"/>
  <c r="T30" i="2"/>
  <c r="U30" i="2" s="1"/>
  <c r="S30" i="2"/>
  <c r="R30" i="2"/>
  <c r="U26" i="2"/>
  <c r="U25" i="2"/>
  <c r="U24" i="2"/>
  <c r="U23" i="2"/>
  <c r="U22" i="2"/>
  <c r="U21" i="2"/>
  <c r="U20" i="2"/>
  <c r="U19" i="2"/>
  <c r="U18" i="2"/>
  <c r="U17" i="2"/>
  <c r="U16" i="2"/>
  <c r="U15" i="2"/>
  <c r="U14" i="2"/>
  <c r="U13" i="2"/>
  <c r="U12" i="2"/>
  <c r="U11" i="2"/>
</calcChain>
</file>

<file path=xl/sharedStrings.xml><?xml version="1.0" encoding="utf-8"?>
<sst xmlns="http://schemas.openxmlformats.org/spreadsheetml/2006/main" count="1337" uniqueCount="533">
  <si>
    <t xml:space="preserve">    Primer Trimestre 2024</t>
  </si>
  <si>
    <t>Instituto Mexicano del Seguro Social</t>
  </si>
  <si>
    <t>Programas presupuestarios cuya MIR se incluye en el reporte</t>
  </si>
  <si>
    <t xml:space="preserve">E-001 Prevención y control de enfermedades
E-003 Atención a la Salud en el Trabajo
E-004 Investigación y desarrollo tecnológico en salud
E-006 Recaudación de ingresos obrero patronales
E-007 Servicios de guardería
E-011 Atención a la Salud
E-012 Prestaciones sociales
K-012 Proyectos de infraestructura social de asistencia y seguridad social
K-029 Programas de adquisiciones
</t>
  </si>
  <si>
    <t xml:space="preserve">      Primer Trimestre 2024</t>
  </si>
  <si>
    <t>DATOS DEL PROGRAMA</t>
  </si>
  <si>
    <t>Programa presupuestario</t>
  </si>
  <si>
    <t>E001</t>
  </si>
  <si>
    <t>Prevención y control de enfermedades</t>
  </si>
  <si>
    <t>Ramo</t>
  </si>
  <si>
    <t>50</t>
  </si>
  <si>
    <t>Unidad responsable</t>
  </si>
  <si>
    <t>GYR-Instituto Mexicano del Seguro Social</t>
  </si>
  <si>
    <t>Enfoques transversales</t>
  </si>
  <si>
    <t>Sin Información</t>
  </si>
  <si>
    <t>Clasificación Funcional</t>
  </si>
  <si>
    <t>Finalidad</t>
  </si>
  <si>
    <t>2 - Desarrollo Social</t>
  </si>
  <si>
    <t>Función</t>
  </si>
  <si>
    <t>3 - Salud</t>
  </si>
  <si>
    <t>Subfunción</t>
  </si>
  <si>
    <t>2 - Prestación de Servicios de Salud a la Persona</t>
  </si>
  <si>
    <t>Actividad Institucional</t>
  </si>
  <si>
    <t>3 - Eficacia en la atención médica preventiva</t>
  </si>
  <si>
    <t>RESULTADOS</t>
  </si>
  <si>
    <t>NIVEL</t>
  </si>
  <si>
    <t>OBJETIVOS</t>
  </si>
  <si>
    <t>INDICADORES</t>
  </si>
  <si>
    <t>AVANCE</t>
  </si>
  <si>
    <t>Denominación</t>
  </si>
  <si>
    <t>Método de cálculo</t>
  </si>
  <si>
    <t>Unidad de medida</t>
  </si>
  <si>
    <t>Tipo-Dimensión-Frecuencia</t>
  </si>
  <si>
    <t>Meta Programada</t>
  </si>
  <si>
    <t>Realizado al periodo</t>
  </si>
  <si>
    <t>Avance % al periodo</t>
  </si>
  <si>
    <t>Anual</t>
  </si>
  <si>
    <t>al periodo</t>
  </si>
  <si>
    <t>Fin</t>
  </si>
  <si>
    <t>Contribuir al bienestar social e igualdad mediante intervenciones que mejoren la salud y la calidad de vida de los derechohabientes.</t>
  </si>
  <si>
    <r>
      <t>Esperanza de Vida al Nacer</t>
    </r>
    <r>
      <rPr>
        <i/>
        <sz val="10"/>
        <color indexed="30"/>
        <rFont val="Soberana Sans"/>
      </rPr>
      <t xml:space="preserve">
</t>
    </r>
  </si>
  <si>
    <t>(Total de Años Vividos al nacer de la población derechohabiente del IMSS del año t-1) / (Número de supervivientes supuestos al nacer de la población derechohabiente del IMSS del año t-1)</t>
  </si>
  <si>
    <t>Años</t>
  </si>
  <si>
    <t>Estratégico-Eficacia-Anual</t>
  </si>
  <si>
    <t>N/A</t>
  </si>
  <si>
    <t/>
  </si>
  <si>
    <r>
      <t>Tasa de mortalidad por cáncer cérvico uterino</t>
    </r>
    <r>
      <rPr>
        <i/>
        <sz val="10"/>
        <color indexed="30"/>
        <rFont val="Soberana Sans"/>
      </rPr>
      <t xml:space="preserve">
</t>
    </r>
  </si>
  <si>
    <t>(Número de defunciones por cáncer cérvico uterino ocurridas en mujeres derechohabientes de 25 años y más / Población de mujeres derechohabientes de 25 y más años de edad adscritas a médico familiar) X 100 000</t>
  </si>
  <si>
    <t>Tasa</t>
  </si>
  <si>
    <r>
      <t>Tasa de mortalidad por tuberculosis pulmonar</t>
    </r>
    <r>
      <rPr>
        <i/>
        <sz val="10"/>
        <color indexed="30"/>
        <rFont val="Soberana Sans"/>
      </rPr>
      <t xml:space="preserve">
</t>
    </r>
  </si>
  <si>
    <t>(Número de defunciones por tuberculosis pulmonar ocurridas en la población derechohabiente de 15 años y más / Población adscrita de 15 años y más adscrita a médico familiar) x 100,000</t>
  </si>
  <si>
    <r>
      <t>Tasa de mortalidad por cáncer de mama</t>
    </r>
    <r>
      <rPr>
        <i/>
        <sz val="10"/>
        <color indexed="30"/>
        <rFont val="Soberana Sans"/>
      </rPr>
      <t xml:space="preserve">
</t>
    </r>
  </si>
  <si>
    <t>(Número de defunciones por cáncer de mama ocurridas en mujeres derechohabientes de 25 años y más / Población de mujeres derechohabientes de 25 y más años de edad adscritas a médico familiar) X 100 000</t>
  </si>
  <si>
    <t>Propósito</t>
  </si>
  <si>
    <t>En la población derechohabiente del IMSS se reducen la morbilidad y mortalidad por enfermedades prevenibles y los embarazos de alto riesgo.</t>
  </si>
  <si>
    <r>
      <t>Proporción de adolescentes embarazadas</t>
    </r>
    <r>
      <rPr>
        <i/>
        <sz val="10"/>
        <color indexed="30"/>
        <rFont val="Soberana Sans"/>
      </rPr>
      <t xml:space="preserve">
</t>
    </r>
  </si>
  <si>
    <t>(Número de embarazadas adolescentes (de 10-19 años de edad) que acuden por 1a vez a la vigilancia prenatal / Total de embarazadas de 1er vez en vigilancia prenatal) * 100</t>
  </si>
  <si>
    <t>Proporción</t>
  </si>
  <si>
    <r>
      <t>Cobertura de atención integral PREVENIMSS</t>
    </r>
    <r>
      <rPr>
        <i/>
        <sz val="10"/>
        <color indexed="30"/>
        <rFont val="Soberana Sans"/>
      </rPr>
      <t xml:space="preserve">
</t>
    </r>
  </si>
  <si>
    <t>(Número de derechohabientes que recibieron atención preventiva integrada  en los últimos 12 meses / Población derechohabiente adscrita a médico familiar)* 100</t>
  </si>
  <si>
    <t>Porcentaje</t>
  </si>
  <si>
    <r>
      <t>Prevalencia de obesidad en niños de 5 a 9 años de edad</t>
    </r>
    <r>
      <rPr>
        <i/>
        <sz val="10"/>
        <color indexed="30"/>
        <rFont val="Soberana Sans"/>
      </rPr>
      <t xml:space="preserve">
</t>
    </r>
  </si>
  <si>
    <t>(NÚMERO DE NIÑOS DERECHOHABIENTES DE 5 A 9 AÑOS CON OBESIDAD EN EL MES INFORMADO /POBLACIÓN DE NIÑOS DE 5 A 9 AÑOS ADSCRITOS A MÉDICO FAMILIAR CON REGISTRO DE PESO Y TALLA EN EL MES INFORMADO)* 100</t>
  </si>
  <si>
    <t>Componente</t>
  </si>
  <si>
    <t>A Acciones preventivas proporcionadas</t>
  </si>
  <si>
    <r>
      <t>Cobertura de detección de hipertensión arterial en población derechohabiente de 20 años y más</t>
    </r>
    <r>
      <rPr>
        <i/>
        <sz val="10"/>
        <color indexed="30"/>
        <rFont val="Soberana Sans"/>
      </rPr>
      <t xml:space="preserve">
</t>
    </r>
  </si>
  <si>
    <t>(Número de derechohabientes de 20 años y más de edad, con detección de Hipertensión arterial acumuladas al mes del reporte / Población de 20 años y más de edad adscritos a médico familiar menos la prevalencia de Hipertensión Arterial especifica por grupo de edad ENSANUT 2012) X 100</t>
  </si>
  <si>
    <t>Estratégico-Eficacia-Semestral</t>
  </si>
  <si>
    <r>
      <t>Cobertura de detección de cáncer de mama por mastografía en mujeres de 50 a 69 años</t>
    </r>
    <r>
      <rPr>
        <i/>
        <sz val="10"/>
        <color indexed="30"/>
        <rFont val="Soberana Sans"/>
      </rPr>
      <t xml:space="preserve">
</t>
    </r>
  </si>
  <si>
    <t>(Número de mujeres de 50 a 69 años con mastografía al mes del reporte)/(Población de mujeres de 50 a 69 años de edad adscritas a médico familiar)*100</t>
  </si>
  <si>
    <r>
      <t>Cobertura con esquemas completos de vacunación en niños de un año de edad.</t>
    </r>
    <r>
      <rPr>
        <i/>
        <sz val="10"/>
        <color indexed="30"/>
        <rFont val="Soberana Sans"/>
      </rPr>
      <t xml:space="preserve">
</t>
    </r>
  </si>
  <si>
    <t>(Número de niños de un año de edad que tienen completo su esquema de vacunación) /(Población de niños de un año de edad bajo responsabilidad institucional) X 100</t>
  </si>
  <si>
    <r>
      <t>Cobertura de detección de cáncer cérvico uterino a través de citología cervical en mujeres de 25 a 64 años</t>
    </r>
    <r>
      <rPr>
        <i/>
        <sz val="10"/>
        <color indexed="30"/>
        <rFont val="Soberana Sans"/>
      </rPr>
      <t xml:space="preserve">
</t>
    </r>
  </si>
  <si>
    <t>(Número de mujeres de 25 a 64 años con citología cervical de primera vez acumuladas al mes del reporte/ Población de mujeres de 25 a 64 años de edad adscritas a médico familiar menos 11 por ciento (estimación de mujeres sin útero, ENCOPREVENIMSS 2006)) X 100</t>
  </si>
  <si>
    <r>
      <t>Cobertura de detección de primera vez de diabetes mellitus en población derechohabiente de 20 años y más</t>
    </r>
    <r>
      <rPr>
        <i/>
        <sz val="10"/>
        <color indexed="30"/>
        <rFont val="Soberana Sans"/>
      </rPr>
      <t xml:space="preserve">
</t>
    </r>
  </si>
  <si>
    <t>(Número de derechohabientes de 20 años y más de edad, con detección de Diabetes mellitus de primera vez acumuladas al mes del reporte / Población de 20 años y más de edad adscritos a médico familiar menos la prevalencia  de Diabetes Mellitus especifica por grupo de edad ENSANUT 2012) X 100</t>
  </si>
  <si>
    <t>B Acciones de planificación familiar otorgadas</t>
  </si>
  <si>
    <r>
      <t>Logro de Aceptantes de primera vez de Métodos Anticonceptivos, en relación con la meta programada en Consulta Externa de Medicina Familiar</t>
    </r>
    <r>
      <rPr>
        <i/>
        <sz val="10"/>
        <color indexed="30"/>
        <rFont val="Soberana Sans"/>
      </rPr>
      <t xml:space="preserve">
</t>
    </r>
  </si>
  <si>
    <t>(Aceptantes de métodos anticonceptivos en consulta externa / Meta de aceptantes de métodos anticonceptivos en consulta externa) * 100</t>
  </si>
  <si>
    <t>Actividad</t>
  </si>
  <si>
    <t>A 1 Medición de peso y talla en derechohabientes adscritos a médico familiar</t>
  </si>
  <si>
    <r>
      <t>Porcentaje de medición de peso y talla en población derechohabiente</t>
    </r>
    <r>
      <rPr>
        <i/>
        <sz val="10"/>
        <color indexed="30"/>
        <rFont val="Soberana Sans"/>
      </rPr>
      <t xml:space="preserve">
</t>
    </r>
  </si>
  <si>
    <t>(Número de derechohabientes con medición de peso y talla acumulado al mes evaluado /Total de derechohabientes adscritos a médico familiar)* 100</t>
  </si>
  <si>
    <t>Gestión-Eficacia-Trimestral</t>
  </si>
  <si>
    <t>A 2 Otorgamiento de atenciones preventivas integradas por grupo de edad.</t>
  </si>
  <si>
    <r>
      <t xml:space="preserve">Porcentaje de Atención Preventiva Integrada </t>
    </r>
    <r>
      <rPr>
        <i/>
        <sz val="10"/>
        <color indexed="30"/>
        <rFont val="Soberana Sans"/>
      </rPr>
      <t xml:space="preserve">
</t>
    </r>
  </si>
  <si>
    <t>(Número de Atenciones Preventivas Integradas otorgadas en el mes evaluado) /(Total de atenciones otorgadas por el personal de enfermería en el mes evaluado) * 100</t>
  </si>
  <si>
    <t>B 3 Promoción en la población en edad fértil, de las ventajas de adoptar un método anticonceptivo de acuerdo a su condición de salud y sus factores de riesgoreproductivo.</t>
  </si>
  <si>
    <r>
      <t>Porcentaje de entrevistas de consejería anticonceptiva</t>
    </r>
    <r>
      <rPr>
        <i/>
        <sz val="10"/>
        <color indexed="30"/>
        <rFont val="Soberana Sans"/>
      </rPr>
      <t xml:space="preserve">
</t>
    </r>
  </si>
  <si>
    <t>(N° de entrevistas de consejería anticonceptiva realizadas / N° de entrevistas de consejería anticonceptiva programadas)*100</t>
  </si>
  <si>
    <t>PRESUPUESTO</t>
  </si>
  <si>
    <t>Meta anual</t>
  </si>
  <si>
    <t>Meta al periodo</t>
  </si>
  <si>
    <t>Pagado al periodo</t>
  </si>
  <si>
    <t>Avance %</t>
  </si>
  <si>
    <t>Millones de pesos</t>
  </si>
  <si>
    <t>Al periodo</t>
  </si>
  <si>
    <t>PRESUPUESTO ORIGINAL</t>
  </si>
  <si>
    <t>PRESUPUESTO MODIFICADO</t>
  </si>
  <si>
    <t>Justificación de diferencia de avances con respecto a las metas programadas</t>
  </si>
  <si>
    <t xml:space="preserve">Indicadores con frecuencia de medición cuatrimestral, semestral, anual o con un periodo mayor de tiempo. 
Estos indicadores no registraron información ni justificación, debido a que lo harán de conformidad con la frecuencia de medición con la que programaron sus metas. </t>
  </si>
  <si>
    <r>
      <t xml:space="preserve">Esperanza de Vida al Nacer
</t>
    </r>
    <r>
      <rPr>
        <sz val="10"/>
        <rFont val="Soberana Sans"/>
        <family val="2"/>
      </rPr>
      <t>Sin Información,Sin Justificación</t>
    </r>
  </si>
  <si>
    <r>
      <t xml:space="preserve">Tasa de mortalidad por cáncer cérvico uterino
</t>
    </r>
    <r>
      <rPr>
        <sz val="10"/>
        <rFont val="Soberana Sans"/>
        <family val="2"/>
      </rPr>
      <t>Sin Información,Sin Justificación</t>
    </r>
  </si>
  <si>
    <r>
      <t xml:space="preserve">Tasa de mortalidad por tuberculosis pulmonar
</t>
    </r>
    <r>
      <rPr>
        <sz val="10"/>
        <rFont val="Soberana Sans"/>
        <family val="2"/>
      </rPr>
      <t>Sin Información,Sin Justificación</t>
    </r>
  </si>
  <si>
    <r>
      <t xml:space="preserve">Tasa de mortalidad por cáncer de mama
</t>
    </r>
    <r>
      <rPr>
        <sz val="10"/>
        <rFont val="Soberana Sans"/>
        <family val="2"/>
      </rPr>
      <t>Sin Información,Sin Justificación</t>
    </r>
  </si>
  <si>
    <r>
      <t xml:space="preserve">Proporción de adolescentes embarazadas
</t>
    </r>
    <r>
      <rPr>
        <sz val="10"/>
        <rFont val="Soberana Sans"/>
        <family val="2"/>
      </rPr>
      <t>Sin Información,Sin Justificación</t>
    </r>
  </si>
  <si>
    <r>
      <t xml:space="preserve">Cobertura de atención integral PREVENIMSS
</t>
    </r>
    <r>
      <rPr>
        <sz val="10"/>
        <rFont val="Soberana Sans"/>
        <family val="2"/>
      </rPr>
      <t>Sin Información,Sin Justificación</t>
    </r>
  </si>
  <si>
    <r>
      <t xml:space="preserve">Prevalencia de obesidad en niños de 5 a 9 años de edad
</t>
    </r>
    <r>
      <rPr>
        <sz val="10"/>
        <rFont val="Soberana Sans"/>
        <family val="2"/>
      </rPr>
      <t>Sin Información,Sin Justificación</t>
    </r>
  </si>
  <si>
    <r>
      <t xml:space="preserve">Cobertura de detección de hipertensión arterial en población derechohabiente de 20 años y más
</t>
    </r>
    <r>
      <rPr>
        <sz val="10"/>
        <rFont val="Soberana Sans"/>
        <family val="2"/>
      </rPr>
      <t>Sin Información,Sin Justificación</t>
    </r>
  </si>
  <si>
    <r>
      <t xml:space="preserve">Cobertura de detección de cáncer de mama por mastografía en mujeres de 50 a 69 años
</t>
    </r>
    <r>
      <rPr>
        <sz val="10"/>
        <rFont val="Soberana Sans"/>
        <family val="2"/>
      </rPr>
      <t>Sin Información,Sin Justificación</t>
    </r>
  </si>
  <si>
    <r>
      <t xml:space="preserve">Cobertura con esquemas completos de vacunación en niños de un año de edad.
</t>
    </r>
    <r>
      <rPr>
        <sz val="10"/>
        <rFont val="Soberana Sans"/>
        <family val="2"/>
      </rPr>
      <t>Sin Información,Sin Justificación</t>
    </r>
  </si>
  <si>
    <r>
      <t xml:space="preserve">Cobertura de detección de cáncer cérvico uterino a través de citología cervical en mujeres de 25 a 64 años
</t>
    </r>
    <r>
      <rPr>
        <sz val="10"/>
        <rFont val="Soberana Sans"/>
        <family val="2"/>
      </rPr>
      <t>Sin Información,Sin Justificación</t>
    </r>
  </si>
  <si>
    <r>
      <t xml:space="preserve">Cobertura de detección de primera vez de diabetes mellitus en población derechohabiente de 20 años y más
</t>
    </r>
    <r>
      <rPr>
        <sz val="10"/>
        <rFont val="Soberana Sans"/>
        <family val="2"/>
      </rPr>
      <t>Sin Información,Sin Justificación</t>
    </r>
  </si>
  <si>
    <r>
      <t xml:space="preserve">Logro de Aceptantes de primera vez de Métodos Anticonceptivos, en relación con la meta programada en Consulta Externa de Medicina Familiar
</t>
    </r>
    <r>
      <rPr>
        <sz val="10"/>
        <rFont val="Soberana Sans"/>
        <family val="2"/>
      </rPr>
      <t>Sin Información,Sin Justificación</t>
    </r>
  </si>
  <si>
    <r>
      <t xml:space="preserve">Porcentaje de medición de peso y talla en población derechohabiente
</t>
    </r>
    <r>
      <rPr>
        <sz val="10"/>
        <rFont val="Soberana Sans"/>
        <family val="2"/>
      </rPr>
      <t xml:space="preserve"> Causa : El logro alcanzado es del 14.22%, con respecto a la meta programada del 16.20% para el periodo de enero- marzo de 2024. Se alcanzó un porcentaje de cumplimiento del 87.7%. Los factores que influyeron en el cumplimiento de la meta fueron: Se ha fortalecido esta acción de medición de peso y talla en toda la población derechohabiente, mediante el seguimiento semanal a la meta, así como la emisión de un oficio (351) el día 4 de marzo, donde se instruye realizar: mediciones de peso y talla, con evaluación del estado de nutrición en Unidades de Medicina Familiar (UMF), Empresas y Escuelas Públicas de Nivel Medio Superior y Superior, con la finalidad de promover acciones de promoción, prevención y detección de Obesidad en los derechohabientes y en conmemoración del 4 de marzo Día Mundial contra la Obesidad. Efecto: El logro alcanzado permitió que a 7,827,786 derechohabientes se les evaluara su estado nutricional y derivado del resultado, se les otorgaron recomendaciones relacionadas con actividad física y cambios en los hábitos de alimentación, para contribuir a contender el problema de sobrepeso/obesidad que genera muchas enfermedades. Otros Motivos:Información disponible al mes de enero de 2024.   Existe diferencia en el denominador de la meta alcanzada respecto al de la meta esperada debido a que para el cálculo del denominar de la meta esperada se tomó el promedio de la población adscrita a médico familiar (52,170,000) de dos años anteriores (2022 y 2023). La población adscrita médico familiar de 2022 (51,099,300) y 2023 (53,249,225).  Y el denominador de la meta alcanzada es la Población Adscrita a Médico Familiar del año corriente (55,052,664), la cual fue mayor a los dos años pasados. Respecto a la meta alcanzada está por debajo de la meta programada, debido a que el dato disponible del Sistema Institucional el mes de enero (14.2%), y no el primer trimestre de 2024. Falta el porcentaje del mes de febrero y marzo de 2024.  </t>
    </r>
  </si>
  <si>
    <r>
      <t xml:space="preserve">Porcentaje de Atención Preventiva Integrada 
</t>
    </r>
    <r>
      <rPr>
        <sz val="10"/>
        <rFont val="Soberana Sans"/>
        <family val="2"/>
      </rPr>
      <t xml:space="preserve"> Causa : El avance reportado de 91.60%, permitió un porcentaje de cumplimiento de meta de 103.79%, lo que implicó un logro superior a la meta programada de 88.23%. Los factores que contribuyeron al avance reportado fueron: fortalecer la vigilancia, monitoreo, análisis y toma de decisiones en atención preventiva, gestión de recursos necesarios para llevar a cabo la prevención y detección de enfermedades, consolidar PrevenIMSS en Hospitales como una estrategia que permita acercar los servicios preventivos y captar población derechohabiente que no acude a las unidades de primer nivel de atención y fortalecimiento de la captación de población susceptible de acciones preventivas, a través de las tecnologías, jornadas y campañas de salud, fomento del autocuidado y educación participativa. Efecto: El logro obtenido, permitió beneficiar a 1,330,194 derechohabientes con el paquete completo de acciones preventivas de acuerdo con su grupo de edad y sexo. Situación que permite mejorar la calidad de vida de la población derechohabiente al promover estilos de vida saludables, mejorar la nutrición, prevención y detección oportuna de enfermedades de mayor impacto en salud.  Otros Motivos:Los datos corresponden al mes de enero de 2024, la cual es la última información disponible proporcionada por la División de Información del IMSS. El proceso de cierre de información requiere de 20 o 25 días y es realizado por cada una de las 35 Órganos de Operación Administrativa Desconcentrada (OOAD), quienes son las que proporcionan la información. Por lo cual, el proceso de integración implica la revisión y conjunción de la información que alarga los periodos de cierre a nivel central de la información realizada por la División de Información en Salud. Por lo anterior, los tiempos de registro trimestrales no coinciden con los cierres mensuales de información, lo que genera se otorge la información disponible al momento de registro.</t>
    </r>
  </si>
  <si>
    <r>
      <t xml:space="preserve">Porcentaje de entrevistas de consejería anticonceptiva
</t>
    </r>
    <r>
      <rPr>
        <sz val="10"/>
        <rFont val="Soberana Sans"/>
        <family val="2"/>
      </rPr>
      <t xml:space="preserve"> Causa : Se obtuvo un logro de 86.08%, por lo cual el porcentaje de cumplimiento con relación a la meta programada de 95.64%. Los factores que influyeron  para la obtención de este resultado fueron el fortalecimiento de las estrategias para otorgar la comunicación educativa,  específicamente consejería en planificación familiar, ya que está dirigida a toda la población en etapa reproductiva, tanto mujeres como hombres, sean o no derechohabientes; con el fin de dar a conocer los factores de riesgo, la  amplia gama de metodología anticonceptiva disponible en el Instituto, y favorecer la selección en forma libre, voluntaria e informada un método, conforme a sus necesidades personales, expectativas reproductivas y condición de salud, basados en los criterios médicos de elegibilidad.  Efecto: La adopción de un método anticonceptivo de manera informada, a través de la comunicación educativa favorece la continuidad en el uso del mismo, a fin de planear un embarazo en las mejores condiciones de salud o incluso limitar de manera permanente la fecundidad, disminuyendo la Morbi Mortalidad Materna y perinatal.  Otros Motivos:Información al mes de febrero de 2024.</t>
    </r>
  </si>
  <si>
    <t>E003</t>
  </si>
  <si>
    <t>Atención a la Salud en el Trabajo</t>
  </si>
  <si>
    <t>4 - Oportunidad en la atención curativa, quirúrgica, hospitalaria y de rehabilitación</t>
  </si>
  <si>
    <t>Contribuir al bienestar social e igualdad mediante el otorgamiento de los servicios de Salud en el Trabajo.</t>
  </si>
  <si>
    <r>
      <t>Tasa de mortalidad de riesgos de trabajo</t>
    </r>
    <r>
      <rPr>
        <i/>
        <sz val="10"/>
        <color indexed="30"/>
        <rFont val="Soberana Sans"/>
      </rPr>
      <t xml:space="preserve">
</t>
    </r>
  </si>
  <si>
    <t>(Número de defunciones por accidentes y enfermedades de trabajo / Total de trabajadores asegurados en el Seguro de Riesgos de Trabajo)*10,000</t>
  </si>
  <si>
    <t>tasa</t>
  </si>
  <si>
    <t>Los trabajadores asegurados tienen sus derechos (atención y prevención) protegidos en materia de Salud en el Trabajo.</t>
  </si>
  <si>
    <r>
      <t>Índice de calidad de la atención en los servicios de salud en el trabajo</t>
    </r>
    <r>
      <rPr>
        <i/>
        <sz val="10"/>
        <color indexed="30"/>
        <rFont val="Soberana Sans"/>
      </rPr>
      <t xml:space="preserve">
</t>
    </r>
  </si>
  <si>
    <t>(calidad en los dictámenes de incapacidad permanente y defunción+calidad de los dictámenes de invalidez + satisfacción de empresas usuarias de los servicios de seguridad en el trabajo en el periodo de reporte (t) )/ 3</t>
  </si>
  <si>
    <t>Calidad</t>
  </si>
  <si>
    <t>A Calificación de los probables riesgos de trabajo</t>
  </si>
  <si>
    <r>
      <t>Porcentaje de Calificación de los probables riesgos de trabajo</t>
    </r>
    <r>
      <rPr>
        <i/>
        <sz val="10"/>
        <color indexed="30"/>
        <rFont val="Soberana Sans"/>
      </rPr>
      <t xml:space="preserve">
</t>
    </r>
  </si>
  <si>
    <t>Número de riesgos de trabajo calificados y terminados en el periodo de reporte (t) / (Número de riesgos de trabajo calificados y terminados en el periodo de reporte (t) + Número de probables riesgos de trabajo pendientes de calificar en el periodo de reporte(t)) x 100</t>
  </si>
  <si>
    <t>Estratégico-Eficacia-Trimestral</t>
  </si>
  <si>
    <t>B Capacitación a los trabajadores en materia de seguridad y Salud en el Trabajo</t>
  </si>
  <si>
    <r>
      <t>Porcentaje de aprovechamiento de los cursos de capacitación</t>
    </r>
    <r>
      <rPr>
        <i/>
        <sz val="10"/>
        <color indexed="30"/>
        <rFont val="Soberana Sans"/>
      </rPr>
      <t xml:space="preserve">
</t>
    </r>
  </si>
  <si>
    <t>(Calificación inicial / calificación final ) x 100</t>
  </si>
  <si>
    <t>Estratégico-Calidad-Trimestral</t>
  </si>
  <si>
    <t>C Dictamenes de incapacidad permanente o defunción e invalidez autorizados oportunamente</t>
  </si>
  <si>
    <r>
      <t>Porcentaje de dictámenes de incapacidad permanente o defunción e invalidez autorizados oportunamente</t>
    </r>
    <r>
      <rPr>
        <i/>
        <sz val="10"/>
        <color indexed="30"/>
        <rFont val="Soberana Sans"/>
      </rPr>
      <t xml:space="preserve">
</t>
    </r>
  </si>
  <si>
    <t>(Número de dictámenes de incapacidad permanente o defunción e invalidez autorizados en 15 días o menos por salud en el trabajo, durante el periodo de reporte (t) /número total de dictámenes de incapacidad permanente o defunción e invalidez autorizados, durante el periodo de reporte(t)) x 100</t>
  </si>
  <si>
    <t>D Acciones eficientes de Prevención de Accidentes de trabajo, en las empresas afiliadas, mediante estudios y programas de Seguridad en el Trabajo realizados</t>
  </si>
  <si>
    <r>
      <t>Porcentaje de variación de la tasa de accidentes de trabajo en empresas intervenidas con programas preventivos de Seguridad en el Trabajo</t>
    </r>
    <r>
      <rPr>
        <i/>
        <sz val="10"/>
        <color indexed="30"/>
        <rFont val="Soberana Sans"/>
      </rPr>
      <t xml:space="preserve">
</t>
    </r>
  </si>
  <si>
    <t>((Tasa de accidentes de trabajo de las empresas intervenidas, al trimestre que corresponda del año de la medición basal(t0)) - (Tasa de accidentes de trabajo de las empresas intervenidas, al periodo de medición de seguimiento del trimestre que corresponda(t)) / (Tasa de accidentes de trabajo de las empresas intervenidas, al trimestre que corresponda del año de la medición basal(t0)) x 100</t>
  </si>
  <si>
    <t>A 1 Accidentes de trabajo dictaminados</t>
  </si>
  <si>
    <r>
      <t>Cumplimiento de las metas de calificación de accidentes de trabajo</t>
    </r>
    <r>
      <rPr>
        <i/>
        <sz val="10"/>
        <color indexed="30"/>
        <rFont val="Soberana Sans"/>
      </rPr>
      <t xml:space="preserve">
</t>
    </r>
  </si>
  <si>
    <t>(Número de casos de accidentes de trabajo calificados y dictaminados acumulados al trimestre del reporte (t)/Número de casos de accidentes de trabajo proyectados al trimestre del reporte (t)) x 100</t>
  </si>
  <si>
    <t>A 2 Enfermedades de trabajo dictaminadas</t>
  </si>
  <si>
    <r>
      <t>Cumplimiento de las metas de calificación de enfermedades de trabajo</t>
    </r>
    <r>
      <rPr>
        <i/>
        <sz val="10"/>
        <color indexed="30"/>
        <rFont val="Soberana Sans"/>
      </rPr>
      <t xml:space="preserve">
</t>
    </r>
  </si>
  <si>
    <t>(Número de casos de enfermedades de trabajo calificadas y dictaminadas acumulados al trimestre del reporte (t)/Número de casos de enfermedades de trabajo proyectadas al trimestre del reporte (t)) x 100</t>
  </si>
  <si>
    <t>B 3 Cursos de capacitación en seguridad y salud en el trabajo dirigidos a las empresas afiliadas al Instituto Mexicano del Seguro Social</t>
  </si>
  <si>
    <r>
      <t>Porcentaje de cumplimiento en la capacitación de trabajadores en seguridad y salud en el trabajo</t>
    </r>
    <r>
      <rPr>
        <i/>
        <sz val="10"/>
        <color indexed="30"/>
        <rFont val="Soberana Sans"/>
      </rPr>
      <t xml:space="preserve">
</t>
    </r>
  </si>
  <si>
    <t>(Número de trabajadores de empresas afiliadas y centros laborales del IMSS capacitados en seguridad y salud en el trabajo (t) / Número de trabajadores de empresas afiliadas y centros laborales del IMSS a capacitar en seguridad y salud en el trabajo (t)) x 100.</t>
  </si>
  <si>
    <t>C 4 Elaboración y autorización de Dictámenes de Incapacidad Permanente o Defunción e Invalidez a través del Módulo Electrónico de Salud en el Trabajo</t>
  </si>
  <si>
    <r>
      <t xml:space="preserve"> Porcentaje de Dictámenes de incapacidad permanente o defunción e invalidez autorizados a través del Módulo Electrónico de Salud en el Trabajo</t>
    </r>
    <r>
      <rPr>
        <i/>
        <sz val="10"/>
        <color indexed="30"/>
        <rFont val="Soberana Sans"/>
      </rPr>
      <t xml:space="preserve">
</t>
    </r>
  </si>
  <si>
    <t>(Número de dictámenes de incapacidad permanente o defunción e invalidez autorizados en el módulo electrónico de salud en el trabajo al periodo de reporte (t)/  Número de dictámenes de incapacidad permanente o defunción e invalidez autorizados al periodo de reporte (t)) x 100</t>
  </si>
  <si>
    <t>C 5 Incapacidades permanentes o defunciones e invalidez dictaminados</t>
  </si>
  <si>
    <r>
      <t>Cumplimiento de las metas de dictaminación de incapacidades permanente o defunción e invalidez</t>
    </r>
    <r>
      <rPr>
        <i/>
        <sz val="10"/>
        <color indexed="30"/>
        <rFont val="Soberana Sans"/>
      </rPr>
      <t xml:space="preserve">
</t>
    </r>
  </si>
  <si>
    <t>(Número de casos de  dictámenes de incapacidad permanente o defunción e invalidez acumulados al trimestre del reporte (t)/Número de casos de  dictámenes de incapacidad permanente o defunción e invalidez proyectados al trimestre del reporte (t)) x 100</t>
  </si>
  <si>
    <t>D 6 Elaboración de Estudios y Programas Preventivos de Seguridad en el Trabajo, en empresas afiliadas, para la disminución de accidentes de trabajo</t>
  </si>
  <si>
    <r>
      <t>Porcentaje de cumplimiento en la elaboración de estudios y programas preventivos de seguridad en el trabajo</t>
    </r>
    <r>
      <rPr>
        <i/>
        <sz val="10"/>
        <color indexed="30"/>
        <rFont val="Soberana Sans"/>
      </rPr>
      <t xml:space="preserve">
</t>
    </r>
  </si>
  <si>
    <t>(Número de estudios y programas preventivos de seguridad en el trabajo realizados en empresas afiliadas y centros laborales del Instituto Mexicano del Seguro Social (t) / Número de estudios y programas preventivos de seguridad en el trabajo programados en empresas afiliadas y centros laborales del Instituto Mexicano del Seguro Social (t)) x 100</t>
  </si>
  <si>
    <t>D 7 Seguimientos a las empresas intervenidas con estudios y programas preventivos de seguridad en el trabajo</t>
  </si>
  <si>
    <r>
      <t>Porcentaje de seguimientos realizados en empresas con programas preventivos de seguridad en el trabajo.</t>
    </r>
    <r>
      <rPr>
        <i/>
        <sz val="10"/>
        <color indexed="30"/>
        <rFont val="Soberana Sans"/>
      </rPr>
      <t xml:space="preserve">
</t>
    </r>
  </si>
  <si>
    <t>(Total de seguimientos realizados a empresas con programas preventivos de seguridad en el trabajo (t) / Total de seguimientos programados a empresas con programas preventivos de seguridad en el trabajo (t)) x 100.</t>
  </si>
  <si>
    <r>
      <t xml:space="preserve">Tasa de mortalidad de riesgos de trabajo
</t>
    </r>
    <r>
      <rPr>
        <sz val="10"/>
        <rFont val="Soberana Sans"/>
        <family val="2"/>
      </rPr>
      <t>Sin Información,Sin Justificación</t>
    </r>
  </si>
  <si>
    <r>
      <t xml:space="preserve">Índice de calidad de la atención en los servicios de salud en el trabajo
</t>
    </r>
    <r>
      <rPr>
        <sz val="10"/>
        <rFont val="Soberana Sans"/>
        <family val="2"/>
      </rPr>
      <t>Sin Información,Sin Justificación</t>
    </r>
  </si>
  <si>
    <r>
      <t xml:space="preserve">Porcentaje de Calificación de los probables riesgos de trabajo
</t>
    </r>
    <r>
      <rPr>
        <sz val="10"/>
        <rFont val="Soberana Sans"/>
        <family val="2"/>
      </rPr>
      <t xml:space="preserve"> Causa : Se establecieron nuevas actividades a realizar por parte de los médicos de salud en el trabajo tras la actualización de los procedimientos de accidentes y enfermedades de trabajo, los trabajadores siguen sin presentarse para solicitar la dictaminación de los riesgos de trabajo, sin embargo los servicios de Salud en el Trabajo realizan la dictaminación del ST-7 a pesar de que el trabajador no se hubiera presentado a concluir el trámite de dictaminación del ST-7.            Efecto: El resultado obtenido de 18.46 puntos por debajo de la meta no permitió cumplir con la cobertura esperada de la calificación de los probables riesgos de trabajo para llevar a cabo el procedimiento correcto para el manejo de los probables accidentes y enfermedades de trabajo durante el primer trimestre de 2023.           Otros Motivos:</t>
    </r>
  </si>
  <si>
    <r>
      <t xml:space="preserve">Porcentaje de aprovechamiento de los cursos de capacitación
</t>
    </r>
    <r>
      <rPr>
        <sz val="10"/>
        <rFont val="Soberana Sans"/>
        <family val="2"/>
      </rPr>
      <t xml:space="preserve"> Causa : El avance reportado de 99.1%, permitió cumplir respecto al valor de referencia, lo que implica un avance aceptable. Los factores que contribuyeron para lograr este avance al primer trimestre del 2024, fue la ejecución de las actividades siguientes: 1. Se crearon metas específicas para el personal asignado a los Centros Regionales de Seguridad en el Trabajo, Capacitación y Productividad (CRESTCAP), con la finalidad de fomentar la mejora continua de todos los procesos de capacitación; 2. Elaboración de guías para el diseño de curso de capacitación presenciales y virtuales; 3. Homologación del temario de los cursos de capacitación; 4. Asignación de diseño de los cursos de capacitación a los 13 CRESTCAP; 5. Certificación del personal del CRESTCAP para el diseño de cursos presenciales y virtuales. 6. Cada mes se envía el tablero de control para que visualicen el avance en metas e indicadores y se implementen las estrategias necesarias para dar cumplimiento; 7. Se desarrollan sesiones técnicas bimestrales a fin de retroalimentar y resolver dudas operativas. Efecto: Las actividades realizadas contribuyeron al logro obtenido, permitiendo transmitir de manera eficaz y eficiente los conocimientos, habilidades y competencias a aproximadamente 99 de cada 100 participantes de los cursos de capacitación que el IMSS otorgó en materia de Seguridad y Salud en el Trabajo durante este 2024. El aprovechamiento de los participantes en los cursos capacitación, contribuye en que dichos participantes puedan influir en las personas involucradas en la implementación de las medidas correctivas y preventivas, así como en incrementar la cultura para la prevención de accidentes y enfermedades de trabajo en los centros laborales. Otros Motivos:</t>
    </r>
  </si>
  <si>
    <r>
      <t xml:space="preserve">Porcentaje de dictámenes de incapacidad permanente o defunción e invalidez autorizados oportunamente
</t>
    </r>
    <r>
      <rPr>
        <sz val="10"/>
        <rFont val="Soberana Sans"/>
        <family val="2"/>
      </rPr>
      <t xml:space="preserve"> Causa : Los médicos de los servicios de salud en el trabajo otorgan en forma oportuna la dictaminación de una incapacidad permanente o defunción o invalidez, solo retrasándose en aquellos servicios donde hay falta de personal.  La oportunidad en la dictaminación del estado de invalidez e incapacidad permanente continua presentando retraso en el periodo del reporte derivado de las  adecuaciones periodicas que se aplican al sistema de salud en el trabajo (SIST), que  ocasiona enlentecimiento a la demanda requerida en los servicios de Salud en el Trabajo a nivel nacional  impactando directamente en el incremento de los 15 días establecidos por procedimiento para llevar a cabo la elaboración- aprobación y autorización correspondiente.  Efecto: El resultado de 3.81 puntos por debajo de la meta no permitió cumplir con la proyección esperada de autorización oportuna de dictámenes de incapacidades permanentes o defunción e invalidez, limitando la obtención de las prestaciones económicas y en especie que les corresponden a los trabajadores por falta de personal durante el primer trimestre de 2024.  Otros Motivos:</t>
    </r>
  </si>
  <si>
    <r>
      <t xml:space="preserve">Porcentaje de variación de la tasa de accidentes de trabajo en empresas intervenidas con programas preventivos de Seguridad en el Trabajo
</t>
    </r>
    <r>
      <rPr>
        <sz val="10"/>
        <rFont val="Soberana Sans"/>
        <family val="2"/>
      </rPr>
      <t xml:space="preserve"> Causa : El avance reportado de 38.9%, permitió cumplir con el valor de referencia, lo que implica un avance aceptable, aunque este valor es proyectado debido a que aun no se cuenta con la consolidación de la información de los Riesgos de Trabajo Terminados. Los factores que contribuyeron para lograr este avance, fue la ejecución de las actividades siguientes: 1. Se crearon metas específicas para los Coordinadores Auxiliares de Seguridad en el Trabajo y Coordinadores Zonales de Seguridad en el Trabajo, con la finalidad de fomentar la mejora continua de todos los procesos; 2. Se desarrolló Guía para la elaboración de Estudios y Programas de Seguridad y Salud en el Trabajo, la cual incluye actividades previas y durante la visita de los centros laborales, actividades para el desarrollo del Estudio y Programa de Seguridad y Salud en el Trabajo, así como actividades para el seguimiento a la implementación de las medidas de prevención; 3. Se revisó la inoportunidad de entrega de estudios y programas preventivos de seguridad en el trabajo en empresas afiliadas y centros IMSS, así como la falta de seguimientos a los programas preventivos entregados a las empresas, en la Reunión Nacional, en la cual se solicitó la intervención de los CDST y CAST para agilizar el proceso; 4. Se envió oficio a los 35 OOAD para solicitar mayor intervención a los CDST, CAST y CZST en esta actividad, a fin de estar en posibilidad de estar en cumplimiento de metas y e indicadores; 5. Cada mes se está enviando un tablero de control para visualizar el avance en metas e indicadores y se implementen las estrategias necesarias para dar cumplimiento; 6. Se desarrollan sesiones técnicas bimestrales a fin de retroalimentar y resolver dudas operativas. Estas actividades integradas a los seguimientos que desarrollan los Especialistas en Seguridad en el Trabajo, contribuyeron a que las empresas afiliadas implementaran las medidas de prevención. Efecto: Prevención de accidentes de trabajo en las empresas afiliadas intervenidas con estudios y programas de Seguridad y Salud en el Trabajo. Otros Motivos:</t>
    </r>
  </si>
  <si>
    <r>
      <t xml:space="preserve">Cumplimiento de las metas de calificación de accidentes de trabajo
</t>
    </r>
    <r>
      <rPr>
        <sz val="10"/>
        <rFont val="Soberana Sans"/>
        <family val="2"/>
      </rPr>
      <t xml:space="preserve"> Causa : Los médicos de los servicios de salud en el trabajo otorgan en forma oportuna la dictaminación de los accidentes de trabajo, inclusive si el trabajador no se ha presentado a concluir el trámite de dictaminación del ST-7.           Efecto: Cumplimiento de la meta establecida de calificación de accidentes de trabajo durante el primer trimestre de 2024          Otros Motivos:Se encuentra una diferencia entre el numerador y el denominador de la meta programada y el numerador y denominador de la meta alcanza en virtud que la programación de la meta se realiza mediante estimación de las cifras a lo largo del año y la meta alcanzada se realiza con las cifras reales.</t>
    </r>
  </si>
  <si>
    <r>
      <t xml:space="preserve">Cumplimiento de las metas de calificación de enfermedades de trabajo
</t>
    </r>
    <r>
      <rPr>
        <sz val="10"/>
        <rFont val="Soberana Sans"/>
        <family val="2"/>
      </rPr>
      <t xml:space="preserve"> Causa : Los trabajadores han acudido a solicitar la dictaminación de enfermedades de trabajo como se esperaba.          Efecto: Cumplimiento de la meta establecida de calificación de enfermedades de trabajo durante el primer trimestre de 2024          Otros Motivos:</t>
    </r>
  </si>
  <si>
    <r>
      <t xml:space="preserve">Porcentaje de cumplimiento en la capacitación de trabajadores en seguridad y salud en el trabajo
</t>
    </r>
    <r>
      <rPr>
        <sz val="10"/>
        <rFont val="Soberana Sans"/>
        <family val="2"/>
      </rPr>
      <t xml:space="preserve"> Causa : El avance reportado de 108% (programado 10,080, realizado 10,937) respecto de las personas programadas para ser capacitadas en el primer trimestre, implica un avance aceptable. Los factores que contribuyeron para lograr este avance, fue la ejecución de las actividades siguientes: 1. Se crearon metas específicas para el personal asignado a los Centros Regionales de Seguridad en el Trabajo, Capacitación y Productividad (CRESTCAP), con la finalidad de fomentar la mejora continua de todos los procesos de capacitación; 2. Elaboración de guías para el diseño de curso de capacitación presenciales y virtuales; 3. Homologación del temario de los cursos de capacitación; 4. Asignación de diseño de los cursos de capacitación a los 13 CRESTCAP; 5. Certificación del personal del CRESTCAP para el diseño de cursos presenciales y virtuales. 6. Cada mes se envía el tablero de control para que visualicen el avance en metas e indicadores y se implementen las estrategias necesarias para dar cumplimiento; 7. Se desarrollan sesiones técnicas bimestrales a fin de retroalimentar y resolver dudas operativas. Efecto: Las actividades realizadas contribuyeron al logro obtenido, permitiendo cumplir con la meta programada de trabajadores capacitados, a los cuales se logró transmitir de manera eficaz y eficiente los conocimientos, habilidades y competencias a aproximadamente 99 de cada 100 participantes de los cursos de capacitación que el IMSS otorgó en materia de Seguridad y Salud en el Trabajo en el 2024. Esta actividad contribuye en que los participantes puedan influir en las personas involucradas en la implementación de las medidas correctivas y preventivas, así como en incrementar la cultura para la prevención de accidentes y enfermedades de trabajo en los centros laborales. Otros Motivos:</t>
    </r>
  </si>
  <si>
    <r>
      <t xml:space="preserve"> Porcentaje de Dictámenes de incapacidad permanente o defunción e invalidez autorizados a través del Módulo Electrónico de Salud en el Trabajo
</t>
    </r>
    <r>
      <rPr>
        <sz val="10"/>
        <rFont val="Soberana Sans"/>
        <family val="2"/>
      </rPr>
      <t xml:space="preserve"> Causa : Se mantiene el uso de los sistemas institucionales como el SIST, las Coordinaciones Delegacionales de Salud en el Trabajo implementan estrategias oportunas para facilitar el cumplimiento del indicador, utilizando la Mesa de Servicio de manera eficaz para resolver los casos que presentaron alguna problemática. Todo lo anterior en beneficio del otorgamiento oportuno del dictamen al trabajador.  Efecto: Cumplimiento de la meta de autorización de dictamenes de incapacidades permanente o defunción e invalidez mediante la utilización efectiva del Módulo Electrónico de Salud en el Trabajo durante el primer trimestre de 2024.  Otros Motivos:</t>
    </r>
  </si>
  <si>
    <r>
      <t xml:space="preserve">Cumplimiento de las metas de dictaminación de incapacidades permanente o defunción e invalidez
</t>
    </r>
    <r>
      <rPr>
        <sz val="10"/>
        <rFont val="Soberana Sans"/>
        <family val="2"/>
      </rPr>
      <t xml:space="preserve"> Causa : Tras la aplicación de estrategias de recuperación de servicios de atención médica, se va retomando la normalización de estudios de gabinete y consulta de especialistas, lo que redunda en que el número de trabajadores que tienen pendiente la elaboración de un dictamen disminuya.          Efecto: Cumplimiento de la meta de dictaminación de incapacidades permanentes o defunción e invalidez durante el primer trimestre de 2024.          Otros Motivos:</t>
    </r>
  </si>
  <si>
    <r>
      <t xml:space="preserve">Porcentaje de cumplimiento en la elaboración de estudios y programas preventivos de seguridad en el trabajo
</t>
    </r>
    <r>
      <rPr>
        <sz val="10"/>
        <rFont val="Soberana Sans"/>
        <family val="2"/>
      </rPr>
      <t xml:space="preserve"> Causa : El avance reportado permitió un 66% de cumplimiento contra el valor de referencia, lo que implica un avance aceptable, considerando que se presentan dificultades en el primer trimestre de cada año, para acceder a las empresas programadas a intervenir con Estudios y Programas de Seguridad y Salud en el Trabajo, sin embargo, se avanzó significativamente respecto a los periodos de medición anteriores. Los factores que contribuyeron para lograr este avance al primer trimestre del 2024, fue la ejecución de las actividades siguientes: 1. Se dio seguimiento al avance en las metas de reciente creación con la finalidad de fomentar la mejora continua de todos los procesos; 2. Se desarrolló Guía para la elaboración de Estudios y Programas de Seguridad y Salud en el Trabajo, la cual incluye actividades previas y durante la visita de los centros laborales, actividades para el desarrollo del Estudio y Programa de Seguridad y Salud en el Trabajo, así como actividades para el seguimiento a la implementación de las medidas de prevención; 3. Cada mes se está enviando un tablero de control para visualizar el avance en metas e indicadores y se implementen las estrategias necesarias para dar cumplimiento; 4. Se desarrollan sesiones técnicas bimestrales a fin de retroalimentar y resolver dudas operativas. Estas actividades integradas a los seguimientos que desarrollan los Especialistas en Seguridad en el Trabajo, contribuyeron a que las empresas afiliadas permitan el acceso para ser intervenidas. Efecto: Las actividades realizadas contribuyeron al logro obtenido, permitiendo incrementar el porcentaje de cumplimiento en la elaboración de Estudios y Programas de Seguridad y Salud en el Trabajo al 66% respecto de lo programado para el trimestre. Este incremento nos permite avanzar de manera significativa a contribuir en la programación de actividades para la prevención de accidentes y enfermedades en las empresas afiliadas. Otros Motivos:</t>
    </r>
  </si>
  <si>
    <r>
      <t xml:space="preserve">Porcentaje de seguimientos realizados en empresas con programas preventivos de seguridad en el trabajo.
</t>
    </r>
    <r>
      <rPr>
        <sz val="10"/>
        <rFont val="Soberana Sans"/>
        <family val="2"/>
      </rPr>
      <t xml:space="preserve"> Causa : El avance reportado de mas del 100% respecto de lo programado para el primer trimestre, permitió el cumplimiento aceptable respecto al valor de referencia, lo que implica un avance significativo, considerando que se presentaron dificultades en el primer trimestre del año, para acceder a las empresas programadas a intervenir con Estudios y Programas de Seguridad y Salud en el Trabajo, así como para realizar los seguimientos para verificar la implementación de las medidas preventivas o correctivas, sin embargo, se avanzó significativamente. Los factores que contribuyeron para lograr este avance , fue la ejecución de las actividades siguientes: 1. Se dio seguimiento al avance en las metas de reciente creación con la finalidad de fomentar la mejora continua de todos los procesos; 2. Se desarrolló Guía para la elaboración de Estudios y Programas de Seguridad y Salud en el Trabajo, la cual incluye actividades previas y durante la visita de los centros laborales, actividades para el desarrollo del Estudio y Programa de Seguridad y Salud en el Trabajo, así como actividades para el seguimiento a la implementación de las medidas de prevención; 4. Cada mes se está enviando un tablero de control para visualizar el avance en metas e indicadores y se implementen las estrategias necesarias para dar cumplimiento; 4 Se desarrollan sesiones técnicas bimestrales a fin de retroalimentar y resolver dudas operativas. Estas actividades integradas a los seguimientos que desarrollan los Especialistas en Seguridad en el Trabajo, contribuyeron a que las empresas afiliadas permitan el acceso para ser intervenidas. Efecto: Las actividades realizadas contribuyeron en prevenir accidentes de trabajo al primer trimestre del 2024. de la misma forma las actividades implementadas permitieron cumplir con el valor de referencia establecido para el indicador, lo cual coadyuva a mejorar los entornos laborales y mejorar la cultura de prevención en materia de Seguridad y Salud en el Trabajo. Otros Motivos:</t>
    </r>
  </si>
  <si>
    <t>E004</t>
  </si>
  <si>
    <t>Investigación y desarrollo tecnológico en salud</t>
  </si>
  <si>
    <t>Perspectiva de Género</t>
  </si>
  <si>
    <t>3 - Desarrollo Económico</t>
  </si>
  <si>
    <t>8 - Ciencia, Tecnología e Innovación</t>
  </si>
  <si>
    <t>1 - Investigación Científica</t>
  </si>
  <si>
    <t>24 - Investigación en salud pertinente y de excelencia académica</t>
  </si>
  <si>
    <t>Contribuir al desarrollo económico incluyente mediante la consolidación de la Investigación en Salud que favorece el estado de salud de los Derechohabientes vigentes del IMSS.</t>
  </si>
  <si>
    <r>
      <t>Porcentaje de Investigadores que pertenecen al Sistema Nacional de Investigadores</t>
    </r>
    <r>
      <rPr>
        <i/>
        <sz val="10"/>
        <color indexed="30"/>
        <rFont val="Soberana Sans"/>
      </rPr>
      <t xml:space="preserve">
</t>
    </r>
  </si>
  <si>
    <t xml:space="preserve">[(Número de Investigadores del Instituto Mexicano del Seguro Social que pertenecen al Sistema Nacional de Investigadores en el periodo t) / (Total de Investigadores del Instituto Mexicano del Seguro Social en el periodo t)] x 100     </t>
  </si>
  <si>
    <r>
      <t>Porcentaje de Artículos Científicas generados por el IMSS que son publicados en revistas científicas referentes a nivel internacional, con el mayor factor de impacto al ubicarse en cuartiles 1 y 2.</t>
    </r>
    <r>
      <rPr>
        <i/>
        <sz val="10"/>
        <color indexed="30"/>
        <rFont val="Soberana Sans"/>
      </rPr>
      <t xml:space="preserve">
</t>
    </r>
  </si>
  <si>
    <t xml:space="preserve">[(Número de Artículos Científicos generados por personal Institucional, que han sido publicados en revistas incorporadas al Journal Citation Report, incluidas en los Cuartiles 1 y 2, en el periodo t) / (Número de Artículos Científicos generados por personal Institucional, que han sido publicados en revistas incorporadas al Journal Citation Report incluidas en los Cuartiles 1, 2, 3 y 4, en el periodo t)] x 100    </t>
  </si>
  <si>
    <t>Los Derechohabientes vigentes del IMSS favorecen su estado de salud con la contribución de los productos científicos de calidad generados por la Investigación en Salud desarrollada en el Instituto.</t>
  </si>
  <si>
    <r>
      <t>Porcentaje de Artículos Científicos publicados en revistas científicas con Factor de Impacto</t>
    </r>
    <r>
      <rPr>
        <i/>
        <sz val="10"/>
        <color indexed="30"/>
        <rFont val="Soberana Sans"/>
      </rPr>
      <t xml:space="preserve">
</t>
    </r>
  </si>
  <si>
    <t>[(Número de Artículos Científicos generados por personal Institucional, que han sido publicados en revistas científicas incorporadas al Journal Citation Report, en el periodo t) / (Número de Artículos Científicos generados por personal Institucional, que han sido publicados en revistas científicas, en el periodo t)] x 100</t>
  </si>
  <si>
    <r>
      <t>Porcentaje de Protocolos de Investigación Científica y Desarrollo Tecnológico relacionados a los Principales Problemas de Salud de los Derechohabientes del IMSS.</t>
    </r>
    <r>
      <rPr>
        <i/>
        <sz val="10"/>
        <color indexed="30"/>
        <rFont val="Soberana Sans"/>
      </rPr>
      <t xml:space="preserve">
</t>
    </r>
  </si>
  <si>
    <t>[(Número de Protocolos de Investigación Científica y Desarrollo Tecnológico relacionados a los Principales Problemas de Salud de los Derechohabientes del IMSS, en el periodo t)  /  (Número de Protocolos de Investigación Científica y Desarrollo Tecnológico aprobados para su implementación en el IMSS, en el periodo t)]  x  100</t>
  </si>
  <si>
    <t>A Protocolos de Investigación Científica y Desarrollo Tecnológico Aprobados.</t>
  </si>
  <si>
    <r>
      <t>Tasa de variación de Protocolos de Investigación Científica y Desarrollo Tecnológico aprobados en el IMSS.</t>
    </r>
    <r>
      <rPr>
        <i/>
        <sz val="10"/>
        <color indexed="30"/>
        <rFont val="Soberana Sans"/>
      </rPr>
      <t xml:space="preserve">
</t>
    </r>
  </si>
  <si>
    <t>[[(Número de Protocolos de Investigación Científica y Desarrollo Tecnológico Aprobados en el IMSS  durante el periodo t) / (Número de Protocolos de Investigación Científica y Desarrollo Tecnológico Aprobados en el IMSS  durante el periodo t-k)] - (1)] x 100</t>
  </si>
  <si>
    <t>Tasa de variación</t>
  </si>
  <si>
    <t>B Recursos humanos con Posgrado (Maestría - Doctorado) graduados.</t>
  </si>
  <si>
    <r>
      <t>Tasa de Variación de Personal Institucional Graduado de cursos de maestría y doctorado</t>
    </r>
    <r>
      <rPr>
        <i/>
        <sz val="10"/>
        <color indexed="30"/>
        <rFont val="Soberana Sans"/>
      </rPr>
      <t xml:space="preserve">
</t>
    </r>
  </si>
  <si>
    <t>([(Número de Personal IMSS que obtienen el grado de maestría y doctorado en el periodo t) / (Número de Personal IMSS que obtienen el grado de maestría y doctorado de maestría y doctorado en el periodo t-k)] - (1)) x 100</t>
  </si>
  <si>
    <t>A 1 Evaluación de Protocolos de Investigación Científica y Desarrollo Tecnológico</t>
  </si>
  <si>
    <r>
      <t xml:space="preserve">Porcentaje de Comités Locales de Investigación en Salud activos que evalúan Protocolos de Investigación Científica y Desarrollo Tecnológico. </t>
    </r>
    <r>
      <rPr>
        <i/>
        <sz val="10"/>
        <color indexed="30"/>
        <rFont val="Soberana Sans"/>
      </rPr>
      <t xml:space="preserve">
</t>
    </r>
  </si>
  <si>
    <t xml:space="preserve">[(Número de Comités Locales de Investigación en Salud activos en el Instituto Mexicano del Seguro Social) / (Total de Comités Locales de Investigación yen Salud del Instituto Mexicano del Seguro Social)] x 100     </t>
  </si>
  <si>
    <t>B 2 Gestión de apoyos económicos para cursar maestrías y doctorados.</t>
  </si>
  <si>
    <r>
      <t>Tasa de variación del número de apoyos económicos complementarios  otorgados a alumnos inscritos y vigentes en Programas Académicos de Maestría o Doctorado enlistados en el Programa Nacional de Posgrados de Calidad.</t>
    </r>
    <r>
      <rPr>
        <i/>
        <sz val="10"/>
        <color indexed="30"/>
        <rFont val="Soberana Sans"/>
      </rPr>
      <t xml:space="preserve">
</t>
    </r>
  </si>
  <si>
    <t>[(Número de apoyos económicos complementarios otorgados a alumnos inscritos y vigentes en Programas Académicos de Maestría o Doctorado listados en el Programa Nacional de Posgrados de Calidad, en el periodo t) / (Número de apoyos económicos complementarios otorgados a alumnos inscritos y vigentes en Programas Académicos de Maestría o Doctorado listados en el Programa Nacional de Posgrados de Calidad, en el periodo t-1)]  -1)]  x 100</t>
  </si>
  <si>
    <t>Gestión-Eficacia-Semestral</t>
  </si>
  <si>
    <r>
      <t xml:space="preserve">Porcentaje de Investigadores que pertenecen al Sistema Nacional de Investigadores
</t>
    </r>
    <r>
      <rPr>
        <sz val="10"/>
        <rFont val="Soberana Sans"/>
        <family val="2"/>
      </rPr>
      <t>Sin Información,Sin Justificación</t>
    </r>
  </si>
  <si>
    <r>
      <t xml:space="preserve">Porcentaje de Artículos Científicas generados por el IMSS que son publicados en revistas científicas referentes a nivel internacional, con el mayor factor de impacto al ubicarse en cuartiles 1 y 2.
</t>
    </r>
    <r>
      <rPr>
        <sz val="10"/>
        <rFont val="Soberana Sans"/>
        <family val="2"/>
      </rPr>
      <t xml:space="preserve"> Causa : Al primer trimestre el indicador se ubicó en 64.04%, 4.04 puntos porcentuales por arriba de la meta esperada (60%). La causa fue debido a que hubo un mayor número de Artículos Científicos generados por personal Institucional publicados en revistas; esto gracias a que el Instituto, ante el cierre del sexenio 2019-2024, ha fortalecido los procesos Institucionales de Investigación Científica y Desarrollo Tecnológico para que su personal de salud desarrolle actividades de investigación en salud de relevancia y con los más altos estándares de calidad internacional; ya que, publicar en Revistas ubicadas en Cuartiles Q1 y Q2, requiere de mayor rigurosidad para la aceptación de los Resultados de Investigación que serán publicados en éste tipo de Revistas de vanguardia Internacional, altamente valoradas por sus aportaciones en cada Área de Conocimiento Médico Científico; mismas, que permiten la actualización de los Procesos de Atención Médica que contribuyen a mejorar la calidad de los Servicios de Prestaciones Médicas que el Instituto oferta a sus Derechohabientes.       El Instituto implementa la valuación de la calidad de los conocimientos científicos generados, mediante la identificación de la Revistas en donde son publicados, según su ubicación en los Cuartiles Q1 y Q2 establecidos en el Journal Citation Reports, por lo que, el IMSS ha sido pionero entre las Instituciones de Salud Mexicanas al instrumentar este innovador sistema de evaluación. Más aún, resalta el hecho de que, paulatinamente, ya se ha habituado el Personal del Instituto que realiza actividades de Investigación Científica y Desarrollo Tecnológico a publicar sus resultados científicos en Revistas de vanguarda internacional. Efecto: El efecto de la evaluación del desempeño científico que se aplica en el IMSS, al valorar el cuartil al que pertenecen las Revistas con Factor de Impacto en que se publican los resultados de sus Investigaciones, ha motivado al Personal Institucional para publicar artículos científicos en Revistas con alto impacto Internacional y de vanguardia para cada Área de Conocimiento Médico Científico; logrando el cumplimiento de 106.7 % de la meta propuesta (60.0) para el periodo de reporte; de ello, se destacan dos hechos: 1) En cuanto al numerador, en el número absoluto de artículos científicos publicados en Revistas con factor de impacto incluidas en los Cuartiles 1 y 2 ha registrado variaciones de +62.2% (+56), +31.5% (+35) y +14.1% (+18), en comparación a lo reportado en los periodos enero - marzo de los ejercicios 2021, 2022 y 2023, respectivamente. 2) En cuanto al denominador, en el número absoluto de artículos científicos publicados en Revistas con factor de impacto se han registrado variaciones de +19.4% (+37), +11.8% (+24) y +5.6% (+12), en comparación a lo reportado en los periodos enero - marzo de los ejercicios 2021, 2022 y 2023, respectivamente.      El IMSS continúa generando publicaciones de vanguardia internacional, influyentes a nivel internacional para las áreas de conocimiento médico - científico, que coadyuvan en la actualización y mejora de los Procesos de Atención Médica Internacional, mismas que contribuyen en la mejora de la Prestación de Servicios Médicos para los Derechohabientes de nuestro Instituto. Otros Motivos:Debe considerarse que el proceso de publicación de un artículo científico implica la intervención de factores externos a la Institución que pueden condicionar fluctuaciones en los resultados de acuerdo a su aceptación por las Revistas Médico Científicas arbitradas.       Por otra parte, un hecho fundamental para la obtención de estos resultados, han sido el Acuerdo ACDO.SA2HCT.230222/60.P.DMP donde se aprobó que la Fundación IMSS A.C. funja como el nuevo mecanismo para la administración de recursos financieros en materia de investigación en salud para ejecutar recursos financieros de protocolos y/o proyectos de investigación; así como el Acuerdo SCAP2.HCT.280223/37.P.DPM mediante el que se autoriza la continuidad sobre el ejercicio de recursos y actividades realizadas con motivo del nuevo mecanismo para la administración de recursos financieros en materia de Investigación en Salud.</t>
    </r>
  </si>
  <si>
    <r>
      <t xml:space="preserve">Porcentaje de Artículos Científicos publicados en revistas científicas con Factor de Impacto
</t>
    </r>
    <r>
      <rPr>
        <sz val="10"/>
        <rFont val="Soberana Sans"/>
        <family val="2"/>
      </rPr>
      <t xml:space="preserve"> Causa : El indicador se ubicó en 46.72%, respecto de la meta esperada (57.50%). La causa fue debido a un mayor número de Número de Artículos Científicos generados por personal Institucional que han sido publicados en revistas científicas que el Instituto respecto de la planeada (denominador), esto debido a que, ante el cierre del sexenio 2019-2024, el Instituto continúa favoreciendo que su personal de salud desarrolle actividades de investigación en salud de relevancia y con los más altos estándares de calidad internacional; esto requiere de mayor calidad, dada la alta rigurosidad para la aceptación de los Resultados de Investigación que serán publicados en éste tipo de Revistas de vanguardia Internacional, que son altamente valoradas por sus aportaciones en cada Área de Conocimiento Médico Científico; este tipo de contribuciones al conocimiento científico, coadyuvan en la actualización de los Procesos de Atención Médica que contribuyen a mejorar la calidad de los Servicios de Prestaciones Médicas que el Instituto oferta a sus Derechohabientes. Se destaca que, durante el ejercicio 2023, el Instituto actualizó el Procedimiento para la Evaluación Curricular de las Investigadoras y los Investigadores del Instituto Mexicano del Seguro Social, lo que ha permitido homologar los criterios de evaluación con los del S.N.I.I.; hecho que ha resultado en una mejor inclusión y justa valoración de un mayor número de Personal Institucional adscrito a Unidades de Atención Médica; con ello, el Instituto ha estimulado al Personal Clínico para desarrollar actividades de Investigación Científica y Desarrollo Tecnológico, lo que ha favorecido la publicación de resultados científicos. Efecto: El efecto fue el cumplimiento del 81.2% de la meta propuesta (57.53%) para el periodo de reporte; en donde se destaca el impulso que ha generado la actualización del Procedimiento para la Evaluación Curricular de las Investigadoras y los Investigadores del Instituto Mexicano del Seguro Social que ha derivado en un incremento del en número de artículos médico científicos publicados por Personal Institucional. Siendo así, se observa: 1) En cuanto al denominador, en el número absoluto de artículos científicos publicados en Revistas con factor de impacto se ha registrado variaciones de +19.4%(+37), +11.8% (+24) y +5.6% (+12), en comparación a lo reportado en los periodos enero - marzo de los ejercicios 2021, 2022 y 2023, respectivamente. 2) En cuanto al denominador, en la totalidad de artículos científicos generado por Personal Institucional se ha registrado variaciones de +67.7% (+197), +34.4% (+125) y +30.8% (+115), en comparación a lo reportado en los periodos enero - marzo de los ejercicios 2021, 2022 y 2023, respectivamente. Se destaca que las aportaciones científicas de vanguardia internacional se consolidan como un coadyuvante en la actualización y mejora de los Procesos de Atención Médica Internacional, mismas que contribuyen para mejorar la Prestación de Servicios Médicos para los Derechohabientes de nuestro Instituto. Otros Motivos:Debe considerarse que el proceso de publicación de un artículo científico implica la intervención de factores externos a la Institución que pueden condicionar fluctuaciones en los resultados de acuerdo a su aceptación por las Revistas Médico Científicas arbitradas. Por otra parte, un hecho fundamental para la obtención de estos resultados, es el Acuerdo ACDO.SA2HCT.230222/60.P.DMP mediante el cual se aprobó que la Fundación IMSS A.C., funja como el nuevo mecanismo para la administración de recursos financieros en materia de investigación en salud para ejecutar recursos financieros de protocolos y/o proyectos de investigación; asimismo, el Acuerdo SCAP2.HCT.280223/37.P.DPM mediante el que se autoriza la continuidad sobre el ejercicio de recursos y actividades realizadas con motivo del nuevo mecanismo para la administración de recursos financieros en materia de Investigación en Salud.</t>
    </r>
  </si>
  <si>
    <r>
      <t xml:space="preserve">Porcentaje de Protocolos de Investigación Científica y Desarrollo Tecnológico relacionados a los Principales Problemas de Salud de los Derechohabientes del IMSS.
</t>
    </r>
    <r>
      <rPr>
        <sz val="10"/>
        <rFont val="Soberana Sans"/>
        <family val="2"/>
      </rPr>
      <t xml:space="preserve"> Causa : El indicador reportó un avance del 78.91%, respecto de la meta esperada (81.50). La causa fue debido a que, aunque hubo un mayor número de Protocolos de Investigación Científica y Desarrollo Tecnológico, no todos estos están relacionados a los Principales Problemas de Salud de los Derechohabientes del IMSS. El Instituto ajustó para el ejercicio 2022, los Principales Problemas de Salud a atender integralmente en un modelo preventivo. Con ello, ante el cierre del sexenio 2019-2024, se ha consolidado el listado de las patologías que son prioridad en la atención de la Población Derechohabiente, estas son: 1) Enfermedades cardiovasculares y circulatorias, 2) Diabetes Mellitus, Obesidad y Sobrepeso, 3) Traumatología, ortopedia y padecimientos musculo esqueléticos, 4) Cáncer/Neoplasias malignas, 5) COVID-19, 6) Enfermedades respiratorias crónicas, 7) Salud reproductiva, muerte materna y perinatal, condiciones neonatales y anomalías congénitas, 8) Desórdenes mentales y de comportamiento , 9) Condiciones neurológicas/Evento Vascular Cerebral, 10) Cirugía pediátrica, 11) Trasplantes, 12) Nefrología/Insuficiencia Renal, 13) Sida/VIH, 14) Población Geriátrica, 15) Población con discapacidad y 16) Resistencia Antimicrobiana. Asimismo, el Instituto ha diseñado e implementado estrategias para que los investigadores y personal de salud del instituto desarrollen protocolos de investigación sobre temas prioritarios de salud que afectan a la población derechohabiente. Efecto: El efecto fue el Registro de Protocolos de Investigación Científica y Desarrollo Tecnológico, propuestos por personal institucional, que cumplen con los estándares internacionales para su autorización y que se apegan a las principales causas de morbi-mortalidad que aquejan a los Derechohabientes del IMSS; logrando el cumplimiento de 96.8 % de la meta propuesta (81.5%) para el periodo de reporte; en donde, se destacan dos hechos: 1) En cuanto al numerador, el número absoluto protocolos de investigación científica y desarrollo tecnológico aprobados en el IMSS y que están relacionados a temas prioritarios registró las siguiente variaciones de +102.9% (+814), +82.4% (+725) y +6.6% (+99), en comparación a lo reportado en los periodos enero - marzo de los ejercicios 2021, 2022 y 2023, respectivamente. 2)En cuanto al denominador, el número absoluto protocolos de investigación científica y desarrollo tecnológico aprobados en el IMSS registró las siguientes variaciones de +73.3% (+860), +51.3% (+690) y +10.1% (+186), en comparación a lo reportado en los periodos enero - marzo de los ejercicios 2021, 2022 y 2023, respectivamente. Otros Motivos:Debe considerarse que la elaboración de protocolos de investigación científica por el personal de salud requiere tanto de un medio laboral favorable para desarrollar actividades de investigación en salud que cumplan con estándares internacionales para su autorización como de interés y motivación individuales. Por otra parte, un hecho fundamental para la obtención de los resultados derivaron del Acuerdo ACDO.SA2HCT.230222/60.P.DMP mediante el cual se aprobó que la Fundación IMSS A.C., funja como el nuevo mecanismo para la administración de recursos financieros en materia de investigación en salud para ejecutar recursos financieros de protocolos y/o proyectos de investigación; asimismo, del Acuerdo SCAP2.HCT.280223/37.P.DPM mediante el que se autoriza la continuidad sobre el ejercicio de recursos y actividades realizadas con motivo del nuevo mecanismo para la administración de recursos financieros en materia de Investigación en Salud.</t>
    </r>
  </si>
  <si>
    <r>
      <t xml:space="preserve">Tasa de variación de Protocolos de Investigación Científica y Desarrollo Tecnológico aprobados en el IMSS.
</t>
    </r>
    <r>
      <rPr>
        <sz val="10"/>
        <rFont val="Soberana Sans"/>
        <family val="2"/>
      </rPr>
      <t xml:space="preserve"> Causa : El indicador se ubicó en 10.06, respecto de la meta esperada (0.60). La causa fue debido a un mayor número de Protocolos de Investigación Científica y Desarrollo Tecnológico Aprobados en el IMSS; esto dado a que, ante el cierre del sexenio 2019-2024, el Instituto ha fortalecido el modelo de Atención Preventiva en los procesos de Atención Integral de Grupos Vulnerables y Principales Problemas de Salud. Asimismo, el Instituto ha diseñado e implementado estrategias para que los investigadores y personal de salud del instituto desarrollen protocolos de investigación sobre temas prioritarios de salud que afectan a la población derechohabiente.      Otro factor importante es que, el Instituto Mexicano del Seguro Social, a través de la Coordinación de Investigación en Salud (CIS) ha consolidado la Sistematización de la Evaluación, Registro y Seguimiento de los Protocolos de Investigación en Salud en el IMSS, al incursionar en el campo de las Tecnologías de la Información y la Comunicación; lo que permitió optimizar y hacer eficiente el quehacer de los Comités Locales de Investigación en Salud al hacerlos accesibles a todo el Personal IMSS que realiza actividades de Investigación Científica y Desarrollo Tecnológico en las 1,487 Unidades de Atención Médica y en las Unidades y Centros de Investigación que se encuentran distribuidas en todo el territorio de la República Mexicana. Esta sistematización ha permitido que exista un incremento anual importante en el registro de Protocolos de Investigación en el Instituto y es así, que a la fecha contamos con el mayor número de proyectos registrados en toda la historia del IMSS. Efecto: El efecto fue el cumplimiento del 109.4% de la meta propuesta (0.60) para este periodo de reporte, en lo que respecta a la tasa de cambio en Protocolos de Investigación Científica y Desarrollo Tecnológico aprobados por Comités Locales de Investigación en Salud; al documentarse un avance en la tasa de cambio de 10.06. Se destaca que, en cuanto al numerador, el número absoluto protocolos de investigación científica y desarrollo tecnológico aprobados en el IMSS registró la siguiente variación de +73.3% (+860), +51.3% (+690) y +10.1% (+186), en comparación a lo reportado en los periodos enero - marzo de los ejercicios 2021, 2022 y 2023, respectivamente. Otros Motivos:Debe considerarse que la elaboración de protocolos de investigación científica por el personal de salud requiere tanto de un medio laboral favorable para desarrollar actividades de investigación en salud que cumplan con estándares internacionales para su autorización como de interés y motivación individuales. Por otra parte, un hecho fundamental para la obtención de los resultados obtenidos en, derivaron del Acuerdo ACDO.SA2HCT.230222/60.P.DMP en el que se aprobó que la Fundación IMSS A.C., funja como el nuevo mecanismo para la administración de recursos financieros en materia de investigación en salud para ejecutar recursos financieros de protocolos y/o proyectos de investigación; asimismo, del Acuerdo SCAP2.HCT.280223/37.P.DPM mediante el que se autoriza la continuidad sobre el ejercicio de recursos y actividades realizadas con motivo del nuevo mecanismo para la administración de recursos financieros en materia de Investigación en Salud.</t>
    </r>
  </si>
  <si>
    <r>
      <t xml:space="preserve">Tasa de Variación de Personal Institucional Graduado de cursos de maestría y doctorado
</t>
    </r>
    <r>
      <rPr>
        <sz val="10"/>
        <rFont val="Soberana Sans"/>
        <family val="2"/>
      </rPr>
      <t>Sin Información,Sin Justificación</t>
    </r>
  </si>
  <si>
    <r>
      <t xml:space="preserve">Porcentaje de Comités Locales de Investigación en Salud activos que evalúan Protocolos de Investigación Científica y Desarrollo Tecnológico. 
</t>
    </r>
    <r>
      <rPr>
        <sz val="10"/>
        <rFont val="Soberana Sans"/>
        <family val="2"/>
      </rPr>
      <t xml:space="preserve"> Causa : El indicador se ubicó en 97.96%, cubriendo el 104.3% de la meta esperada (93.88). La causa fue debido a que el Instituto continúa favoreciendo que los Comités Locales de Investigación en Salud (CLIS) cumplan con los requerimientos de la Ley General de Salud y su Reglamento en materia de Investigación en Salud, a fin de evaluar las propuestas de Investigación Científica y Desarrollo Tecnológico y garantizar que cumplan con estándares nacionales e internacionales para su autorización. Asimismo, la optimización del Proceso de Evaluación de Protocolos de Investigación en Salud y el fortalecimiento del proceso de registro de CLIS ante la Comisión Federal para la Protección contra Riesgos Sanitarios (COFEPRIS), derivado del Convenio firmado entre el IMSS y COFEPRIS, ha permitido en el ejercicio 2023, la instalación e instrumentación de dos ventanillas de ingreso de trámites del Centro Integral de Servicios y brindar orientación y asistencia técnica al IMSS sobre registros y trámites sanitarios, mismas que se encuentran ubicadas en las Oficinas Centrales del IMSS; este hecho ha fortalecido el mantenimiento y activación de los CLIS, con lo que el número de CLIS activos se ha incrementado (numerador). Efecto: El efecto ha sido el cumplimiento en la meta propuesta para el periodo de reporte, mediante la integración de Comités de Investigación en Salud en apego a los lineamientos establecidos por la Comisión Federal para la Protección contra Riesgos Sanitarios (COFEPRIS). El indicador se ubicó en 97.96%, cubriendo el 104.3% de la meta esperada (93.88); en donde, se destacan dos hechos: 1) En el numerador, el número absoluto Comités Locales de Investigación en Salud activos ha registrado variaciones de -1.0% (-1), +1.0% (+1) y -1.0% (-1), en comparación a lo reportado en los periodos enero - marzo de los ejercicios 2021, 2022 y 2023, respectivamente. 2) En el denominador, el número absoluto Comités Locales de Investigación en Salud vigentes registrados ante COFEPRIS han registrado variaciones de 15.7% (+13), +10.3% (+9) y +6.7% (+6), en comparación a lo reportado en los periodos enero - marzo de los ejercicios 2021, 2022 y 2023, respectivamente. Otros Motivos:Debe considerarse que el proceso de integración de los Comités Locales de Investigación en Salud debe apegarse a las disposiciones de la Ley General de Salud y su Reglamento en materia de Investigación en Salud, que implica la intervención de factores externos a la Institución (COFEPRIS) que pueden condicionar fluctuaciones en los resultados de acuerdo a su aceptación.</t>
    </r>
  </si>
  <si>
    <r>
      <t xml:space="preserve">Tasa de variación del número de apoyos económicos complementarios  otorgados a alumnos inscritos y vigentes en Programas Académicos de Maestría o Doctorado enlistados en el Programa Nacional de Posgrados de Calidad.
</t>
    </r>
    <r>
      <rPr>
        <sz val="10"/>
        <rFont val="Soberana Sans"/>
        <family val="2"/>
      </rPr>
      <t>Sin Información,Sin Justificación</t>
    </r>
  </si>
  <si>
    <t>E006</t>
  </si>
  <si>
    <t>Recaudación de ingresos obrero patronales</t>
  </si>
  <si>
    <t>3 - Generación de Recursos para la Salud</t>
  </si>
  <si>
    <t>5 - Servicios de incorporación y recaudación</t>
  </si>
  <si>
    <t>Contribuir a garantizar el derecho a la seguridad social.</t>
  </si>
  <si>
    <r>
      <t>Porcentaje de cobertura a la seguridad social del IMSS</t>
    </r>
    <r>
      <rPr>
        <i/>
        <sz val="10"/>
        <color indexed="30"/>
        <rFont val="Soberana Sans"/>
      </rPr>
      <t xml:space="preserve">
</t>
    </r>
  </si>
  <si>
    <t>((Población derechohabiente adscrita a unidad de medicina familiar promedio en el año t) / (Población a mitad de año para la República Mexicana en el año t)) x 100</t>
  </si>
  <si>
    <t>Los asegurados del IMSS cuentan con sus derechos a la seguridad social reconocidos íntegramente.</t>
  </si>
  <si>
    <r>
      <t>Tasa de variación en el número de asegurados</t>
    </r>
    <r>
      <rPr>
        <i/>
        <sz val="10"/>
        <color indexed="30"/>
        <rFont val="Soberana Sans"/>
      </rPr>
      <t xml:space="preserve">
</t>
    </r>
  </si>
  <si>
    <t>((Número de asegurados promedio al semestre t) / (Número de asegurados promedio al semestre t de 2012)-1) x 100</t>
  </si>
  <si>
    <r>
      <t>Tasa de variación real en la recaudación por ingresos obrero-patronales.</t>
    </r>
    <r>
      <rPr>
        <i/>
        <sz val="10"/>
        <color indexed="30"/>
        <rFont val="Soberana Sans"/>
      </rPr>
      <t xml:space="preserve">
</t>
    </r>
  </si>
  <si>
    <t>((Importe acumulado de los ingresos obrero-patronales al semestre t en pesos de 2012) / (Importe acumulado de los ingresos obrero-patronales al semestre t de 2012)-1) X 100</t>
  </si>
  <si>
    <t>A Cobranza y Fiscalización de cuotas obrero-patronales optimizadas.</t>
  </si>
  <si>
    <r>
      <t>Porcentaje de las cuotas obrero-patronales pagadas oportunamente.</t>
    </r>
    <r>
      <rPr>
        <i/>
        <sz val="10"/>
        <color indexed="30"/>
        <rFont val="Soberana Sans"/>
      </rPr>
      <t xml:space="preserve">
</t>
    </r>
  </si>
  <si>
    <t>((Importe acumulado de la Emisión Mensual Anticipada de las modalidades 10, 13 y 17 pagado oportunamente al semestre t)/(Importe de la Emisión Total Ajustada de las modalidades 10, 13 y 17 al semestre t)) x 100</t>
  </si>
  <si>
    <t>Estratégico-Economía-Semestral</t>
  </si>
  <si>
    <r>
      <t>Porcentaje de avance en la meta de recaudación secundaria</t>
    </r>
    <r>
      <rPr>
        <i/>
        <sz val="10"/>
        <color indexed="30"/>
        <rFont val="Soberana Sans"/>
      </rPr>
      <t xml:space="preserve">
</t>
    </r>
  </si>
  <si>
    <t>(Ingresos por cobranza y fiscalización al semestre t / Meta de ingresos por cobranza y fiscalización al semestre t) X 100</t>
  </si>
  <si>
    <t>B Incorporación de asegurados optimizada.</t>
  </si>
  <si>
    <r>
      <t>Tasa de variación en el salario base asociado a puestos de trabajo</t>
    </r>
    <r>
      <rPr>
        <i/>
        <sz val="10"/>
        <color indexed="30"/>
        <rFont val="Soberana Sans"/>
      </rPr>
      <t xml:space="preserve">
</t>
    </r>
  </si>
  <si>
    <t>((Salario base de cotización asociado a puestos de trabajo en promedio al semestre t) / (Salario base de cotización asociado a puestos de trabajo en promedio al semestre t de 2012)-1) x 100</t>
  </si>
  <si>
    <r>
      <t>Tasa de variación en el número de puestos de trabajo registrados por los patrones en el IMSS.</t>
    </r>
    <r>
      <rPr>
        <i/>
        <sz val="10"/>
        <color indexed="30"/>
        <rFont val="Soberana Sans"/>
      </rPr>
      <t xml:space="preserve">
</t>
    </r>
  </si>
  <si>
    <t>((Número de puestos de trabajo registrados por los patrones en el IMSS promedio al semestre t) / (Número de puestos de trabajo registrados por los patrones en el IMSS promedio al semestre t de 2012)-1) x 100</t>
  </si>
  <si>
    <t>A 1 Compartida 2: Fortalecimiento del modelo integral de fiscalización.</t>
  </si>
  <si>
    <r>
      <t>Porcentaje de eficacia en los actos de fiscalización</t>
    </r>
    <r>
      <rPr>
        <i/>
        <sz val="10"/>
        <color indexed="30"/>
        <rFont val="Soberana Sans"/>
      </rPr>
      <t xml:space="preserve">
</t>
    </r>
  </si>
  <si>
    <t>((Revisiones terminadas de forma eficaz al trimestre t (con cifras cobradas o liquidaciones iguales o mayores a 50 mil pesos en actos de fiscalización, ponderados al 50%, y con cifras cobradas o liquidaciones iguales o mayores a 25 mil pesos para cartas invitación, ponderadas al 50%) / (Total de revisiones terminadas en actos de fiscalización y métodos ágiles (ponderadas para efectos del indicador))) x 100.</t>
  </si>
  <si>
    <r>
      <t>Porcentaje de efectividad en actos de fiscalización.</t>
    </r>
    <r>
      <rPr>
        <i/>
        <sz val="10"/>
        <color indexed="30"/>
        <rFont val="Soberana Sans"/>
      </rPr>
      <t xml:space="preserve">
</t>
    </r>
  </si>
  <si>
    <t>((Número de actos de fiscalización concluidos con observaciones al trimestre t ) / (Total de actos de fiscalización concluidos al trimestre t))x 100</t>
  </si>
  <si>
    <t>B 2 Compartida 1: Digitalización de los trámites de incorporación al IMSS.</t>
  </si>
  <si>
    <r>
      <t>Porcentaje de transacciones de asignación o localización de NSS realizadas en línea (IMSS Digital).</t>
    </r>
    <r>
      <rPr>
        <i/>
        <sz val="10"/>
        <color indexed="30"/>
        <rFont val="Soberana Sans"/>
      </rPr>
      <t xml:space="preserve">
</t>
    </r>
  </si>
  <si>
    <t>((Número de transacciones de asignación o localización de Número de Seguridad Social (NSS) realizadas en línea (IMSS Digital) al trimestre t)/(Número de transacciones de asignación o localización de Número de Seguridad Social (NSS) totales al trimestre t))x100</t>
  </si>
  <si>
    <r>
      <t xml:space="preserve">Porcentaje de cobertura a la seguridad social del IMSS
</t>
    </r>
    <r>
      <rPr>
        <sz val="10"/>
        <rFont val="Soberana Sans"/>
        <family val="2"/>
      </rPr>
      <t>Sin Información,Sin Justificación</t>
    </r>
  </si>
  <si>
    <r>
      <t xml:space="preserve">Tasa de variación en el número de asegurados
</t>
    </r>
    <r>
      <rPr>
        <sz val="10"/>
        <rFont val="Soberana Sans"/>
        <family val="2"/>
      </rPr>
      <t>Sin Información,Sin Justificación</t>
    </r>
  </si>
  <si>
    <r>
      <t xml:space="preserve">Tasa de variación real en la recaudación por ingresos obrero-patronales.
</t>
    </r>
    <r>
      <rPr>
        <sz val="10"/>
        <rFont val="Soberana Sans"/>
        <family val="2"/>
      </rPr>
      <t>Sin Información,Sin Justificación</t>
    </r>
  </si>
  <si>
    <r>
      <t xml:space="preserve">Porcentaje de las cuotas obrero-patronales pagadas oportunamente.
</t>
    </r>
    <r>
      <rPr>
        <sz val="10"/>
        <rFont val="Soberana Sans"/>
        <family val="2"/>
      </rPr>
      <t>Sin Información,Sin Justificación</t>
    </r>
  </si>
  <si>
    <r>
      <t xml:space="preserve">Porcentaje de avance en la meta de recaudación secundaria
</t>
    </r>
    <r>
      <rPr>
        <sz val="10"/>
        <rFont val="Soberana Sans"/>
        <family val="2"/>
      </rPr>
      <t>Sin Información,Sin Justificación</t>
    </r>
  </si>
  <si>
    <r>
      <t xml:space="preserve">Tasa de variación en el salario base asociado a puestos de trabajo
</t>
    </r>
    <r>
      <rPr>
        <sz val="10"/>
        <rFont val="Soberana Sans"/>
        <family val="2"/>
      </rPr>
      <t>Sin Información,Sin Justificación</t>
    </r>
  </si>
  <si>
    <r>
      <t xml:space="preserve">Tasa de variación en el número de puestos de trabajo registrados por los patrones en el IMSS.
</t>
    </r>
    <r>
      <rPr>
        <sz val="10"/>
        <rFont val="Soberana Sans"/>
        <family val="2"/>
      </rPr>
      <t>Sin Información,Sin Justificación</t>
    </r>
  </si>
  <si>
    <r>
      <t xml:space="preserve">Porcentaje de eficacia en los actos de fiscalización
</t>
    </r>
    <r>
      <rPr>
        <sz val="10"/>
        <rFont val="Soberana Sans"/>
        <family val="2"/>
      </rPr>
      <t xml:space="preserve"> Causa : Con información al mes de marzo de 2023, el porcentaje de eficacia de la fiscalización fue de 81.96%. La meta se cumplió en 105.8%. La implementación y consolidación de un modelo integral de atención institucional, constituye la estrategia del IMSS dirigida a fortalecer el cumplimiento voluntario de las obligaciones de seguridad social.  Efecto: Más recaudación con menos actos. En suma, se realizaron 1,094 actos de fiscalización en el periodo: 723 de métodos de fiscalización y 371 de métodos ágiles; de los cuales con resultados fueron 896: 589 de métodos de fiscalización y 307 de métodos ágiles. Otros Motivos:Se reporta información del periodo enero-marzo.</t>
    </r>
  </si>
  <si>
    <r>
      <t xml:space="preserve">Porcentaje de efectividad en actos de fiscalización.
</t>
    </r>
    <r>
      <rPr>
        <sz val="10"/>
        <rFont val="Soberana Sans"/>
        <family val="2"/>
      </rPr>
      <t xml:space="preserve"> Causa : Con información al mes de marzo de 2023, el porcentaje de efectividad en actos de fiscalización fue de 96.13%. La meta se cumplió en 103.4%. La implementación y consolidación de un modelo integral de atención institucional, constituye la estrategia del IMSS dirigida a fortalecer el cumplimiento voluntario de las obligaciones de seguridad social.  Efecto: Más recaudación con menos actos. Otros Motivos:Se reporta información del periodo enero-marzo.</t>
    </r>
  </si>
  <si>
    <r>
      <t xml:space="preserve">Porcentaje de transacciones de asignación o localización de NSS realizadas en línea (IMSS Digital).
</t>
    </r>
    <r>
      <rPr>
        <sz val="10"/>
        <rFont val="Soberana Sans"/>
        <family val="2"/>
      </rPr>
      <t xml:space="preserve"> Causa : Con información al mes de marzo de 2024, la proporción de transacciones de asignación o localización de NSS realizadas en línea (IMSS Digital) fue de 93.72%. La meta se cumplió en 103.50%. Entre las acciones del IMSS para mejorar la calidad y calidez de los servicios y al mismo tiempo sanear financieramente a la institución, está la simplificación y digitalización de trámites que ha sido implementada de manera exitosa desde el inicio de esta administración.  Efecto: Disminuir los tiempos y costos que los patrones y ciudadanos invierten en realizar trámites relacionados con su afiliación. Otros Motivos:Se reporta información del periodo enero-marzo.</t>
    </r>
  </si>
  <si>
    <t>E007</t>
  </si>
  <si>
    <t>Servicios de guardería</t>
  </si>
  <si>
    <t>6 - Protección Social</t>
  </si>
  <si>
    <t>3 - Familia e Hijos</t>
  </si>
  <si>
    <t>9 - Oportunidad en la prestación del servicio de guardería</t>
  </si>
  <si>
    <t>Contribuir al bienestar social e igualdad mediante el otorgamiento del servicio de guardería conforme al artículo 201 de la Ley del Seguro Social a través de la atención integral de las (los) niñas (os).</t>
  </si>
  <si>
    <r>
      <t>Porcentaje de permanencia de la población beneficiada</t>
    </r>
    <r>
      <rPr>
        <i/>
        <sz val="10"/>
        <color indexed="30"/>
        <rFont val="Soberana Sans"/>
      </rPr>
      <t xml:space="preserve">
</t>
    </r>
  </si>
  <si>
    <t>(Beneficiarios usuarios con niños (as) inscritos (as) en el año t que permanecen al menos seis meses durante el año t / Beneficiarios usuarios registrados durante el año t) * 100</t>
  </si>
  <si>
    <t>Los trabajadores con derecho al servicio de guarderías permanecen en sus actividades laborales.</t>
  </si>
  <si>
    <r>
      <t>Horas promedio de estadía de los (as) niños (as) en guarderías</t>
    </r>
    <r>
      <rPr>
        <i/>
        <sz val="10"/>
        <color indexed="30"/>
        <rFont val="Soberana Sans"/>
      </rPr>
      <t xml:space="preserve">
</t>
    </r>
  </si>
  <si>
    <t xml:space="preserve">Sumatoria de las horas de estadía de los (as) niños (as) en guarderías en el periodo / Número de asistencias de los (as) niños (as) en las guarderías en el periodo </t>
  </si>
  <si>
    <t>Hora de servicio</t>
  </si>
  <si>
    <r>
      <t>Tasa de variación de los lugares para el otorgamiento del servicio de guardería</t>
    </r>
    <r>
      <rPr>
        <i/>
        <sz val="10"/>
        <color indexed="30"/>
        <rFont val="Soberana Sans"/>
      </rPr>
      <t xml:space="preserve">
</t>
    </r>
  </si>
  <si>
    <t>((Número de lugares instalados en las guarderías al final del periodo/ Número de lugares instalados en las guarderías al inicio del periodo)-1)*100</t>
  </si>
  <si>
    <t>A Servicios de guardería proporcionados a los hijos e hijas de los trabajadores con derecho al servicio de guardería</t>
  </si>
  <si>
    <r>
      <t>Porcentaje de asistencia promedio diario</t>
    </r>
    <r>
      <rPr>
        <i/>
        <sz val="10"/>
        <color indexed="30"/>
        <rFont val="Soberana Sans"/>
      </rPr>
      <t xml:space="preserve">
</t>
    </r>
  </si>
  <si>
    <t>(Sumatoria del promedio diario de asistencia de los (as) niños (as) en las guarderías en el periodo / Número de niños (as) inscritos (as) en las guarderías en el periodo) * 100</t>
  </si>
  <si>
    <t>Gestión-Eficacia-Mensual</t>
  </si>
  <si>
    <t>B Lugares otorgados en guarderías para atender la demanda de los trabajadores con derecho al servicio de guardería conforme a lo dispuesto en la Ley del Seguro Social.</t>
  </si>
  <si>
    <r>
      <t>Porcentaje de atención de la demanda potencial del servicio de guardería</t>
    </r>
    <r>
      <rPr>
        <i/>
        <sz val="10"/>
        <color indexed="30"/>
        <rFont val="Soberana Sans"/>
      </rPr>
      <t xml:space="preserve">
</t>
    </r>
  </si>
  <si>
    <t>(Número de lugares instalados en las guarderías en el periodo/Demanda potencial en el periodo) * 100</t>
  </si>
  <si>
    <t>A 1 Evaluación del grado de cumplimiento respecto de la normatividad aplicable vigente con la que se debe otorgar el servicio en las guarderías</t>
  </si>
  <si>
    <r>
      <t>Porcentaje de cumplimiento en la calidad del servicio</t>
    </r>
    <r>
      <rPr>
        <i/>
        <sz val="10"/>
        <color indexed="30"/>
        <rFont val="Soberana Sans"/>
      </rPr>
      <t xml:space="preserve">
</t>
    </r>
  </si>
  <si>
    <t>(Sumatoria de los puntajes obtenidos en la Supervisión Integral del servicio de guardería en  el periodo t/ Sumatoria del puntaje máximo posible en la  Supervisión Integral del Servicio de guardería en el periodo t)*100</t>
  </si>
  <si>
    <t>A 2 Evaluación de la percepción de la calidad que tienen los usuarios del servicio de guardería</t>
  </si>
  <si>
    <r>
      <t>Porcentaje de satisfacción de los usuarios del servicio de guardería</t>
    </r>
    <r>
      <rPr>
        <i/>
        <sz val="10"/>
        <color indexed="30"/>
        <rFont val="Soberana Sans"/>
      </rPr>
      <t xml:space="preserve">
</t>
    </r>
  </si>
  <si>
    <t>(Sumatoria de los puntajes obtenidos en las encuestas de satisfacción del servicio de guardería aplicadas en el periodo t / Sumatoria de puntaje máximo posible de la encuesta de satisfacción del servicio de guardería en el periodo t) * 100</t>
  </si>
  <si>
    <t>Gestión-Calidad-Cuatrimestral</t>
  </si>
  <si>
    <t>B 3 Aprovechamiento de los lugares con los que cuenta actualmente el sistema de guarderías en beneficio de los trabajadores que se encuentran en el supuesto del artículo 201 de la Ley del Seguro Social</t>
  </si>
  <si>
    <r>
      <t>Porcentaje de ocupación en guarderías</t>
    </r>
    <r>
      <rPr>
        <i/>
        <sz val="10"/>
        <color indexed="30"/>
        <rFont val="Soberana Sans"/>
      </rPr>
      <t xml:space="preserve">
</t>
    </r>
  </si>
  <si>
    <t>(Número de niños (as) inscritos (as)  en las guarderías en el periodo t / Número de lugares  instalados en las guarderías en el periodo t) X 100</t>
  </si>
  <si>
    <r>
      <t xml:space="preserve">Porcentaje de permanencia de la población beneficiada
</t>
    </r>
    <r>
      <rPr>
        <sz val="10"/>
        <rFont val="Soberana Sans"/>
        <family val="2"/>
      </rPr>
      <t>Sin Información,Sin Justificación</t>
    </r>
  </si>
  <si>
    <r>
      <t xml:space="preserve">Horas promedio de estadía de los (as) niños (as) en guarderías
</t>
    </r>
    <r>
      <rPr>
        <sz val="10"/>
        <rFont val="Soberana Sans"/>
        <family val="2"/>
      </rPr>
      <t>Sin Información,Sin Justificación</t>
    </r>
  </si>
  <si>
    <r>
      <t xml:space="preserve">Tasa de variación de los lugares para el otorgamiento del servicio de guardería
</t>
    </r>
    <r>
      <rPr>
        <sz val="10"/>
        <rFont val="Soberana Sans"/>
        <family val="2"/>
      </rPr>
      <t>Sin Información,Sin Justificación</t>
    </r>
  </si>
  <si>
    <r>
      <t xml:space="preserve">Porcentaje de asistencia promedio diario
</t>
    </r>
    <r>
      <rPr>
        <sz val="10"/>
        <rFont val="Soberana Sans"/>
        <family val="2"/>
      </rPr>
      <t xml:space="preserve"> Causa : El indicador alcanzó 66.45% de cumplimiento de la meta, por debajo del 71.54% programado para el periodo. Esto es debido al promedio diario de asistencia, ocasionado por factores exógenos como que los padres lleven o no a sus hijos e hijas a la guardería. El número de niños inscritos fue mayor al planeado, este comportamiento dependió de factores como la situación económica que ha permitido la creación de empleos y que trabajadores cuenten con derecho al servicio. Efecto: El cumplimiento del indicador queda por debajo de la meta, por el reinicio de actividades laborales regulares de los usuarios en las guarderías que prestan el servicio en cada uno de los estados, disminuyendo los menores inscritos que asisten a las guarderías que se benefician de los programas educativos y alimenticios favoreciendo su desarrollo integral. Otros Motivos:</t>
    </r>
  </si>
  <si>
    <r>
      <t xml:space="preserve">Porcentaje de atención de la demanda potencial del servicio de guardería
</t>
    </r>
    <r>
      <rPr>
        <sz val="10"/>
        <rFont val="Soberana Sans"/>
        <family val="2"/>
      </rPr>
      <t xml:space="preserve"> Causa : El indicador alcanzó 12.26% de cumplimiento de la meta, misma que fue programada en 11.92%. Se debe tomar en consideración que la demanda potencial depende de factores externos al servicio de guardería, a pesar de la disminución de la capacidad instalada, ambos factores influyeron para que se superara la meta. Efecto: Al cumplir con la meta programada de la cobertura programada de acuerdo a las cifras reportadas en el mes, así mismo se espera incrementar la cobertura mediante la expansión del servicio de guardería proyectada para el presente ejercicio. Otros Motivos:</t>
    </r>
  </si>
  <si>
    <r>
      <t xml:space="preserve">Porcentaje de cumplimiento en la calidad del servicio
</t>
    </r>
    <r>
      <rPr>
        <sz val="10"/>
        <rFont val="Soberana Sans"/>
        <family val="2"/>
      </rPr>
      <t xml:space="preserve"> Causa : El porcentaje de cumplimiento en la calidad alcanzó el 96.60%, superando la meta esperada del 92.90%, debido a que se realizaron 1,223 supervisiones de las 1,266 que se tenían programadas, adicional que en las supervisiones realizadas se alcanzó un mejor puntaje incrementado así el indicador. Efecto: Con las actividades regulares en las guarderías se está atendiendo a un mayor número de niños y niñas, contemplándose que en los próximos meses aumente la inscripción. Otros Motivos:</t>
    </r>
  </si>
  <si>
    <r>
      <t xml:space="preserve">Porcentaje de satisfacción de los usuarios del servicio de guardería
</t>
    </r>
    <r>
      <rPr>
        <sz val="10"/>
        <rFont val="Soberana Sans"/>
        <family val="2"/>
      </rPr>
      <t>Sin Información,Sin Justificación</t>
    </r>
  </si>
  <si>
    <r>
      <t xml:space="preserve">Porcentaje de ocupación en guarderías
</t>
    </r>
    <r>
      <rPr>
        <sz val="10"/>
        <rFont val="Soberana Sans"/>
        <family val="2"/>
      </rPr>
      <t xml:space="preserve"> Causa : El cumplimiento del indicador fue de 79.62%, por arriba de la meta planeada de 77.86%. El número de niños inscritos fue mayor al planeado, este comportamiento dependió de factores como la situación económica permitiendo la creación de empleos y que cuenten con derecho al servicio, a pesar de que la capacidad instalada se decrementa, ambos factores contribuyeron a superar la meta.  Efecto: Al no superar el porcentaje de ocupación programado de acuerdo a las cifras reportadas en el mes, da como resultado lugares no ocupados; sin embargo, se espera un incremento paulatino en la inscripción de niños, aunado al proceso de optimización de lugares reduciendo las solicitudes pendientes de ingreso de los hijos de las personas trabajadoras. Otros Motivos:</t>
    </r>
  </si>
  <si>
    <t>E011</t>
  </si>
  <si>
    <t>Atención a la Salud</t>
  </si>
  <si>
    <t>Contribuir a incrementar la esperanza de vida en el país.</t>
  </si>
  <si>
    <t>AÑOS</t>
  </si>
  <si>
    <t>La población usuaria del IMSS presenta menor morbilidad</t>
  </si>
  <si>
    <r>
      <t>Tasa de incidencia de enfermedades crónico degenerativas seleccionadas en derechohabientes del IMSS</t>
    </r>
    <r>
      <rPr>
        <i/>
        <sz val="10"/>
        <color indexed="30"/>
        <rFont val="Soberana Sans"/>
      </rPr>
      <t xml:space="preserve">
</t>
    </r>
  </si>
  <si>
    <t>(Total de casos nuevos de enfermedades crónico degenerativas) / (Población adscrita a médico familiar) X 100, 000</t>
  </si>
  <si>
    <t>Tasa de incidencia</t>
  </si>
  <si>
    <t>A Atención médica en servicios de urgencia otorgada</t>
  </si>
  <si>
    <r>
      <t xml:space="preserve">    Porcentaje de pacientes con estancia prolongada (mayor de12 horas) en el área de observación del servicio de urgencias en unidades de segundo nivel    </t>
    </r>
    <r>
      <rPr>
        <i/>
        <sz val="10"/>
        <color indexed="30"/>
        <rFont val="Soberana Sans"/>
      </rPr>
      <t xml:space="preserve">
</t>
    </r>
  </si>
  <si>
    <t xml:space="preserve">(Número de pacientes egresados del área de observación de los servicios de urgencias de segundo nivel, con estancia de más de 12 horas en el año t/ Total de pacientes egresados de los servicios de urgencias, en unidades de segundo nivel en el año t ) X 100  </t>
  </si>
  <si>
    <t>Asegurado</t>
  </si>
  <si>
    <t>B Atención médica otorgada con oportunidad en UMAE</t>
  </si>
  <si>
    <r>
      <t>Porcentaje de pacientes a quienes se les otorga una consulta de especialidad, a los 20 días hábiles o menos a partir de su solicitud, en Unidades Médicas de Alta Especialidad.</t>
    </r>
    <r>
      <rPr>
        <i/>
        <sz val="10"/>
        <color indexed="30"/>
        <rFont val="Soberana Sans"/>
      </rPr>
      <t xml:space="preserve">
</t>
    </r>
  </si>
  <si>
    <t>Número de pacientes referidos de primera vez, con cita programada en especialidades en un plazo de 20 días hábiles o menos, a partir de la presentación de la solicitud en la UMAE en el trimestre t /Total de pacientes referidos, para programar una consulta de especialidades de primera vez, a partir de la presentación de la solicitud en la UMAE en el trimestre t X 100</t>
  </si>
  <si>
    <t>Gestión-Calidad-Trimestral</t>
  </si>
  <si>
    <r>
      <t>Porcentaje de pacientes a quienes se les realiza una cirugía electiva no concertada, a los 20 días hábiles o menos a partir de su solicitud, en Unidades Médicas de Alta Especialidad.</t>
    </r>
    <r>
      <rPr>
        <i/>
        <sz val="10"/>
        <color indexed="30"/>
        <rFont val="Soberana Sans"/>
      </rPr>
      <t xml:space="preserve">
</t>
    </r>
  </si>
  <si>
    <t>(Total de pacientes a quienes se les realiza una intervención quirúrgica electiva no concertada, dentro de los 20 días hábiles o menos a partir de la solicitud del cirujano tratante de la UMAE en el trimestre t) /( Total de pacientes con solicitud otorgada por el médico tratante para cirugía electiva no concertada en UMAE en el trimestre t) X 100</t>
  </si>
  <si>
    <t>C Control adecuado de pacientes con enfermedades crónico degenerativas</t>
  </si>
  <si>
    <r>
      <t xml:space="preserve">Porcentaje de pacientes con Diabetes mellitus tipo 2 en control adecuado de glucemia en  ayuno (70 -130 mg/dl)         </t>
    </r>
    <r>
      <rPr>
        <i/>
        <sz val="10"/>
        <color indexed="30"/>
        <rFont val="Soberana Sans"/>
      </rPr>
      <t xml:space="preserve">
</t>
    </r>
  </si>
  <si>
    <t xml:space="preserve">Número de pacientes con Diabetes mellitus tipo 2 (CIE-10 E11) subsecuentes con cifras de glucemia de 70 a 130 mg/dl en el resultado más reciente de los últimos 3 meses / Total de pacientes con diabetes mellitus tipo 2 subsecuentes atendidos en el periodo x 100         </t>
  </si>
  <si>
    <t>Persona</t>
  </si>
  <si>
    <r>
      <t xml:space="preserve">Porcentaje de pacientes en control adecuado de Hipertensión Arterial Sistémica en Medicina Familiar                  </t>
    </r>
    <r>
      <rPr>
        <i/>
        <sz val="10"/>
        <color indexed="30"/>
        <rFont val="Soberana Sans"/>
      </rPr>
      <t xml:space="preserve">
</t>
    </r>
  </si>
  <si>
    <t xml:space="preserve">Número de pacientes subsecuentes con Diagnóstico de Hipertensión Arterial Sistémica (CIE I10 - I15) con cifras de tensión arterial sistólica menor de 130 mmHg y diastólica de menor 90 mmHg durante el mes t/ Total de pacientes subsecuentes con Diagnóstico de Hipertensión Arterial Sistémica durante el mes t) X 100 </t>
  </si>
  <si>
    <t>D Complicaciones obstétricas y perinatales disminuidas</t>
  </si>
  <si>
    <r>
      <t>Porcentaje de mujeres con preeclampsia - eclampsia</t>
    </r>
    <r>
      <rPr>
        <i/>
        <sz val="10"/>
        <color indexed="30"/>
        <rFont val="Soberana Sans"/>
      </rPr>
      <t xml:space="preserve">
</t>
    </r>
  </si>
  <si>
    <t>(Egresos hospitalarios con diagnóstico de preeclampsia-eclampsia (CIE 10, códigos O13, O14, O15, O16))/(Total de egresos hospitalarios (en el post parto y post aborto) menos los abortos (CIE10 códigos O00 a O08))*100</t>
  </si>
  <si>
    <r>
      <t>Proporción de recién nacidos con prematurez</t>
    </r>
    <r>
      <rPr>
        <i/>
        <sz val="10"/>
        <color indexed="30"/>
        <rFont val="Soberana Sans"/>
      </rPr>
      <t xml:space="preserve">
</t>
    </r>
  </si>
  <si>
    <t>Total de recién nacidos vivos menores de 37 semanas de gestación, en un periodo y área geográfica determinados/Total de recién nacidos vivos del mismo periodo y área geográfica * 100</t>
  </si>
  <si>
    <t>E Programa Integral para prevenir y controlar las Infecciones Asociadas a la Atención de la Salud</t>
  </si>
  <si>
    <r>
      <t xml:space="preserve">Tasa de Infecciones Nosocomiales por 1,000 días estancia en Unidades Médicas Hospitalarias de 20 o más camas censables.    </t>
    </r>
    <r>
      <rPr>
        <i/>
        <sz val="10"/>
        <color indexed="30"/>
        <rFont val="Soberana Sans"/>
      </rPr>
      <t xml:space="preserve">
</t>
    </r>
  </si>
  <si>
    <t>(Número de Infecciones Asociadas a la Atención de la Salud en Unidades de Segundo nivel de 20 o más camas censables y en Unidades Médicas de Alta Especialidad durante el año   / Total de días estancia en unidades de Segundo nivel de 20 o más camas censables y en Unidades Médicas de Alta Especialidad) durante el año    x 1,000</t>
  </si>
  <si>
    <t>A 1 Otorgamiento de consulta en urgencias</t>
  </si>
  <si>
    <r>
      <t xml:space="preserve">Índice consultas de urgencias por 1000 derechohabientes en unidades de segundo nivel    </t>
    </r>
    <r>
      <rPr>
        <i/>
        <sz val="10"/>
        <color indexed="30"/>
        <rFont val="Soberana Sans"/>
      </rPr>
      <t xml:space="preserve">
</t>
    </r>
  </si>
  <si>
    <t xml:space="preserve">(Total de consultas de urgencias otorgadas en unidades de segundo nivel / total de derechohabientes adscritos a médico familiar) X 1000    </t>
  </si>
  <si>
    <t>B 2 Programación de atención médica y quirúrgica en Unidades Médicas de Alta Especialidad.</t>
  </si>
  <si>
    <r>
      <t>Total de cirugías electivas programadas en Unidades Médicas de Alta Especialidad</t>
    </r>
    <r>
      <rPr>
        <i/>
        <sz val="10"/>
        <color indexed="30"/>
        <rFont val="Soberana Sans"/>
      </rPr>
      <t xml:space="preserve">
</t>
    </r>
  </si>
  <si>
    <t xml:space="preserve">Promedio de cirugía efectiva por sala quirúrgica en Unidades Médicas de Alta Especialidad en el trimestre t  </t>
  </si>
  <si>
    <t>Cirugías</t>
  </si>
  <si>
    <r>
      <t>Total de consultas de primera vez otorgadas en Unidades Médicas de Alta Especialidad</t>
    </r>
    <r>
      <rPr>
        <i/>
        <sz val="10"/>
        <color indexed="30"/>
        <rFont val="Soberana Sans"/>
      </rPr>
      <t xml:space="preserve">
</t>
    </r>
  </si>
  <si>
    <t>Promedio de consultas de especialidad por hora/médico en Unidades Médicas de Alta Especialidad en el trimestre t</t>
  </si>
  <si>
    <t>Consulta</t>
  </si>
  <si>
    <t>C 3 Atención a pacientes con enfermedades crónicas en unidades de medicina familiar</t>
  </si>
  <si>
    <r>
      <t xml:space="preserve">Pacientes subsecuentes con diagnóstico de Diabetes Mellitus tipo 2         </t>
    </r>
    <r>
      <rPr>
        <i/>
        <sz val="10"/>
        <color indexed="30"/>
        <rFont val="Soberana Sans"/>
      </rPr>
      <t xml:space="preserve">
</t>
    </r>
  </si>
  <si>
    <t xml:space="preserve">Número total de pacientes subsecuentes con diagnóstico de Diabetes Mellitus tipo 2 que acuden a la consulta de medicina familiar         </t>
  </si>
  <si>
    <r>
      <t xml:space="preserve">Pacientes con diagnóstico de Hipertensión Arterial Sistémica que acuden de manera subsecuente a la consulta de Medicina Familiar                 </t>
    </r>
    <r>
      <rPr>
        <i/>
        <sz val="10"/>
        <color indexed="30"/>
        <rFont val="Soberana Sans"/>
      </rPr>
      <t xml:space="preserve">
</t>
    </r>
  </si>
  <si>
    <t xml:space="preserve">Número total de pacientes subsecuentes con Diagnóstico de Hipertensión Arterial Sistémica que acuden a la consulta de medicina familiar          </t>
  </si>
  <si>
    <t>C 4 Suministro de medicamentos</t>
  </si>
  <si>
    <r>
      <t>Porcentaje de surtimiento de recetas médicas</t>
    </r>
    <r>
      <rPr>
        <i/>
        <sz val="10"/>
        <color indexed="30"/>
        <rFont val="Soberana Sans"/>
      </rPr>
      <t xml:space="preserve">
</t>
    </r>
  </si>
  <si>
    <t>(Total de recetas de medicamentos atendidas/Total de recetas individuales de medicamentos presentadas)*100</t>
  </si>
  <si>
    <t>Recetas</t>
  </si>
  <si>
    <t>D 5 Atención adecuada de las pacientes embarazadas</t>
  </si>
  <si>
    <r>
      <t xml:space="preserve">Promedio de atenciones prenatales por embarazada    </t>
    </r>
    <r>
      <rPr>
        <i/>
        <sz val="10"/>
        <color indexed="30"/>
        <rFont val="Soberana Sans"/>
      </rPr>
      <t xml:space="preserve">
</t>
    </r>
  </si>
  <si>
    <t xml:space="preserve">(Total de consultas para la vigilancia prenatal/Total de consultas de primera vez para la vigilancia prenatal)     </t>
  </si>
  <si>
    <r>
      <t xml:space="preserve">Oportunidad de inicio de la vigilancia prenatal    </t>
    </r>
    <r>
      <rPr>
        <i/>
        <sz val="10"/>
        <color indexed="30"/>
        <rFont val="Soberana Sans"/>
      </rPr>
      <t xml:space="preserve">
</t>
    </r>
  </si>
  <si>
    <t xml:space="preserve">(Consultas prenatales de primera vez, en el primer trimestre de la gestación/ Total de consultas prenatales de primera vez ) X 100    </t>
  </si>
  <si>
    <t>E 6 Limpieza de las Unidades Médicas.</t>
  </si>
  <si>
    <r>
      <t>Eficacia del Proceso del Control de Ambientes Físicos</t>
    </r>
    <r>
      <rPr>
        <i/>
        <sz val="10"/>
        <color indexed="30"/>
        <rFont val="Soberana Sans"/>
      </rPr>
      <t xml:space="preserve">
</t>
    </r>
  </si>
  <si>
    <t>(Promedio nacional mensual del registro resultante de la suma de las calificaciones obtenidas del Nivel Integral de Limpieza (NIL) por las Delegaciones y UMAE en el mes del informe / Número de entidades del sistema que enviaron el reporte)</t>
  </si>
  <si>
    <r>
      <t xml:space="preserve">Tasa de incidencia de enfermedades crónico degenerativas seleccionadas en derechohabientes del IMSS
</t>
    </r>
    <r>
      <rPr>
        <sz val="10"/>
        <rFont val="Soberana Sans"/>
        <family val="2"/>
      </rPr>
      <t>Sin Información,Sin Justificación</t>
    </r>
  </si>
  <si>
    <r>
      <t xml:space="preserve">    Porcentaje de pacientes con estancia prolongada (mayor de12 horas) en el área de observación del servicio de urgencias en unidades de segundo nivel    
</t>
    </r>
    <r>
      <rPr>
        <sz val="10"/>
        <rFont val="Soberana Sans"/>
        <family val="2"/>
      </rPr>
      <t>Sin Información,Sin Justificación</t>
    </r>
  </si>
  <si>
    <r>
      <t xml:space="preserve">Porcentaje de pacientes a quienes se les otorga una consulta de especialidad, a los 20 días hábiles o menos a partir de su solicitud, en Unidades Médicas de Alta Especialidad.
</t>
    </r>
    <r>
      <rPr>
        <sz val="10"/>
        <rFont val="Soberana Sans"/>
        <family val="2"/>
      </rPr>
      <t xml:space="preserve"> Causa : En los meses de enero y febrero se tuvo un avance de 84.7%, se alcanzó un porcentaje de cumplimiento de meta de 97.36%, el factor más importante que influye en el resultado de este indicador es la saturación en las agendas de la consulta externa de especialidad en las Unidades Médicas de Alta Especialidad (UMAE). Efecto: La consulta subsecuente disminuye los espacios otorgados para la consulta de primera vez, no obstante, los pacientes por sus múltiples patologías no pueden ser dados de alta y solo pueden ser manejados en las UMAE, lo que limita la atención médica para la resolución de los padecimientos que se reflejara en una mayor carga asistencial a corto, mediano y largo plazo en el Instituto. Otros Motivos:Información preliminar de enero a febrero de 2024, otorgada por la División de Análisis en Salud.  Derivado que, la meta del primer trimestre no se puede modificar en el PASH, se coloca en este apartado el cambio de la meta de este indicador a un valor nominal de 87, el motivo de dicho cambio se debe al comportamiento en el último año, ya que no se puede abatir la consulta subsecuente por las múltiples patologías de los pacientes y las complicaciones inherentes a los mismos limitando los espacios en las agendas para las consultas de especialidad de primera vez.</t>
    </r>
  </si>
  <si>
    <r>
      <t xml:space="preserve">Porcentaje de pacientes a quienes se les realiza una cirugía electiva no concertada, a los 20 días hábiles o menos a partir de su solicitud, en Unidades Médicas de Alta Especialidad.
</t>
    </r>
    <r>
      <rPr>
        <sz val="10"/>
        <rFont val="Soberana Sans"/>
        <family val="2"/>
      </rPr>
      <t xml:space="preserve"> Causa : En los meses de enero y febrero del 2024, se reporta un avance del 93.5 % que corresponde a un cumplimiento de meta de 100.53%. Lo anterior, derivado a que las Unidades Médicas de Alta Especialidad (UMAE) realizan las cirugías más complejas, cuentan con instalaciones, equipo médico especifico, médicos especialistas y subespecialistas que solo se encuentran en estos hospitales. Efecto: El logro obtenido permite la resolución quirúrgica oportuna y disminuye la morbi-mortalidad en los derechohabientes, que se reflejara en una integración laboral de los derechohabientes y menor carga asistencial a corto, mediano y largo plazo. Otros Motivos:Información preliminar de enero a febrero de 2024, otorgada por la División de Análisis en Salud.</t>
    </r>
  </si>
  <si>
    <r>
      <t xml:space="preserve">Porcentaje de pacientes con Diabetes mellitus tipo 2 en control adecuado de glucemia en  ayuno (70 -130 mg/dl)         
</t>
    </r>
    <r>
      <rPr>
        <sz val="10"/>
        <rFont val="Soberana Sans"/>
        <family val="2"/>
      </rPr>
      <t xml:space="preserve"> Causa : En el período de enero-marzo de 2024, el avance reportado de 54.23% de pacientes con control adecuado de Diabetes Mellitus tipo 2 que acudieron a consulta de medicina familiar, reflejó un cumplimiento mayor a la meta programada de 44.10%. Los factores que contribuyeron fueron: las acciones específicas realizadas en este grupo vulnerable, como el uso de Receta Resurtible en pacientes identificados como clínicamente controlados, para proporcionar su tratamiento farmacológico cada 3 meses, lo que contribuye a mantener el control de su enfermedad.  Efecto: El resultado permitió brindar atención médica, orientación y tratamiento farmacológico para contribuir a mejorar el control de los pacientes con Diabetes Mellitus que asisten de manera subsecuente a las Unidades de Medicina Familiar, con la finalidad de disminuir la presencia de complicaciones a corto plazo. Otros Motivos:Información con base al comportamiento de enero 2024 y estimado para febrero y marzo 2024.</t>
    </r>
  </si>
  <si>
    <r>
      <t xml:space="preserve">Porcentaje de pacientes en control adecuado de Hipertensión Arterial Sistémica en Medicina Familiar                  
</t>
    </r>
    <r>
      <rPr>
        <sz val="10"/>
        <rFont val="Soberana Sans"/>
        <family val="2"/>
      </rPr>
      <t xml:space="preserve"> Causa : Durante el período de enero-marzo de 2024, el avance reportado de 64.62% de pacientes con control adecuado de Hipertensión Arterial que acudieron a consulta de medicina familiar, reflejó un cumplimiento mayor a la meta programada de 62.08%. Los factores que contribuyeron fueron: las acciones específicas realizadas en este grupo vulnerable, como el uso de Receta Resurtible en pacientes identificados como clínicamente controlados, para proporcionar su tratamiento farmacológico cada 3 meses, lo que en los últimos meses, favoreció para el control de esta enfermedad. Efecto: El resultado obtenido permitió otorgar atención médica y tratamiento farmacológico para contribuir en el control de los pacientes con Hipertensión Arterial que asisten de manera subsecuente a las Unidades de Medicina Familiar, asimismo, se optimizaron los recursos en las unidades de primer nivel, mediante la implementación de estrategias como la expedición de Receta Resurtible para pacientes clínicamente controlados, liberando espacios en la consulta externa de Medicina Familiar para atención de otro tipo de padecimientos en los derechohabientes. Otros Motivos:Información con base al comportamiento de enero 2024 y estimado para febrero y marzo 2024.</t>
    </r>
  </si>
  <si>
    <r>
      <t xml:space="preserve">Porcentaje de mujeres con preeclampsia - eclampsia
</t>
    </r>
    <r>
      <rPr>
        <sz val="10"/>
        <rFont val="Soberana Sans"/>
        <family val="2"/>
      </rPr>
      <t xml:space="preserve"> Causa : El avance reportado a febrero del 2024 de acuerdo con los resultados publicados para indicador Porcentaje de mujeres con preeclampsia - eclampsia fue de 1.23% con un porcentaje de cumplimiento de la meta de 139.50%. Dentro de los factores que contribuyen al avance reportado, se debe al reajuste en la ficha del indicador ya que se detectaron áreas de oportunidad en la construcción tanto en numerador y en denominador, mismo que fue consensado con el área normativa encargada de emitir los resultados del proceso salud-enfermedad. Aun contamos con OOAD con un elevado registro de diagnóstico de Preeclampsia- Eclampsia, sin embargo, se están realizando visitas de asesoría para mejorar los registros en el nuevo sistema electrónico de expediente hospitalario. Efecto: El logro obtenido permite observa que la supervisión de los registros, captura de diagnósticos de egreso hospitalario han impactada en la mejora del indicador. Otros Motivos:Información del período enero-febrero 2024, última disponible en la DIS/IMSS.</t>
    </r>
  </si>
  <si>
    <r>
      <t xml:space="preserve">Proporción de recién nacidos con prematurez
</t>
    </r>
    <r>
      <rPr>
        <sz val="10"/>
        <rFont val="Soberana Sans"/>
        <family val="2"/>
      </rPr>
      <t xml:space="preserve"> Causa : El avance reportado a febrero del 2024 de acuerdo con los resultados publicados para indicador Proporción de recién nacidos con prematurez fue de 1.61% con un porcentaje de cumplimiento de la meta de 133.20%. La causalidad de prematurez en su mayoría es condicionado por enfermedades materna que llevan al parto prematuro o a la interrupción del embarazo antes del término, se trabaja para mejorar los procesos de salud enfermedad respecto a la atención a factores que condicionan parto prematuro a través de la Estrategia para la Disminución de la Muerte Materna con especial atención al programa de Tamizaje prenatal, que permite detección oportuna de factores de riesgo. El correcto registro de las variables es la clave para mejorar los indicadores, se trabaja en mejorar la captura de las fuentes de información primaria para la construcción de numerador y denominador en los indicadores. Efecto: El logro obtenido permite observar que la evaluación y los registros de los recién nacidos al interior de las unidades, permiten mejorar el desempeño por el subregistro de recién nacidos. Otros Motivos:Los datos corresponden al periodo enero -febrero 2024, última información disponible en la DIS/IMSS.</t>
    </r>
  </si>
  <si>
    <r>
      <t xml:space="preserve">Tasa de Infecciones Nosocomiales por 1,000 días estancia en Unidades Médicas Hospitalarias de 20 o más camas censables.    
</t>
    </r>
    <r>
      <rPr>
        <sz val="10"/>
        <rFont val="Soberana Sans"/>
        <family val="2"/>
      </rPr>
      <t xml:space="preserve"> Causa : El avance reportado de 8.53 en la tasa de infecciones nosocomiales, permitió un porcentaje de cumplimiento de 100.35 respecto a la meta programada de 8.56 para el primer trimestre 2024. El factor que contribuyó al avance reportado fue el reforzamiento a través de un oficio a las representaciones del IMSS para la notificación oportuna de las Infecciones Asociadas a la Atención de la Salud (IAAS). Efecto: El logro obtenido reflejó las estrategias implementadas en las unidades para la mejora en la notificación, identificación y registro de las IAAS en la plataforma en línea de IAAS.  Otros Motivos:El avance logrado se debió también a la implementación de estrategias de la dirección de prestaciones médicas para la prevención de infecciones asociadas a la atención de la salud y de la resistencia antimicrobiana en las unidades de segundo y tercer nivel de atención, a través de equipos de asesoría en las unidades y al comando interinstitucional del sector salud (COISS). El denominador se encuentra por debajo de la meta programada derivado a que son cifras preliminares y no se cuenta aún con el cierre de información de todas las unidades, fecha de corte de información 25 de marzo 2024. Días paciente: Sistema de información de SIMO central- Hospitalización http://infosalud.imss.gob.mx/PAGINAS/reporteSIMOC23.html (Disponible a través de la red interna del IMSS).  Infecciones Asociadas a la Atención de la Salud :Sistema de Vigilancia Epidemiológica en línea para las Infecciones Asociadas a la Atención de la Salud http://172.22.235.16/inoso/acceso, (Disponible a través de la red interna del IMSS). </t>
    </r>
  </si>
  <si>
    <r>
      <t xml:space="preserve">Índice consultas de urgencias por 1000 derechohabientes en unidades de segundo nivel    
</t>
    </r>
    <r>
      <rPr>
        <sz val="10"/>
        <rFont val="Soberana Sans"/>
        <family val="2"/>
      </rPr>
      <t xml:space="preserve"> Causa : El avance reportado de 18.51% en el primer trimestre, representa un porcentaje de cumplimiento de 53.50%, respecto a la meta ajustada de 34.60% lo que implicó un cumplimiento inferior. Los factores que contribuyeron al avance reportado fueron: Disminución en la presencia de pacientes, aunque se observa un incremento en la demanda de atención, pero menor de lo esperado, así como una disminución de envíos de la Unidad de Medicina Familiar en lo particular de las Áreas de Unifilia. Efecto: Al contar con avance aún menor de lo esperado podemos establecer que el recurso humano se encuentra desaprovechado en el área de consulta de primer contacto, sin embargo, se puede reubicar en las áreas de observación, aprovechando al personal médico. Otros Motivos:Mejor capacidad resolutiva en el primer nivel de atención. Actualmente dicho reporte solo se registra el mes de febrero de 2024 de forma oficial. En cuanto la normativa (División de Información en Salud) publique los resultados oficiales se realizarán los ajustes correspondientes. Es importante mencionar, que actualizaron las metas programadas, la cual dice 200.79% y debe decir 34.60% derivado a que desde el año 2017 el número de consultas de urgencias ha tenido una meseta de atenciones que en promedio es de 7.8 millones de consultas, por lo cual consideramos conveniente la disminución de la meta anualizada, así como las trimestrales. Hay que considerar que para los años 2023 y 2024 ha disminuido a un promedio de 6.7 millones de consultas. La fuente de información es la página de Infosalud manual metodológico de indicadores médicos (CUSN 5).</t>
    </r>
  </si>
  <si>
    <r>
      <t xml:space="preserve">Total de cirugías electivas programadas en Unidades Médicas de Alta Especialidad
</t>
    </r>
    <r>
      <rPr>
        <sz val="10"/>
        <rFont val="Soberana Sans"/>
        <family val="2"/>
      </rPr>
      <t xml:space="preserve"> Causa : El avance preliminar reportado de enero a marzo del 2024 fue de 4.17 % puntos porcentuales más a la meta comprometida es decir se realizaron 1,791 procedimientos quirúrgicos más, se explica por la estrategia de la Dirección de Prestaciones Médicas de realizar 24 Jornadas Nacionales de Servicios Ordinarios, que se encuentran programadas durante el año. Efecto: El logro obtenido permite que la resolución quirúrgica oportuna disminuya la morbi-mortalidad en los derechohabientes.  La Dirección de Prestaciones Médicas, la Coordinación de Unidades Médicas de Alta Especialidad y las UMAE continúan realizando acciones para poder dar atención con calidad y calidez a los derechohabientes reforzando con 24 Jornadas Nacionales de Servicios Ordinarios que se realizaran en el trascurso del año. Otros Motivos:Información preliminar de enero a marzo de 2024, otorgada por la División de Información en Salud.</t>
    </r>
  </si>
  <si>
    <r>
      <t xml:space="preserve">Total de consultas de primera vez otorgadas en Unidades Médicas de Alta Especialidad
</t>
    </r>
    <r>
      <rPr>
        <sz val="10"/>
        <rFont val="Soberana Sans"/>
        <family val="2"/>
      </rPr>
      <t xml:space="preserve"> Causa : Durante los meses de enero a febrero de 2024, se obtuvo 3 puntos porcentuales menor a la meta esperada, se espera que con la información del mes de marzo se logre la cifra comprometida. Esto se debe a los esfuerzos que realizan las Unidades Médicas de Alta Especialidad para continuar con las Jornadas Nacionales de Servicios Ordinarios, se encuentran programas 24 de ellas durante el año, con el objetivo de otorgar consulta de especialidad de primera vez a los derechohabientes pese a la saturación de las agendas. Efecto: El otorgar consultas de especialidad de primera vez influye en el diagnóstico, tratamiento oportuno y limitación del daño de los pacientes que requieren de tratamientos especializados que se encuentran en las Unidades Médicas de Alta Especialidad. Otros Motivos:Información preliminar de enero a febrero de 2024, otorgada por la División de Análisis en Salud.</t>
    </r>
  </si>
  <si>
    <r>
      <t xml:space="preserve">Pacientes subsecuentes con diagnóstico de Diabetes Mellitus tipo 2         
</t>
    </r>
    <r>
      <rPr>
        <sz val="10"/>
        <rFont val="Soberana Sans"/>
        <family val="2"/>
      </rPr>
      <t xml:space="preserve"> Causa : En el período de enero-marzo de 2024, el avance reportado de 2,755,716 pacientes con Diabetes Mellitus tipo 2 que acudieron mensualmente a consulta de medicina familiar, reflejó un resultado menor a la meta programada de 3,075,175 pacientes. Los factores que contribuyeron fueron: la continuidad en la implementación de acciones específicas en este grupo vulnerable, como la expedición de Receta Resurtible en pacientes clínicamente controlados, para proporcionar su tratamiento farmacológico cada 3 meses, lo que repercutió en la disminución de la asistencia de este grupo de personas, como consecuencia de un mejor control de la enfermedad. Efecto: El resultado obtenido permitió brindar atención médica y tratamiento farmacológico para contribuir en el control de los pacientes con Diabetes Mellitus tipo 2 que asisten de manera subsecuente a las Unidades de Medicina Familiar. Otros Motivos:Información con base al comportamiento de enero 2024 y estimado para febrero y marzo 2024.</t>
    </r>
  </si>
  <si>
    <r>
      <t xml:space="preserve">Pacientes con diagnóstico de Hipertensión Arterial Sistémica que acuden de manera subsecuente a la consulta de Medicina Familiar                 
</t>
    </r>
    <r>
      <rPr>
        <sz val="10"/>
        <rFont val="Soberana Sans"/>
        <family val="2"/>
      </rPr>
      <t xml:space="preserve"> Causa : En el período de enero-marzo de 2024, el avance reportado de 4,592,035 pacientes con Hipertensión Arterial que acudieron mensualmente a consulta de medicina familiar, reflejó un resultado menor a la meta programada de 4,602,922 pacientes. Los factores que contribuyeron fueron: la continuidad en la implementación de estrategias para la recuperación de servicios con acciones específicas en este grupo vulnerable, así como la expedición de Receta Resurtible en pacientes clínicamente controlados, lo que repercutió en los últimos meses en una menor afluencia de la esperada de pacientes a las unidades. Efecto: El resultado obtenido permitió otorgar tanto la consulta de atención médica como el tratamiento farmacológico al 99.76% de los pacientes que acudieron con Hipertensión Arterial de manera subsecuente a las Unidades de Medicina Familiar, sin embargo, se continuará con la aplicación de estrategias para el grupo de pacientes que no han acudido a valoración médica, con la finalidad de incrementar la afluencia. Otros Motivos:Información con base al comportamiento de enero 2024 y estimado para febrero y marzo 2024.</t>
    </r>
  </si>
  <si>
    <r>
      <t xml:space="preserve">Porcentaje de surtimiento de recetas médicas
</t>
    </r>
    <r>
      <rPr>
        <sz val="10"/>
        <rFont val="Soberana Sans"/>
        <family val="2"/>
      </rPr>
      <t xml:space="preserve"> Causa : Uno de los multifactores que impactan en la disminución del nivel de atención de recetas, es el incumplimiento de la proveeduría en ordenes de reposición y por otra parte la falta de oportunidad en las entregas de insumos de los operadores logísticos, por lo que, la emisión de recetas expedidas en las unidades médicas tuvo un decremento de -8.23% respecto al mismo período reportado en 2023. Para el 2024 las entregas de insumos por parte de los proveedores, será a través de operadores logísticos. Efecto: El nivel de atención de recetas médicas en el período de enero a marzo de 2024 es del 98.04%, lo que representa un decremento del 0.19% con respecto al mismo periodo del año anterior. Otros Motivos:No se reportan otros motivos, en virtud del cumplimiento de la meta.</t>
    </r>
  </si>
  <si>
    <r>
      <t xml:space="preserve">Promedio de atenciones prenatales por embarazada    
</t>
    </r>
    <r>
      <rPr>
        <sz val="10"/>
        <rFont val="Soberana Sans"/>
        <family val="2"/>
      </rPr>
      <t xml:space="preserve"> Causa : Información al mes de enero de 2024. El promedio de atenciones prenatales por embarazada fue de 5.84%, resultado ligeramente inferior a la meta establecida para el periodo enero de 2024 que fue de 6.0, lo que representa un 97.33% de cumplimiento. Conforme al Manual Metodológico de Indicadores Médicos 2022 del IMSS, esto se considera como un desempeño medio, y se interpreta que cada embarazada acude a consulta de vigilancia prenatal en promedio 6 ocasiones a su Unidad de Medicina Familiar. Efecto: La finalidad es fomentar que la embarazada asista a la vigilancia prenatal en forma periódica y frecuente a la Unidad, para favorecer la detección oportuna de signos y síntomas que pudieran complicar el embarazo o identificar un aumento del riesgo obstétrico.  Otros Motivos:El logro de estos indicadores se considera bueno debido a que las mujeres embarazadas (población vulnerable) acuden a consulta prenatal para evitar e identificar riesgos de complicaciones de ella y de su o sus productos.</t>
    </r>
  </si>
  <si>
    <r>
      <t xml:space="preserve">Oportunidad de inicio de la vigilancia prenatal    
</t>
    </r>
    <r>
      <rPr>
        <sz val="10"/>
        <rFont val="Soberana Sans"/>
        <family val="2"/>
      </rPr>
      <t xml:space="preserve"> Causa : La oportunidad de inicio de la vigilancia prenatal durante el primer trimestre del embarazo fue de 54.19%, un desempeño por arriba de lo esperado de 102.25% con relación a la meta programada que es de 53.0% para el primer trimestre de 2024. Esto se interpreta, que el 54.2% de las pacientes embarazadas que inician su vigilancia prenatal dentro de los primeros tres meses del embarazo, lo cual es causado por el fortalecimiento del programa a través del seguimiento puntual de los indicadores y la generación de acciones de mejora en el primer nivel, para que la mujer embarazada acuda a las unidades de forma temprana. Efecto: El objeto de iniciar tempranamente la atención del embarazo es poderle brindar oportunamente a la mujer que cursa con un embarazo, las acciones de detección, prevención y atención en su unidad, para poder llegar de forma segura al término de su embarazo, donde ella y su o sus bebés cuenten con adecuado estado de salud, evitando complicaciones para ambos y en caso de presentarse poder enviar a las unidades hospitalarias para su atención especializada. Otros Motivos:Indicador reportado con información al mes de enero proporcionada por la División de Información en Salud. Dentro de los otros motivos, está la promoción realizada en las unidades de la "consulta pre concepcional" o consultas a parejas que tienen el deseo o planes de embarazarse, donde se sensibiliza sobre los beneficios del control temprano del embarazo y donde se enfatiza la importancia de acudir oportunamente a los servicios de la unidad ante la sospecha de un embarazo. </t>
    </r>
  </si>
  <si>
    <r>
      <t xml:space="preserve">Eficacia del Proceso del Control de Ambientes Físicos
</t>
    </r>
    <r>
      <rPr>
        <sz val="10"/>
        <rFont val="Soberana Sans"/>
        <family val="2"/>
      </rPr>
      <t xml:space="preserve"> Causa : Se registró un avance de 85.35 en el periodo de Enero-Marzo de 2024, por lo que se alcanzó un cumplimiento de 85.35 de la meta establecida de 100, debido en algunos casos a la vacancia de plazas de limpieza, sin embargo se continua dando prioridad a la limpieza de áreas de alto riesgo como: terapias intensivas, quirófanos, hospitalización, urgencias, hemodiálisis y CEyE sin desatender salas de espera, circulaciones, áreas de urgencia y consultorios entre otros servicios, manteniendo un nivel adecuado de limpieza en las mismas. Efecto: El logro obtenido permitió observar que las áreas administrativas en OOAD y de UMAE, han realizado la gestión para la cobertura de plazas vacantes, estas se cubren en diversos casos con personal temporal, y con apoyo de personal de otras unidades, así como, dando continuidad a la capacitación continua en aspectos de limpieza y desinfección de áreas al personal de limpieza e higiene. Otros Motivos:Es importante mencionar que existe un desfase en el informe mensual del Nivel Integral de Conservación (NIC) debido a lo indicado en el ¿Instructivo de aplicación del Sistema de Evaluación Institucional de los Servicios de Conservación¿: Las Jefaturas de Departamento de Conservación y Servicios Generales (JDCSG) en Delegaciones y UMAE así como los Gerentes de Conservación en Centros Vacacionales, elaboran e integrarán mensualmente los Informes del NIC y el de los Indicadores de Desempeño de las Jefaturas y Gerencias de Conservación, considerando la meta programada para el NIC en el período determinado; mismos que envían al Área de Evaluación de la División de Conservación dentro de los primeros 10 días naturales de cada mes posterior al que se reporta, para su registro y validación, a fin de dar cumplimiento al proceso de elaboración del Informe del Nivel Integral de Conservación (NIC), el cual se elabora en un mes.</t>
    </r>
  </si>
  <si>
    <t>E012</t>
  </si>
  <si>
    <t>Prestaciones sociales</t>
  </si>
  <si>
    <t>9 - Otros de Seguridad Social y Asistencia Social</t>
  </si>
  <si>
    <t>8 - Prestaciones sociales eficientes</t>
  </si>
  <si>
    <t>Contribuir a garantizar el derecho a prestaciones sociales, deportivas, culturales y económicas que otorga el IMSS.</t>
  </si>
  <si>
    <r>
      <t>Tasa de variación anual de las personas beneficiarias de las prestaciones sociales, deportivas, culturales y económicas que otorga el IMSS.</t>
    </r>
    <r>
      <rPr>
        <i/>
        <sz val="10"/>
        <color indexed="30"/>
        <rFont val="Soberana Sans"/>
      </rPr>
      <t xml:space="preserve">
</t>
    </r>
  </si>
  <si>
    <t>((Número de personas beneficiarias de las prestaciones sociales, deportivas, culturales y económicas que otorga el IMSS en el año t/ Número de personas beneficiarias de las prestaciones sociales, deportivas, culturales y económicas que otorga el IMSS en el año t-1) -1)*100</t>
  </si>
  <si>
    <t>Las personas usuarias acceden a servicios de calidad de prestaciones sociales institucionales del IMSS.</t>
  </si>
  <si>
    <r>
      <t>Tasa de variación anual de satisfacción de los servicios de  prestaciones institucionales.</t>
    </r>
    <r>
      <rPr>
        <i/>
        <sz val="10"/>
        <color indexed="30"/>
        <rFont val="Soberana Sans"/>
      </rPr>
      <t xml:space="preserve">
</t>
    </r>
  </si>
  <si>
    <t>((% de encuestas de satisfacción mayores al 85 en el periodo t) / (% de encuestas de satisfacción mayores al 85 en el periodo t -1)-1) *100</t>
  </si>
  <si>
    <t>Estratégico-Calidad-Anual</t>
  </si>
  <si>
    <r>
      <t>Promedio de ocupación de los servicios de las prestaciones sociales institucionales.</t>
    </r>
    <r>
      <rPr>
        <i/>
        <sz val="10"/>
        <color indexed="30"/>
        <rFont val="Soberana Sans"/>
      </rPr>
      <t xml:space="preserve">
</t>
    </r>
  </si>
  <si>
    <t>Porcentaje de ocupación en los centros vacacionales + Porcentaje de ocupación en los servicios de velatorios + Porcentaje de ocupación de los cursos capacitación y adiestramiento técnico + Porcentaje de ocupación de los cursos y talleres en materia deportiva + Porcentaje de ocupación de los cursos y talleres en materia cultural y artística + Porcentaje de ocupación de los cursos y talleres de promoción a la salud / 6</t>
  </si>
  <si>
    <t>Promedio</t>
  </si>
  <si>
    <t>A C.1. Cursos y talleres de capacitación y adiestramiento técnico para la empleabilidad y el autocuidado de la salud impartidos.</t>
  </si>
  <si>
    <r>
      <t>Porcentaje de eficiencia terminal cursos presenciales sobre empleabilidad.</t>
    </r>
    <r>
      <rPr>
        <i/>
        <sz val="10"/>
        <color indexed="30"/>
        <rFont val="Soberana Sans"/>
      </rPr>
      <t xml:space="preserve">
</t>
    </r>
  </si>
  <si>
    <t>Número de usuarios aprobados en el periodo t / Número de usuarios inscritos en el periodo t * 100.</t>
  </si>
  <si>
    <r>
      <t>Tasa de variación de cursos y talleres realizados de capacitación y adiestramiento técnico para la empleabilidad y el autocuidado de la salud.</t>
    </r>
    <r>
      <rPr>
        <i/>
        <sz val="10"/>
        <color indexed="30"/>
        <rFont val="Soberana Sans"/>
      </rPr>
      <t xml:space="preserve">
</t>
    </r>
  </si>
  <si>
    <t>((Número de cursos y talleres realizados de capacitación y adiestramiento técnico para la empleabilidad y el autocuidado de la salud en el trimestre t / Número de cursos y talleres realizados de capacitación y adiestramiento técnico para la empleabilidad y el autocuidado de la salud en el trimestre t-1) -1) * 100.</t>
  </si>
  <si>
    <r>
      <t>Porcentaje de eficiencia terminal de cursos CLIMSS sobre autocuidado de la salud.</t>
    </r>
    <r>
      <rPr>
        <i/>
        <sz val="10"/>
        <color indexed="30"/>
        <rFont val="Soberana Sans"/>
      </rPr>
      <t xml:space="preserve">
</t>
    </r>
  </si>
  <si>
    <t>Número de usuarios aprobados en el periodo t / número de usuarios inscritos en el periodo t * 100.</t>
  </si>
  <si>
    <t>B C.4. Cursos en materia de salud comunitaria, envejecimiento, ciclo de vida y prescripción social otorgados.</t>
  </si>
  <si>
    <r>
      <t>Porcentaje de usuarios que hacen uso de los cursos de promoción a la salud.</t>
    </r>
    <r>
      <rPr>
        <i/>
        <sz val="10"/>
        <color indexed="30"/>
        <rFont val="Soberana Sans"/>
      </rPr>
      <t xml:space="preserve">
</t>
    </r>
  </si>
  <si>
    <t>(Número de usuarios que hicieron uso de cursos de promoción a la salud impartidos en el periodo t / Número de personas inscritas en los cursos de promoción a la salud en el periodo t)*100</t>
  </si>
  <si>
    <r>
      <t>Porcentaje de cursos de promoción a la salud impartidos a los usuarios.</t>
    </r>
    <r>
      <rPr>
        <i/>
        <sz val="10"/>
        <color indexed="30"/>
        <rFont val="Soberana Sans"/>
      </rPr>
      <t xml:space="preserve">
</t>
    </r>
  </si>
  <si>
    <t>(Número de cursos de promoción a la salud impartidos en el periodo t / Número cursos de promoción a la salud programados en el periodo t)*100</t>
  </si>
  <si>
    <t>C C.5. Servicios (alojamiento, recreación, deporte e integración) en los Centros Vacacionales otorgados.</t>
  </si>
  <si>
    <r>
      <t>Tasa de variación porcentual de los usuarios que hacen uso de las instalaciones y servicios de los Centros Vacacionales.</t>
    </r>
    <r>
      <rPr>
        <i/>
        <sz val="10"/>
        <color indexed="30"/>
        <rFont val="Soberana Sans"/>
      </rPr>
      <t xml:space="preserve">
</t>
    </r>
  </si>
  <si>
    <t>((Usuarios atendidos al trimestre n del año t / Usuarios atendidos al trimestre n del año t-1)-1) * 100</t>
  </si>
  <si>
    <t>Estratégico-Eficiencia-Trimestral</t>
  </si>
  <si>
    <t>D C.2. Actividades físicas y deportivas otorgadas.</t>
  </si>
  <si>
    <r>
      <t>Porcentaje de actividades físicas y deporte otorgadas en las Unidades Operativas de Prestaciones Sociales (UOPSI).</t>
    </r>
    <r>
      <rPr>
        <i/>
        <sz val="10"/>
        <color indexed="30"/>
        <rFont val="Soberana Sans"/>
      </rPr>
      <t xml:space="preserve">
</t>
    </r>
  </si>
  <si>
    <t>(Número de actividades Física y Deporte otorgadas en las Unidades Operativas de Prestaciones Sociales en el periodo t/ Número de actividades Física y Deporte programadas en las Unidades Operativas de Prestaciones Sociales en el periodo t)*100</t>
  </si>
  <si>
    <r>
      <t>Proporción de personas que hacen uso de los servicios de Cultura Física y Deporte en las Unidades Operativas de Prestaciones Sociales (UOPSI).</t>
    </r>
    <r>
      <rPr>
        <i/>
        <sz val="10"/>
        <color indexed="30"/>
        <rFont val="Soberana Sans"/>
      </rPr>
      <t xml:space="preserve">
</t>
    </r>
  </si>
  <si>
    <t>(No. de personas que hacen uso a cursos y talleres de Cultura Física y Deporte culturales en el periodo t /No. de personas inscritas a cursos y talleres de Cultura Física y Deporte inscritas en el periodo t) * 100</t>
  </si>
  <si>
    <t>E C.3. Servicios Culturales Institucionales impartidos.</t>
  </si>
  <si>
    <r>
      <t>Porcentaje de los usuarios que utilizaron los servicios culturales del IMSS.</t>
    </r>
    <r>
      <rPr>
        <i/>
        <sz val="10"/>
        <color indexed="30"/>
        <rFont val="Soberana Sans"/>
      </rPr>
      <t xml:space="preserve">
</t>
    </r>
  </si>
  <si>
    <t>(Usuarios atendidos de servicios culturales del IMSS en el trimestre t/ Usuarios programados para los servicios culturales del IMSS en el trimestre t)* 100</t>
  </si>
  <si>
    <r>
      <t>Porcentaje de los servicios otorgados en los servicios culturales del IMSS.</t>
    </r>
    <r>
      <rPr>
        <i/>
        <sz val="10"/>
        <color indexed="30"/>
        <rFont val="Soberana Sans"/>
      </rPr>
      <t xml:space="preserve">
</t>
    </r>
  </si>
  <si>
    <t>(Número de servicios culturales del IMSS realizados en el trimestre t / Número de servicios culturales del IMSS programados en el trimestre t) * 100</t>
  </si>
  <si>
    <t>F C.6. Servicios funerarios otorgados.</t>
  </si>
  <si>
    <r>
      <t>Tasa de variación en servicios funerarios otorgados.</t>
    </r>
    <r>
      <rPr>
        <i/>
        <sz val="10"/>
        <color indexed="30"/>
        <rFont val="Soberana Sans"/>
      </rPr>
      <t xml:space="preserve">
</t>
    </r>
  </si>
  <si>
    <t>[(Número de servicios otorgados en el periodo t/número de servicios otorgados en el período t-1)-1] *100</t>
  </si>
  <si>
    <t>A 1 C.1.A.1. Inscripción de usuarios a cursos y talleres de capacitación y adiestramiento técnico para la empleabilidad y el autocuidado de la salud.</t>
  </si>
  <si>
    <r>
      <t>Porcentaje de personas inscritas en los cursos y talleres presenciales.</t>
    </r>
    <r>
      <rPr>
        <i/>
        <sz val="10"/>
        <color indexed="30"/>
        <rFont val="Soberana Sans"/>
      </rPr>
      <t xml:space="preserve">
</t>
    </r>
  </si>
  <si>
    <t>(Número de personas inscritas a cursos y talleres presenciales en el trimestre t /Número de personas programadas a cursos y talleres presenciales en el trimestre t)*100</t>
  </si>
  <si>
    <r>
      <t>Porcentaje de personas inscritas en los cursos y talleres virtuales.</t>
    </r>
    <r>
      <rPr>
        <i/>
        <sz val="10"/>
        <color indexed="30"/>
        <rFont val="Soberana Sans"/>
      </rPr>
      <t xml:space="preserve">
</t>
    </r>
  </si>
  <si>
    <t>(Número de personas inscritas a cursos y talleres virtuales en el trimestre t /Número de personas programadas a cursos y talleres virtuales en el trimestre t)*100</t>
  </si>
  <si>
    <t>B 2 C.4.A.4. Inscripción de personas a cursos de Promoción a la Salud.</t>
  </si>
  <si>
    <r>
      <t>Porcentaje de personas inscritas a cursos de Promoción a la Salud.</t>
    </r>
    <r>
      <rPr>
        <i/>
        <sz val="10"/>
        <color indexed="30"/>
        <rFont val="Soberana Sans"/>
      </rPr>
      <t xml:space="preserve">
</t>
    </r>
  </si>
  <si>
    <t>(Número de personas inscritas a cursos de Promoción a la Salud / Número de personas programadas a cursos de Promoción a la Salud)*100</t>
  </si>
  <si>
    <t>B 3 C.4.A.5. Actualización de programas a usuarios de los servicios de Promoción de la Salud.</t>
  </si>
  <si>
    <r>
      <t>Porcentaje de programas de capacitación actualizados de Promoción de la Salud.</t>
    </r>
    <r>
      <rPr>
        <i/>
        <sz val="10"/>
        <color indexed="30"/>
        <rFont val="Soberana Sans"/>
      </rPr>
      <t xml:space="preserve">
</t>
    </r>
  </si>
  <si>
    <t>(Total de Programas, cursos y talleres para los usuarios actualizados en el semestre t / Total de Programas, cursos y talleres para los usuarios programados en el semestre t) *100</t>
  </si>
  <si>
    <t>C 4 C.5.A.6. Promoción de servicios de los Centros Vacacionales IMSS.</t>
  </si>
  <si>
    <r>
      <t>Porcentaje de personas usuarias que se enteraron de los servicios a través de la promoción y difusión de Centros Vacacionales en Internet.</t>
    </r>
    <r>
      <rPr>
        <i/>
        <sz val="10"/>
        <color indexed="30"/>
        <rFont val="Soberana Sans"/>
      </rPr>
      <t xml:space="preserve">
</t>
    </r>
  </si>
  <si>
    <t>(Número de personas usuarias que reportaron enterarse del CV a través de Internet en la encuesta de salida al trimestre n del año t/ Número total de personas que contestaron la encuesta al visitar los CV al trimestre n del año t) *100</t>
  </si>
  <si>
    <r>
      <t>Porcentaje de usuarios que utilizan algún descuento en las tarifas, respecto del total de usuarios registrados.</t>
    </r>
    <r>
      <rPr>
        <i/>
        <sz val="10"/>
        <color indexed="30"/>
        <rFont val="Soberana Sans"/>
      </rPr>
      <t xml:space="preserve">
</t>
    </r>
  </si>
  <si>
    <t>(Número de usuarios que utilizan algún descuento en las tarifas de CV al trimestre n del año t / Número total de usuarios en los CV al trimestre n del año t)*100</t>
  </si>
  <si>
    <t>D 5 C.2.A.2. Inscripción de personas a las actividades físicas y Deportivas.</t>
  </si>
  <si>
    <r>
      <t>Porcentaje de personas inscritas a cursos, talleres y eventos de activación física y deporte en las Unidades Operativas de Prestaciones Sociales (UOPSI).</t>
    </r>
    <r>
      <rPr>
        <i/>
        <sz val="10"/>
        <color indexed="30"/>
        <rFont val="Soberana Sans"/>
      </rPr>
      <t xml:space="preserve">
</t>
    </r>
  </si>
  <si>
    <t>(Número de personas inscritas a cursos, talleres y eventos de activación física y deporte / Número de personas programadas a cursos, talleres y eventos de activación física y deporte)*100</t>
  </si>
  <si>
    <t>E 6 C.3.A.3. Inscripción de personas a cursos y talleres de desarrollo cultural del IMSS.</t>
  </si>
  <si>
    <r>
      <t>Porcentaje de personas inscritas a cursos y talleres de Desarrollo Cultural.</t>
    </r>
    <r>
      <rPr>
        <i/>
        <sz val="10"/>
        <color indexed="30"/>
        <rFont val="Soberana Sans"/>
      </rPr>
      <t xml:space="preserve">
</t>
    </r>
  </si>
  <si>
    <t>(Número de personas inscritas a cursos y talleres de Desarrollo Cultural / Número de personas programadas a cursos y talleres de Desarrollo Cultural)*100</t>
  </si>
  <si>
    <t>F 7 C.6.A.7 Captación de finados en los velatorios IMSS.</t>
  </si>
  <si>
    <r>
      <t>Porcentaje de capacidad del servicio de velaciones en capilla otorgadas en los servicios funerarios.</t>
    </r>
    <r>
      <rPr>
        <i/>
        <sz val="10"/>
        <color indexed="30"/>
        <rFont val="Soberana Sans"/>
      </rPr>
      <t xml:space="preserve">
</t>
    </r>
  </si>
  <si>
    <t>(Número de velaciones en capilla otorgadas en los Velatorios IMSS en el trimestre t / Número de velaciones en capilla potencial en el trimestre t)*100</t>
  </si>
  <si>
    <t>Gestión-Eficiencia-Trimestral</t>
  </si>
  <si>
    <r>
      <t>Porcentaje de captación de finados en Velatorios IMSS.</t>
    </r>
    <r>
      <rPr>
        <i/>
        <sz val="10"/>
        <color indexed="30"/>
        <rFont val="Soberana Sans"/>
      </rPr>
      <t xml:space="preserve">
</t>
    </r>
  </si>
  <si>
    <t>(Número de finados captados en el trimestre t / Número de finados programados en el trimestre t)*100</t>
  </si>
  <si>
    <t>F 8 C.6.A.8 Promoción y difusión de servicios funerarios.</t>
  </si>
  <si>
    <r>
      <t>Variación porcentual de pláticas de promoción y difusión de los servicios funerarios.</t>
    </r>
    <r>
      <rPr>
        <i/>
        <sz val="10"/>
        <color indexed="30"/>
        <rFont val="Soberana Sans"/>
      </rPr>
      <t xml:space="preserve">
</t>
    </r>
  </si>
  <si>
    <t>(Número de pláticas de promoción y difusión de velatorios realizadas al trimestre t del año t / Número pláticas de promoción y difusión de velatorios realizadas al trimestre t del año t-1 ) * 100</t>
  </si>
  <si>
    <r>
      <t xml:space="preserve">Tasa de variación anual de las personas beneficiarias de las prestaciones sociales, deportivas, culturales y económicas que otorga el IMSS.
</t>
    </r>
    <r>
      <rPr>
        <sz val="10"/>
        <rFont val="Soberana Sans"/>
        <family val="2"/>
      </rPr>
      <t>Sin Información,Sin Justificación</t>
    </r>
  </si>
  <si>
    <r>
      <t xml:space="preserve">Tasa de variación anual de satisfacción de los servicios de  prestaciones institucionales.
</t>
    </r>
    <r>
      <rPr>
        <sz val="10"/>
        <rFont val="Soberana Sans"/>
        <family val="2"/>
      </rPr>
      <t>Sin Información,Sin Justificación</t>
    </r>
  </si>
  <si>
    <r>
      <t xml:space="preserve">Promedio de ocupación de los servicios de las prestaciones sociales institucionales.
</t>
    </r>
    <r>
      <rPr>
        <sz val="10"/>
        <rFont val="Soberana Sans"/>
        <family val="2"/>
      </rPr>
      <t>Sin Información,Sin Justificación</t>
    </r>
  </si>
  <si>
    <r>
      <t xml:space="preserve">Porcentaje de eficiencia terminal cursos presenciales sobre empleabilidad.
</t>
    </r>
    <r>
      <rPr>
        <sz val="10"/>
        <rFont val="Soberana Sans"/>
        <family val="2"/>
      </rPr>
      <t xml:space="preserve"> Causa : El avance reportado de 14.24% permitió un porcentaje de cumplimiento de la meta de 39.20% para el primer trimestre del ejercicio fiscal 2024, lo que implicó un avance inferior a la meta programada de 36.33%. Los factores que contribuyeron al avance reportado fueron: La curva de aprendizaje por parte de las unidades operativas para integrar la información de las calificaciones de los cursos y talleres presenciales en el sistema de información de Prestaciones Sociales, aunado a una meta proyectada alta. Efecto: El resultado obtenido permitirá consolidar el nuevo proceso de carga y medición de calificaciones a través del Sistema de información para poder contar con resultados efectivos de eficiencia terminal en cada unidad operativa. Otros Motivos:Los datos corresponden al periodo enero ¿marzo de 2024, última información disponible se encuentra en el Sistema de Información de Prestaciones Sociales Institucionales (SIPSI). Es importante mencionar que por un error se colocaron en diferentes posiciones los valores de le meta programada por lo que la meta real es de Numerador: 16,364, Denominador: 45,047 y Meta: 36.33.</t>
    </r>
  </si>
  <si>
    <r>
      <t xml:space="preserve">Tasa de variación de cursos y talleres realizados de capacitación y adiestramiento técnico para la empleabilidad y el autocuidado de la salud.
</t>
    </r>
    <r>
      <rPr>
        <sz val="10"/>
        <rFont val="Soberana Sans"/>
        <family val="2"/>
      </rPr>
      <t xml:space="preserve"> Causa : El avance reportado de 27.78% permitió un porcentaje de cumplimiento de meta de 126.90% para el primer trimestre del ejercicio fiscal 2024. Los factores que contribuyeron al avance reportado fueron: una excelente difusión y participación de la población usuaria, se contabilizaron 184 cursos, no obstante, éstos podrían incrementarse dependiendo de la demanda por parte de los usuarios en los Centros de Seguridad Social y en las plataformas CLIMSS y EDUTK. Efecto: El logro obtenido permitió la continuidad en la alineación y elaboración de cursos en materia de empleabilidad a estándares de competencia CONOCER para este 2024, permite contar con instrumentos acordes a la demanda de la población usuaria en los Centros de Seguridad Social y en materia del autocuidado de la salud, el alcance masivo a través de las plataformas CLIMSS y EDUTK, permite llegar a un mayor número de usuarios. Otros Motivos:Los datos corresponden al periodo enero ¿marzo de 2024, última información disponible se encuentra en los Tableros de Información CLIMSS y EDUTK.</t>
    </r>
  </si>
  <si>
    <r>
      <t xml:space="preserve">Porcentaje de eficiencia terminal de cursos CLIMSS sobre autocuidado de la salud.
</t>
    </r>
    <r>
      <rPr>
        <sz val="10"/>
        <rFont val="Soberana Sans"/>
        <family val="2"/>
      </rPr>
      <t xml:space="preserve"> Causa : El avance reportado de 68.78% permitió un porcentaje de cumplimiento de la meta de 102.53% para el primer trimestre del ejercicio fiscal 2024, lo que implicó un avance superior a la meta programada de 67.08%. Los factores que contribuyeron al avance reportado fueron: una excelente difusión y participación de la población usuaria, mediante el uso de las redes sociales y la promoción por parte de cada OOAD. Efecto: El logro obtenido permitió fortalecer el autocuidado de la salud de los usuarios que toman los cursos en la plataforma, llegando a más personas a través de cursos masivos en línea. Otros Motivos:En el caso de la eficiencia terminal, debido a que el número de inscritos y aprobados varían mes con mes, se considera que el indicador debe dejarse fijo como meta. Los datos corresponden a la numeralia del Tablero de Información CLIMSS.</t>
    </r>
  </si>
  <si>
    <r>
      <t xml:space="preserve">Porcentaje de usuarios que hacen uso de los cursos de promoción a la salud.
</t>
    </r>
    <r>
      <rPr>
        <sz val="10"/>
        <rFont val="Soberana Sans"/>
        <family val="2"/>
      </rPr>
      <t xml:space="preserve"> Causa : El avance reportado de 99.98% permitió un porcentaje de cumplimiento de meta de 111.09% para el primer trimestre del ejercicio fiscal 2024, respecto a la meta programada de 90%. Los factores que contribuyeron al avance reportado fueron: el impulso a los programas desde la Coordinación de Bienestar Social y la difusión de los servicios, quedando pendiente mayores acuerdos inter e intrainstitucionales para continuar reportando avances iguales o mayores a lo programado. Efecto: El logro obtenido permitió reflejar la necesidad continua de la mayor cantidad de promoción y difusión de los programas de la CBS, para continuar elevando la cobertura de estos. Otros Motivos:La información proporcionada se obtiene del Sistema de Información de Prestaciones Sociales Institucionales (SIPSI).</t>
    </r>
  </si>
  <si>
    <r>
      <t xml:space="preserve">Porcentaje de cursos de promoción a la salud impartidos a los usuarios.
</t>
    </r>
    <r>
      <rPr>
        <sz val="10"/>
        <rFont val="Soberana Sans"/>
        <family val="2"/>
      </rPr>
      <t xml:space="preserve"> Causa : El avance reportado de 92.91% permitió un porcentaje de cumplimiento de meta de 103.23% para el primer trimestre del ejercicio fiscal 2024, lo que implicó un avance superior a la meta programada de 90%. Los factores que contribuyeron al avance reportado fueron: la mayor difusión de los servicios y la disponibilidad de recursos para apertura de nuevos grupos en las diversas actividades destinadas a los usuarios. Efecto: Este logro permitió reflejar la necesidad de continuar concretando la disponibilidad de recursos y difusión de programas de manera oportuna. Otros Motivos:La información proporcionada se obtiene del Sistema de Información de Prestaciones Sociales Institucionales (SIPSI).</t>
    </r>
  </si>
  <si>
    <r>
      <t xml:space="preserve">Tasa de variación porcentual de los usuarios que hacen uso de las instalaciones y servicios de los Centros Vacacionales.
</t>
    </r>
    <r>
      <rPr>
        <sz val="10"/>
        <rFont val="Soberana Sans"/>
        <family val="2"/>
      </rPr>
      <t xml:space="preserve"> Causa : El avance reportado de 43.67% permitió un porcentaje de cumplimiento de meta de 130.61% para el primer trimestre del ejercicio fiscal 2024, respecto a la meta programada de 10%. Los factores que contribuyeron al avance reportado fueron: resultado de las acciones de promoción y difusión que se están llevando a cabo para incentivar la afluencia a los Centros Vacacionales, se obtuvo una respuesta favorable de la población en general. Efecto: Al cierre del primer trimestre de 2024, se registró un incremento de 44% respecto al número de usuarios atendidos en los Centros Vacacionales con relación al mismo periodo del año anterior. Otros Motivos:Ante la recuperación del sector turístico tras la pandemia de coronavirus, para 2024 se esperan más viajes fuera de temporada y con una mayor duración, lo cual puede ayudar a desestacionalizar los flujos turísticos en algunos destinos y atraer visitantes a los Centros Vacacionales.</t>
    </r>
  </si>
  <si>
    <r>
      <t xml:space="preserve">Porcentaje de actividades físicas y deporte otorgadas en las Unidades Operativas de Prestaciones Sociales (UOPSI).
</t>
    </r>
    <r>
      <rPr>
        <sz val="10"/>
        <rFont val="Soberana Sans"/>
        <family val="2"/>
      </rPr>
      <t xml:space="preserve"> Causa : El avance reportado de 120.57% permitió un porcentaje de cumplimiento de meta de 150.71% para este primer trimestre del ejercicio fiscal 2024, lo que implicó un avance superior a la meta programada de 80%. Los factores que contribuyeron al avance reportado fueron: el establecimiento de las estrategias institucionales dirigidas al desarrollo de eventos de masificación de la actividad física denominada jornada Nacional de la Condición Física Saludable realizada tanto en instalaciones IMSS como en parques y jardines, así como el desarrollo del Programa de Activación Física laboral dirigido a empresas ELSSA y no ELSSA como es la familia IMSS. Efecto: El logro obtenido permitió el desarrollo de 1180 eventos dirigidos a promover la actividad física y deportes ofertados dentro y fuera de las instalaciones del Instituto en las 35 representaciones del Instituto en el país, logrando activar físicamente a más de 50 mil asistentes a dichos eventos, con lo que se contribuye al cumplimiento del objetivo para el primer trimestre del Programa Nacional de Activación Física para la Salud-IMSS, durante el ejercicio actual. Otros Motivos:Los datos corresponden al periodo enero ¿ marzo de 2024, última información disponible en el Sistema de Información de Prestaciones Sociales Institucionales (SIPSI).</t>
    </r>
  </si>
  <si>
    <r>
      <t xml:space="preserve">Proporción de personas que hacen uso de los servicios de Cultura Física y Deporte en las Unidades Operativas de Prestaciones Sociales (UOPSI).
</t>
    </r>
    <r>
      <rPr>
        <sz val="10"/>
        <rFont val="Soberana Sans"/>
        <family val="2"/>
      </rPr>
      <t xml:space="preserve"> Causa : El avance reportado de 131.17% permitió un porcentaje de cumplimiento de meta de 163.96% para el primer trimestre del ejercicio fiscal 2024, lo que implicó un avance superior a la meta programada de 80%. Los factores que contribuyeron al avance reportado fue la modificación de los rangos de edad en los cursos los cuales son más robustos, lo que permite la inclusión de una mayor número de usuarios, así como la reinauguración de espacios deportivos que se rehabilitaron a finales del ejercicio anterior, así como la puesta en marcha del plan de reactivación de las Unidades Operativas de prestaciones sociales en la que se incluye el incremento de personas voluntarias que apoyan las actividades de Cultura Física y Deporte. Efecto: El logro obtenido, permitió que 157, 401 personas se inscribieran en la oferta de cursos y talleres de Cultura Física y Deporte, los cuales reciben enseñanza entrenamiento está a cargo de un docente, entrenador o persona voluntaria que cuenta con un perfil profesional que avala el dominio de la enseñanza en la disciplina deportiva que imparte, con lo que se contribuye al cumplimiento del objetivo para el primer trimestre del Programa Nacional de Activación Física para la Salud-IMSS. Otros Motivos:Los datos corresponden al periodo enero ¿ marzo de 2024, última información disponible en el Sistema de Información de Prestaciones Sociales Institucionales (SIPSI).</t>
    </r>
  </si>
  <si>
    <r>
      <t xml:space="preserve">Porcentaje de los usuarios que utilizaron los servicios culturales del IMSS.
</t>
    </r>
    <r>
      <rPr>
        <sz val="10"/>
        <rFont val="Soberana Sans"/>
        <family val="2"/>
      </rPr>
      <t xml:space="preserve"> Causa : El avance reportado de 22.51% permitió un porcentaje de cumplimiento de la meta de 111.71% para el primer trimestre del ejercicio fiscal 2024, lo que implicó un avance superior a la meta programada de 20.15%. Los factores que contribuyeron al avance reportado fueron: a atención adecuada de un número mayor de personas inscritas a cursos y talleres de desarrollo cultural, la difusión oportuna de los eventos programados y el funcionamiento coordinado de los teatros cubiertos IMSS, durante dicho periodo. Efecto: El logro obtenido permitió la atención de 62 mil 505 personas adicionales a las programadas para el trimestre que se reporta. De 533 mil 667 personas programadas para su atención, se logró recibir 596 mil 172 personas, en actividades de índole teatral, cursos y talleres, y en eventos previamente programados, en las diferentes UOPSI de los OOAD del Instituto, en los diferentes estados de la República mexicana. Otros Motivos:Los Servicios de Desarrollo Cultural se vieron influenciados positivamente al considerar el crecimiento de la economía mexicana de entre 3 y 4 por ciento y el pronóstico de que seguirá avanzando en ese rango el próximo año (2024); adicionalmente, se observa que los estados sureños están creciendo al doble con las inyecciones de inversión en infraestructura, afirmó el subsecretario de Hacienda, Gabriel Yorio. Aseguró que la Secretaría de Hacienda trabaja para que las inversiones del nearshoring se distribuyan de forma equitativa en todo el país. https://www.elfinanciero.com.mx/economia/2023/09/24/los-estados-del-sur-crecen-al-doble-de-la-economia-mexicana-gabriel-yorio/  Otro factor económico que ha influido en el otorgamiento de los Servicios de Desarrollo Cultural es, la producción de autos en México sube 8.6% y la exportación 14.5% en el primer bimestre (2024). Tan solo en febrero, la fabricación de vehículos ligeros en México creció un 7.76% interanual hasta las 318,735 unidades. https://www.forbes.com.mx/produccion-de-autos-en-mexico-sube-8-6-y-la-exportacion-14-5-en-el-primer-bimestre/#:~:text=Exportaciones%20de%20autos%20suben%20hasta%20un%2022.62%25 text=El%20sector%20automotor%20de%20M%C3%A9xico,las%20ventas%20internas%20un%2024.36%25. Los datos corresponden al periodo enero - marzo de 2024, última información disponible en el Sistema de Información de Prestaciones Sociales Institucionales (SIPSI).</t>
    </r>
  </si>
  <si>
    <r>
      <t xml:space="preserve">Porcentaje de los servicios otorgados en los servicios culturales del IMSS.
</t>
    </r>
    <r>
      <rPr>
        <sz val="10"/>
        <rFont val="Soberana Sans"/>
        <family val="2"/>
      </rPr>
      <t xml:space="preserve"> Causa : El avance reportado de 27.65% permitió un porcentaje de cumplimiento de meta de 101.17% para el primer trimestre del ejercicio fiscal 2024, respecto a la meta programada de 27.33%. Los factores que contribuyeron al avance reportado fueron:  la oportuna difusión del Calendario de Registro del Programa Anual para el ejercicio 2024, el cual se Registró en el Sistema de Información de Prestaciones Sociales Institucionales (SIPSI), los Criterios Técnicos para la Programación Anual de Actividades y Servicios de Prestaciones Sociales Institucionales 2024, y  los Requerimientos del Programa de Atención Social a la Salud (PASS), para su análisis y aplicación en lo relativo a programar diversos grupos de cursos, talleres y actividades complementarias, los cuales sumaron 5 mil 38 eventos pertenecientes a Desarrollo Cultural, de enero a marzo de 2024. Efecto: El logro obtenido permitió que los grupos programados de cursos y talleres, y de actividades complementarias, en materia de Desarrollo Cultural, registraron un incremento de 0.4% al final del primer trimestre 2024; iniciando una tendencia ascendente en función de las actividades y servicios que se desarrollan en las Unidades Operativas de Prestaciones Sociales Institucionales, en cada uno de los Órganos de Operación de Administración Desconcentrada. La programación para el primer trimestre para Servicios culturales IMSS registró 4 mil 979 servicios y se realizaron 5 mil 38 servicios relativos a desarrollo cultural, cantidad correspondiente al 27.7% del total anual. Otros Motivos:La dinámica de los Servicios Culturales del IMSS en el primer trimestre 2024, se ha visto influenciada por el reciente fortalecimiento del peso mexicano frente al dólar estadounidense, lo cual, viene acompañado de factores que han contribuido al tipo de cambio favorable, como el crecimiento de las remesas que los compatriotas envían al país, la política monetaria restrictiva implementada por el Banco de México (Banxico) diseñada para combatir la inflación; asimismo, el mercado mexicano exportó bienes a Estados Unidos por un valor de 40 mil 244 millones al mes de febrero, lo que representó su mayor nivel histórico para un mes similar, según datos de la Oficina del Censo estadounidense. Todo lo anterior, ha coadyuvado en el periodo, a un mejor comportamiento de los Servicios Culturales realizados respecto de lo programado. https://www.elfinanciero.com.mx/economia/2024/04/04/exportaciones-mexicanas-a-estados-unidos-alcanzaron-su-mayor-nivel-historico-para-cualquier-febrero/. Los datos corresponden al periodo enero ¿marzo de 2024, última información disponible en el Sistema de Información de Prestaciones Sociales Institucionales (SIPSI).</t>
    </r>
  </si>
  <si>
    <r>
      <t xml:space="preserve">Tasa de variación en servicios funerarios otorgados.
</t>
    </r>
    <r>
      <rPr>
        <sz val="10"/>
        <rFont val="Soberana Sans"/>
        <family val="2"/>
      </rPr>
      <t xml:space="preserve"> Causa : Los Velatorios IMSS alcanzaron un porcentaje de cumplimiento de la meta de 7.15% para el primer trimestre de 2024, lo que implicó un avance superior a la meta programada de 3.80%. Los factores que contribuyeron al avance reportado fueron: 1) Impacto de forma satisfactoria en la implementación de los nuevos paquetes integrales y 2) Promoción y difusión de los nuevos paquetes integrales. Efecto: El logro obtenido tuvo el impacto esperado en la captación de los servicios; por la cual se alcanzó la meta establecida. Otros Motivos:Para alcanzar la meta durante el ejercicio 2024, se continuará con el fortalecimiento de la promoción y difusión de los servicios funerarios entre la población derechohabiente del IMSS y público en general.</t>
    </r>
  </si>
  <si>
    <r>
      <t xml:space="preserve">Porcentaje de personas inscritas en los cursos y talleres presenciales.
</t>
    </r>
    <r>
      <rPr>
        <sz val="10"/>
        <rFont val="Soberana Sans"/>
        <family val="2"/>
      </rPr>
      <t xml:space="preserve"> Causa : El avance reportado de 93.05% permitió un porcentaje de cumplimiento de la meta de 122.51% para el primer trimestre del ejercicio fiscal 2024, lo que implicó un avance superior a la meta programada de 75.95%. Los factores que contribuyeron al avance reportado fueron: una mayor oferta de cursos y talleres presenciales, y una mayor difusión en las Unidades Operativas de Prestaciones Sociales Institucionales. Efecto: El logro obtenido permitió fortalecer os servicios que se ofrecen a los usuarios de las Unidades Operativa de Prestaciones Sociales Institucionales, al brindar una mayor oferta de cursos y talleres, así como  encontrar áreas de oportunidad para mejorar la planeación de cursos presenciales que sean pertinentes, con calidad y asequibles para la Unidad Operativa. Otros Motivos:Los datos corresponden al periodo enero ¿marzo de 2024, última información disponible se encuentra en el Sistema de Información de Prestaciones Sociales Institucionales (SIPSI).</t>
    </r>
  </si>
  <si>
    <r>
      <t xml:space="preserve">Porcentaje de personas inscritas en los cursos y talleres virtuales.
</t>
    </r>
    <r>
      <rPr>
        <sz val="10"/>
        <rFont val="Soberana Sans"/>
        <family val="2"/>
      </rPr>
      <t xml:space="preserve"> Causa : El avance reportado de 71.52% permitió un porcentaje de cumplimiento de la meta de 104.04% para el primer trimestre del ejercicio fiscal 2024, lo que implicó un avance superior a la meta programada de 68.75%. Los factores que contribuyeron al avance reportado fueron:  la vinculación intra y extra institucional y una mayor difusión en las Unidades Operativas de Prestaciones Sociales Institucionales. Efecto: El logro obtenido permitió Proveer de conocimiento a la población usuaria derechohabiente y no derechohabiente sobre el autocuidado de la salud, mediante cursos masivos en línea. Otros Motivos:Los datos corresponden al periodo enero ¿marzo de 2024, última información disponible se encuentra en los Tableros de Información  CLIMSS y EDUTK.</t>
    </r>
  </si>
  <si>
    <r>
      <t xml:space="preserve">Porcentaje de personas inscritas a cursos de Promoción a la Salud.
</t>
    </r>
    <r>
      <rPr>
        <sz val="10"/>
        <rFont val="Soberana Sans"/>
        <family val="2"/>
      </rPr>
      <t xml:space="preserve"> Causa : El avance reportado de 99.98% permitió un porcentaje de cumplimiento de meta de 111.09% para el primer trimestre del ejercicio fiscal 2024, lo que implicó un avance mayor a la meta programada de 90%. Los factores que contribuyeron al avance reportado fueron: él impulso a los programas con difusión de los servicios. Efecto: El logro obtenido permitió que para el primer trimestre del ejercicio fiscal 2024, se identificara que con una adecuada promoción y difusión de los programas de la CBS, se podrá continuar elevando la cobertura de estos. Otros Motivos:La información proporcionada se obtiene del Sistema de Información de Prestaciones Sociales Institucionales (SIPSI).</t>
    </r>
  </si>
  <si>
    <r>
      <t xml:space="preserve">Porcentaje de programas de capacitación actualizados de Promoción de la Salud.
</t>
    </r>
    <r>
      <rPr>
        <sz val="10"/>
        <rFont val="Soberana Sans"/>
        <family val="2"/>
      </rPr>
      <t>Sin Información,Sin Justificación</t>
    </r>
  </si>
  <si>
    <r>
      <t xml:space="preserve">Porcentaje de personas usuarias que se enteraron de los servicios a través de la promoción y difusión de Centros Vacacionales en Internet.
</t>
    </r>
    <r>
      <rPr>
        <sz val="10"/>
        <rFont val="Soberana Sans"/>
        <family val="2"/>
      </rPr>
      <t xml:space="preserve"> Causa : El avance reportado de 14.77% permitió un porcentaje de cumplimiento de meta de 46.16% para el primer trimestre del ejercicio fiscal 2024, respecto a la meta programada de 32%. Los factores que contribuyeron al avance reportado fueron: El reforzamiento de las estrategias y canales de difusión a través de los cuales el área de Comunicación Interna Institucional promueve las instalaciones y servicios de los Centros Vacacionales, han contribuido a incrementar el alcance de los contenidos audiovisuales entre la población usuaria. No obstante, es necesario analizar y replantear el público objetivo al que van dirigidos los contenidos y potenciar la difusión de las unidades operativas a través de medios electrónicos. Efecto: La meta establecida para el primer trimestre de 2024 no fua alcanzada, toda vez que solo el 15% de la población usuaria que respondió la ECS, indicó haberse enterado de los Centros Vacacionales a través de contenidos publicados en internet. Otros Motivos:A través del análisis de los resultados demográficos obtenidos en las ECS, se identificó que la población usuaria que más visita los Centros Vacacionales oscila entre los 36 y 49 años, por lo que se deberán replantear las estrategias de alcance en medios electrónicos y potenciar el uso del internet (verificación de cuentas, campañas informativas, etc.).</t>
    </r>
  </si>
  <si>
    <r>
      <t xml:space="preserve">Porcentaje de usuarios que utilizan algún descuento en las tarifas, respecto del total de usuarios registrados.
</t>
    </r>
    <r>
      <rPr>
        <sz val="10"/>
        <rFont val="Soberana Sans"/>
        <family val="2"/>
      </rPr>
      <t xml:space="preserve"> Causa : El avance reportado de 36.31% permitió un porcentaje de cumplimiento de meta de 86.45% para el primer trimestre del ejercicio fiscal 2024, respecto a la meta programada de 42%. Los factores que contribuyeron al avance reportado fueron: En el primer trimestre de 2024 se elaboraron los Planes de Trabajo de los Centros Vacacionales, en los cuales se consideraron una serie de estrategias comerciales orientadas a incentivar la afluencia de usuarios, entre ellas, esquemas de descuento atractivos, adicionales a los descuentos fijos (derechohabientes, trabajadores IMSS, adultos mayores). Sin embargo, estas propuestas entraron en vigor a partir del 1 de marzo 2024, por lo que al cierre del periodo que se reporta, no se observan los resultados previstos. Efecto: El cumplimiento de la meta establecida para este periodo no fue posible, ya que solo el 36% de la población usuaria que visitó los Centros Vacacionales solicitó la aplicación de algún descuento, quedando a 6 puntos porcentuales del objetivo establecido. Otros Motivos:Se identifica la necesidad de reforzar las campañas de difusión de los Centros Vacacionales y los descuentos aplicables, para posicionarlos entre la población y lograr un mayor impacto.</t>
    </r>
  </si>
  <si>
    <r>
      <t xml:space="preserve">Porcentaje de personas inscritas a cursos, talleres y eventos de activación física y deporte en las Unidades Operativas de Prestaciones Sociales (UOPSI).
</t>
    </r>
    <r>
      <rPr>
        <sz val="10"/>
        <rFont val="Soberana Sans"/>
        <family val="2"/>
      </rPr>
      <t xml:space="preserve"> Causa : El avance reportado de 98.21% permitió un porcentaje de cumplimiento de meta de 122.76% para el primer trimestre del ejercicio fiscal 2024, lo que implicó un avance superior a la meta programada de 80%. Los factores que contribuyeron fueron los relacionados con el establecimiento de estrategias institucionales dirigidas al desarrollo de eventos de masificación de la actividad física y el deporte y de reactivación de los servicios de Cultura Física y Deporte ofertados. Efecto: El logro obtenido, permitió que a nivel nacional 235, 698 personas se activaran físicamente mediante el uso de los servicios de Cultura Física y deporte que se imparten en las Unidades de Prestaciones Sociales, con lo que se contribuye al cumplimiento del objetivo para el primer trimestre del Programa Nacional de Activación Física para la Salud-IMSS. Otros Motivos:Los datos corresponden al periodo enero ¿ marzo de 2024, última información disponible en el Sistema de Información de Prestaciones Sociales Institucionales (SIPSI).</t>
    </r>
  </si>
  <si>
    <r>
      <t xml:space="preserve">Porcentaje de personas inscritas a cursos y talleres de Desarrollo Cultural.
</t>
    </r>
    <r>
      <rPr>
        <sz val="10"/>
        <rFont val="Soberana Sans"/>
        <family val="2"/>
      </rPr>
      <t xml:space="preserve"> Causa : El avance reportado de 41.17% permitió un porcentaje de cumplimiento de la meta de 113.46% para el primer trimestre del ejercicio fiscal 2024, lo que implicó un avance superior a la meta programada de 36.29%. Los factores que contribuyeron al avance reportado fueron: una valoración adecuada de las metas cumplidas en el año anterior 2023, por las diferentes Unidades Operativas de Prestaciones Sociales Institucionales, que forman parte de los Órganos de Operación Administrativa Desconcentrada del IMSS; además del crecimiento de la tasa anual del empleo (abril-marzo), registrado por el IMSS, al mes de abril de 2024. Efecto: El logro obtenido permitió el incremento de la demanda a los cursos y talleres de desarrollo cultural que imparte el IMSS en sus diversas unidades operativas de prestaciones sociales institucionales, reflejándose para el primer trimestre 2024 en los resultados cumplidos: 35 mil 339 personas inscritas, cantidad superior a la programada para el trimestre: 31 mil 148 alumnos inscritos.  Otros Motivos:En los últimos doce meses los puestos de trabajo crecieron en 493,065 plazas, periodo influenciado, entre otros aspectos, por el efecto de Semana Santa; lo que repercutió favorablemente en la inscripción de personas a cursos y talleres en los diferentes OOAD-IMSS. Crecimiento equivale a una tasa anual de 2.3%, este incremento es equivalente a 87,634 puestos adicionales al promedio de las variaciones anuales de los marzos en que se presentó la Semana Santa; así, observamos que el 82.2% del empleo generado en los últimos doce meses corresponde a puestos permanentes. Fuente: http://www.imss.gob.mx/prensa/archivo/202307/326  Así, el total de empleados afiliados se ubicó en 22 millones 289 mil 345, con un incremento anual de 2.3 por ciento; tal que, la generación de puestos de trabajo en los últimos 12 meses sumó 493 mil 65 a marzo. De acuerdo con los registros del IMSS, al primer trimestre del presente año (2024) se generaron 264 mil 959 empleos formales en el país. https://www.elfinanciero.com.mx/economia/2024/04/08/registra-empleo-formal-su-avance-mas-bajo-en-3-anos/. Los datos corresponden al periodo enero - marzo de 2024, última información disponible en el Sistema de Información de Prestaciones Sociales Institucionales (SIPSI).</t>
    </r>
  </si>
  <si>
    <r>
      <t xml:space="preserve">Porcentaje de capacidad del servicio de velaciones en capilla otorgadas en los servicios funerarios.
</t>
    </r>
    <r>
      <rPr>
        <sz val="10"/>
        <rFont val="Soberana Sans"/>
        <family val="2"/>
      </rPr>
      <t xml:space="preserve"> Causa : Los Velatorios IMSS obtuvieron un porcentaje de la meta del 103.51% para el primer trimestre de 2024, lo que implicó un avance superior a la meta de 102.97%, toda vez que se cuenta con promotores en casi todos los Velatorios, sin embargo; a partir de la contingencia del COVID-19 los usuarios de los servicios funerarios prefieren la velación en domicilio o en su caso cremación directa. Efecto: Se logró dar cumplimiento a la meta establecida. Otros Motivos:Para alcanzar la meta durante el ejercicio 2024, se continuará con el fortalecimiento de la promoción y difusión de los servicios funerarios entre la población derechohabiente del IMSS y público en general.</t>
    </r>
  </si>
  <si>
    <r>
      <t xml:space="preserve">Porcentaje de captación de finados en Velatorios IMSS.
</t>
    </r>
    <r>
      <rPr>
        <sz val="10"/>
        <rFont val="Soberana Sans"/>
        <family val="2"/>
      </rPr>
      <t xml:space="preserve"> Causa : Los Velatorios IMSS alcanzaron un porcentaje de cumplimiento de la meta de 107.49% para el primer trimestre de 2024, lo que implicó un avance inferior a la meta programada de 111.18%. Los factores que contribuyeron al avance reportado fueron: 1) Disminución en la tasa de mortandad y 2) Se cuenta con promotores en casi todos los Velatorios, sin embargo; se realizan prácticas desleales en unidades médicas, sin posibilidad de captar la mayor parte de finados por este medio. Efecto: El logro obtenido no obtuvo el impacto esperado en la captación de finados; por la cual no se alcanzó la meta establecida. Otros Motivos:Se fortalecerá el seguimiento con unidades médicas para que se permita el ingreso a los promotores con la finalidad captar más finados por este medio.</t>
    </r>
  </si>
  <si>
    <r>
      <t xml:space="preserve">Variación porcentual de pláticas de promoción y difusión de los servicios funerarios.
</t>
    </r>
    <r>
      <rPr>
        <sz val="10"/>
        <rFont val="Soberana Sans"/>
        <family val="2"/>
      </rPr>
      <t xml:space="preserve"> Causa : Los Velatorios IMSS lograron un porcentaje de 114.19% para el primer trimestre de 2024, lo que implicó un avance favorable de la meta programada siendo esta del 101.47%, superando la meta sobre las pláticas de promoción y difusión de los servicios funerarios programadas. Efecto: Se logró dar cumplimiento  a la meta establecida. Otros Motivos:</t>
    </r>
  </si>
  <si>
    <t>K012</t>
  </si>
  <si>
    <t>Proyectos de infraestructura social de asistencia y seguridad social</t>
  </si>
  <si>
    <t>Contribuir al bienestar social e igualdad mediante el desarrollo de infraestructura médica</t>
  </si>
  <si>
    <r>
      <t>Esperanza de vida al nacer</t>
    </r>
    <r>
      <rPr>
        <i/>
        <sz val="10"/>
        <color indexed="30"/>
        <rFont val="Soberana Sans"/>
      </rPr>
      <t xml:space="preserve">
</t>
    </r>
  </si>
  <si>
    <t>La población derechohabiente del IMSS cuenta con infraestructura médica nueva y ampliada</t>
  </si>
  <si>
    <r>
      <t>Camas censables por mil derechohabientes</t>
    </r>
    <r>
      <rPr>
        <i/>
        <sz val="10"/>
        <color indexed="30"/>
        <rFont val="Soberana Sans"/>
      </rPr>
      <t xml:space="preserve">
</t>
    </r>
  </si>
  <si>
    <t>(Número de camas censables en operación en el período t / Total de población derechohabiente en el período  t) x 1,000</t>
  </si>
  <si>
    <t>Razón por mil derechohabientes</t>
  </si>
  <si>
    <r>
      <t>Consultorios de Medicina Familiar por cada seis mil derechohabientes</t>
    </r>
    <r>
      <rPr>
        <i/>
        <sz val="10"/>
        <color indexed="30"/>
        <rFont val="Soberana Sans"/>
      </rPr>
      <t xml:space="preserve">
</t>
    </r>
  </si>
  <si>
    <t>(Número de consultorios de medicina familiar en operación en el período t / Total de población derechohabiente adscrita a la UMF en el período t) * 6,000</t>
  </si>
  <si>
    <t>Razón por seis mil derechohabientes</t>
  </si>
  <si>
    <t>A Infraestructura médica desarrollada</t>
  </si>
  <si>
    <r>
      <t>Porcentaje de obras concluidas respecto al Programa de Obras y su equipamiento del IMSS</t>
    </r>
    <r>
      <rPr>
        <i/>
        <sz val="10"/>
        <color indexed="30"/>
        <rFont val="Soberana Sans"/>
      </rPr>
      <t xml:space="preserve">
</t>
    </r>
  </si>
  <si>
    <t>(Sumatoria de obras concluidas al período t / Total de obras consideradas en el Programa Anual de Obras para concluir al período t) * 100</t>
  </si>
  <si>
    <t>Porcentaje de obras concluidas</t>
  </si>
  <si>
    <t>A 1 Planeación de infraestructura médica y ampliada</t>
  </si>
  <si>
    <r>
      <t>Porcentaje de cumplimiento de avance físico del Programa Anual de Obras</t>
    </r>
    <r>
      <rPr>
        <i/>
        <sz val="10"/>
        <color indexed="30"/>
        <rFont val="Soberana Sans"/>
      </rPr>
      <t xml:space="preserve">
</t>
    </r>
  </si>
  <si>
    <t>(Sumatoria de obras que cumplen el avance físico programado al período / Total de obras que se ejecutan de acuerdo con el Programa Anual de Obras al período t) * 100</t>
  </si>
  <si>
    <r>
      <t xml:space="preserve">Esperanza de vida al nacer
</t>
    </r>
    <r>
      <rPr>
        <sz val="10"/>
        <rFont val="Soberana Sans"/>
        <family val="2"/>
      </rPr>
      <t>Sin Información,Sin Justificación</t>
    </r>
  </si>
  <si>
    <r>
      <t xml:space="preserve">Camas censables por mil derechohabientes
</t>
    </r>
    <r>
      <rPr>
        <sz val="10"/>
        <rFont val="Soberana Sans"/>
        <family val="2"/>
      </rPr>
      <t>Sin Información,Sin Justificación</t>
    </r>
  </si>
  <si>
    <r>
      <t xml:space="preserve">Consultorios de Medicina Familiar por cada seis mil derechohabientes
</t>
    </r>
    <r>
      <rPr>
        <sz val="10"/>
        <rFont val="Soberana Sans"/>
        <family val="2"/>
      </rPr>
      <t>Sin Información,Sin Justificación</t>
    </r>
  </si>
  <si>
    <r>
      <t xml:space="preserve">Porcentaje de obras concluidas respecto al Programa de Obras y su equipamiento del IMSS
</t>
    </r>
    <r>
      <rPr>
        <sz val="10"/>
        <rFont val="Soberana Sans"/>
        <family val="2"/>
      </rPr>
      <t>Sin Información,Sin Justificación</t>
    </r>
  </si>
  <si>
    <r>
      <t xml:space="preserve">Porcentaje de cumplimiento de avance físico del Programa Anual de Obras
</t>
    </r>
    <r>
      <rPr>
        <sz val="10"/>
        <rFont val="Soberana Sans"/>
        <family val="2"/>
      </rPr>
      <t>Sin Información,Sin Justificación</t>
    </r>
  </si>
  <si>
    <t>K029</t>
  </si>
  <si>
    <t>Programas de adquisiciones</t>
  </si>
  <si>
    <t>Contribuir al bienestar social e igualdad mediante la sustitución del equipo deteriorado de las Unidades del Instituto, para brindar servicios oportunos y de calidad a la población derechohabiente.</t>
  </si>
  <si>
    <r>
      <t>Porcentaje de gasto público en salud destinado a la provisión de atención médica y salud pública extramuros</t>
    </r>
    <r>
      <rPr>
        <i/>
        <sz val="10"/>
        <color indexed="30"/>
        <rFont val="Soberana Sans"/>
      </rPr>
      <t xml:space="preserve">
</t>
    </r>
  </si>
  <si>
    <t>Resulta de restar al cien por ciento del gasto público en salud el porcentaje del gasto destinado a administración y rectoría del Sistema Nacional de Salud.  La definición de administración y rectoría sigue lo estipulado por la OCDE, refiriéndose a actividades de planeación, gestión, regulación, recaudación de fondos y manejo de las demandas del sistema  El gasto administrativo es un indicador que se reporta a la OCDE para seguimiento en la publicación de Health Data</t>
  </si>
  <si>
    <t>Gestión-Eficacia-Anual</t>
  </si>
  <si>
    <t>Las unidades medicas y no medicas del Instituto cuentan con el equipamiento necesario para otorgar atención de calidad a los usuarios.</t>
  </si>
  <si>
    <r>
      <t>Impacto de los equipos médicos recibidos, en la atención a los derechohabientes en las Unidades Médicas del Instituto.</t>
    </r>
    <r>
      <rPr>
        <i/>
        <sz val="10"/>
        <color indexed="30"/>
        <rFont val="Soberana Sans"/>
      </rPr>
      <t xml:space="preserve">
</t>
    </r>
  </si>
  <si>
    <t>Promedio de la puntuación obtenida en la Encuesta Nacional de Equipo Médico Adquirido.</t>
  </si>
  <si>
    <t>Estratégico-Eficiencia-Anual</t>
  </si>
  <si>
    <r>
      <t>Porcentaje de unidades beneficiadas con los bienes de inversión adquiridos</t>
    </r>
    <r>
      <rPr>
        <i/>
        <sz val="10"/>
        <color indexed="30"/>
        <rFont val="Soberana Sans"/>
      </rPr>
      <t xml:space="preserve">
</t>
    </r>
  </si>
  <si>
    <t>(Cantidad de Unidades Total / Cantidad de Unidades Beneficiada)*100</t>
  </si>
  <si>
    <t>A Equipos médicos y no médicos operando en las Unidades del Instituto.</t>
  </si>
  <si>
    <r>
      <t xml:space="preserve">Porcentaje de equipos no médicos  instalados, funcionando y puestos en operación  </t>
    </r>
    <r>
      <rPr>
        <i/>
        <sz val="10"/>
        <color indexed="30"/>
        <rFont val="Soberana Sans"/>
      </rPr>
      <t xml:space="preserve">
</t>
    </r>
  </si>
  <si>
    <t>(Equipos no médicos instalados / Equipos no médicos autorizados)*100</t>
  </si>
  <si>
    <r>
      <t>Porcentaje de recepción de equipo adquirido</t>
    </r>
    <r>
      <rPr>
        <i/>
        <sz val="10"/>
        <color indexed="30"/>
        <rFont val="Soberana Sans"/>
      </rPr>
      <t xml:space="preserve">
</t>
    </r>
  </si>
  <si>
    <t>(Número de equipos recibidos / Total de equipos adquiridos) x 100</t>
  </si>
  <si>
    <t>A 1 Integración de los requerimientos de sustitución de equipo médico y no médico de las Unidades del Instituto.</t>
  </si>
  <si>
    <r>
      <t>Porcentaje de requerimientos y detección de necesidades de sustitución de equipo no médico en las Unidades del Ámbito Institucional.</t>
    </r>
    <r>
      <rPr>
        <i/>
        <sz val="10"/>
        <color indexed="30"/>
        <rFont val="Soberana Sans"/>
      </rPr>
      <t xml:space="preserve">
</t>
    </r>
  </si>
  <si>
    <t>(Número de solicitudes de requerimiento autorizado / Numero de requerimientos recibidos)*100</t>
  </si>
  <si>
    <r>
      <t>Porcentaje de requerimientos actualizados</t>
    </r>
    <r>
      <rPr>
        <i/>
        <sz val="10"/>
        <color indexed="30"/>
        <rFont val="Soberana Sans"/>
      </rPr>
      <t xml:space="preserve">
</t>
    </r>
  </si>
  <si>
    <t>(Número de solicitudes de requerimiento validadas / Numero de requerimientos recibidos)*100</t>
  </si>
  <si>
    <t>Gestión-Eficiencia-Anual</t>
  </si>
  <si>
    <t>A 2 Adjudicación del suministro de los equipos de sustitución, médicos y no médicos en las Unidades del Instituto</t>
  </si>
  <si>
    <r>
      <t>Porcentaje de expedientes que llegan a fallo integrados para la planeación e integración del Programa de Adquisiciones</t>
    </r>
    <r>
      <rPr>
        <i/>
        <sz val="10"/>
        <color indexed="30"/>
        <rFont val="Soberana Sans"/>
      </rPr>
      <t xml:space="preserve">
</t>
    </r>
  </si>
  <si>
    <t>(Cantidad de expedientes de sustitución de equipo no médico, que llegan a fallo / Cantidad de expedientes concluidos)*100</t>
  </si>
  <si>
    <r>
      <t xml:space="preserve">Porcentaje de adquisición de equipo médico </t>
    </r>
    <r>
      <rPr>
        <i/>
        <sz val="10"/>
        <color indexed="30"/>
        <rFont val="Soberana Sans"/>
      </rPr>
      <t xml:space="preserve">
</t>
    </r>
  </si>
  <si>
    <t xml:space="preserve">(Número de equipos adjudicados/ Total de equipos incorporados en los procesos de adquisición) * 100 </t>
  </si>
  <si>
    <t>Gestión-Eficacia-Cuatrimestral</t>
  </si>
  <si>
    <r>
      <t xml:space="preserve">Porcentaje de gasto público en salud destinado a la provisión de atención médica y salud pública extramuros
</t>
    </r>
    <r>
      <rPr>
        <sz val="10"/>
        <rFont val="Soberana Sans"/>
        <family val="2"/>
      </rPr>
      <t>Sin Información,Sin Justificación</t>
    </r>
  </si>
  <si>
    <r>
      <t xml:space="preserve">Impacto de los equipos médicos recibidos, en la atención a los derechohabientes en las Unidades Médicas del Instituto.
</t>
    </r>
    <r>
      <rPr>
        <sz val="10"/>
        <rFont val="Soberana Sans"/>
        <family val="2"/>
      </rPr>
      <t>Sin Información,Sin Justificación</t>
    </r>
  </si>
  <si>
    <r>
      <t xml:space="preserve">Porcentaje de unidades beneficiadas con los bienes de inversión adquiridos
</t>
    </r>
    <r>
      <rPr>
        <sz val="10"/>
        <rFont val="Soberana Sans"/>
        <family val="2"/>
      </rPr>
      <t>Sin Información,Sin Justificación</t>
    </r>
  </si>
  <si>
    <r>
      <t xml:space="preserve">Porcentaje de equipos no médicos  instalados, funcionando y puestos en operación  
</t>
    </r>
    <r>
      <rPr>
        <sz val="10"/>
        <rFont val="Soberana Sans"/>
        <family val="2"/>
      </rPr>
      <t>Sin Información,Sin Justificación</t>
    </r>
  </si>
  <si>
    <r>
      <t xml:space="preserve">Porcentaje de recepción de equipo adquirido
</t>
    </r>
    <r>
      <rPr>
        <sz val="10"/>
        <rFont val="Soberana Sans"/>
        <family val="2"/>
      </rPr>
      <t>Sin Información,Sin Justificación</t>
    </r>
  </si>
  <si>
    <r>
      <t xml:space="preserve">Porcentaje de requerimientos y detección de necesidades de sustitución de equipo no médico en las Unidades del Ámbito Institucional.
</t>
    </r>
    <r>
      <rPr>
        <sz val="10"/>
        <rFont val="Soberana Sans"/>
        <family val="2"/>
      </rPr>
      <t>Sin Información,Sin Justificación</t>
    </r>
  </si>
  <si>
    <r>
      <t xml:space="preserve">Porcentaje de requerimientos actualizados
</t>
    </r>
    <r>
      <rPr>
        <sz val="10"/>
        <rFont val="Soberana Sans"/>
        <family val="2"/>
      </rPr>
      <t>Sin Información,Sin Justificación</t>
    </r>
  </si>
  <si>
    <r>
      <t xml:space="preserve">Porcentaje de expedientes que llegan a fallo integrados para la planeación e integración del Programa de Adquisiciones
</t>
    </r>
    <r>
      <rPr>
        <sz val="10"/>
        <rFont val="Soberana Sans"/>
        <family val="2"/>
      </rPr>
      <t>Sin Información,Sin Justificación</t>
    </r>
  </si>
  <si>
    <r>
      <t xml:space="preserve">Porcentaje de adquisición de equipo médico 
</t>
    </r>
    <r>
      <rPr>
        <sz val="10"/>
        <rFont val="Soberana Sans"/>
        <family val="2"/>
      </rPr>
      <t>Sin Información,Sin Justificación</t>
    </r>
  </si>
  <si>
    <t>Reporte de avance de los Indicadores de Desempeño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</si>
</sst>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8" formatCode="#,##0.0"/>
  </numFmts>
  <fonts count="34">
    <font>
      <sz val="10"/>
      <name val="Soberana Sans"/>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Soberana Sans"/>
      <family val="2"/>
    </font>
    <font>
      <sz val="10"/>
      <name val="Soberana Sans"/>
      <family val="2"/>
    </font>
    <font>
      <b/>
      <sz val="12"/>
      <name val="Soberana Sans"/>
      <family val="2"/>
    </font>
    <font>
      <b/>
      <sz val="14"/>
      <color indexed="23"/>
      <name val="Soberana Sans"/>
      <family val="3"/>
    </font>
    <font>
      <b/>
      <sz val="16"/>
      <color indexed="23"/>
      <name val="Soberana Sans"/>
      <family val="3"/>
    </font>
    <font>
      <b/>
      <sz val="10"/>
      <color indexed="8"/>
      <name val="Soberana Sans"/>
      <family val="2"/>
    </font>
    <font>
      <sz val="10"/>
      <color indexed="8"/>
      <name val="Soberana Sans"/>
      <family val="2"/>
    </font>
    <font>
      <b/>
      <sz val="11"/>
      <name val="Soberana Sans"/>
      <family val="2"/>
    </font>
    <font>
      <b/>
      <sz val="10"/>
      <color indexed="9"/>
      <name val="Soberana Sans"/>
      <family val="2"/>
    </font>
    <font>
      <sz val="10"/>
      <color indexed="9"/>
      <name val="Soberana Sans"/>
      <family val="2"/>
    </font>
    <font>
      <sz val="16"/>
      <color indexed="9"/>
      <name val="Soberana Sans"/>
      <family val="3"/>
    </font>
    <font>
      <sz val="14"/>
      <color indexed="9"/>
      <name val="Soberana Sans"/>
      <family val="3"/>
    </font>
    <font>
      <b/>
      <sz val="11"/>
      <color indexed="8"/>
      <name val="Soberana Sans"/>
      <family val="2"/>
    </font>
    <font>
      <sz val="12"/>
      <name val="Soberana Sans"/>
      <family val="2"/>
    </font>
    <font>
      <b/>
      <sz val="28"/>
      <color indexed="8"/>
      <name val="Soberana Sans"/>
    </font>
    <font>
      <i/>
      <sz val="10"/>
      <color indexed="30"/>
      <name val="Soberana Sans"/>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rgb="FFFFFFFF"/>
        <bgColor indexed="64"/>
      </patternFill>
    </fill>
    <fill>
      <patternFill patternType="solid">
        <fgColor rgb="FFBFBFBF"/>
        <bgColor indexed="64"/>
      </patternFill>
    </fill>
    <fill>
      <patternFill patternType="solid">
        <fgColor rgb="FFD8D8D8"/>
        <bgColor indexed="64"/>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969696"/>
      </left>
      <right/>
      <top style="thick">
        <color rgb="FF969696"/>
      </top>
      <bottom style="thick">
        <color rgb="FF969696"/>
      </bottom>
      <diagonal/>
    </border>
    <border>
      <left/>
      <right/>
      <top style="thick">
        <color rgb="FF969696"/>
      </top>
      <bottom style="thick">
        <color rgb="FF969696"/>
      </bottom>
      <diagonal/>
    </border>
    <border>
      <left/>
      <right style="thick">
        <color rgb="FF969696"/>
      </right>
      <top style="thick">
        <color rgb="FF969696"/>
      </top>
      <bottom style="thick">
        <color rgb="FF969696"/>
      </bottom>
      <diagonal/>
    </border>
    <border>
      <left style="medium">
        <color rgb="FF000000"/>
      </left>
      <right/>
      <top/>
      <bottom/>
      <diagonal/>
    </border>
    <border>
      <left/>
      <right/>
      <top style="thick">
        <color rgb="FF969696"/>
      </top>
      <bottom/>
      <diagonal/>
    </border>
    <border>
      <left/>
      <right style="medium">
        <color rgb="FF000000"/>
      </right>
      <top/>
      <bottom/>
      <diagonal/>
    </border>
    <border>
      <left style="medium">
        <color rgb="FF000000"/>
      </left>
      <right/>
      <top/>
      <bottom style="thick">
        <color rgb="FF969696"/>
      </bottom>
      <diagonal/>
    </border>
    <border>
      <left/>
      <right/>
      <top/>
      <bottom style="thick">
        <color rgb="FF969696"/>
      </bottom>
      <diagonal/>
    </border>
    <border>
      <left/>
      <right style="medium">
        <color rgb="FF000000"/>
      </right>
      <top/>
      <bottom style="thick">
        <color rgb="FF969696"/>
      </bottom>
      <diagonal/>
    </border>
    <border>
      <left style="medium">
        <color rgb="FF000000"/>
      </left>
      <right style="thin">
        <color rgb="FF000000"/>
      </right>
      <top style="thin">
        <color rgb="FF000000"/>
      </top>
      <bottom/>
      <diagonal/>
    </border>
    <border>
      <left style="medium">
        <color rgb="FF000000"/>
      </left>
      <right style="thin">
        <color rgb="FF000000"/>
      </right>
      <top/>
      <bottom style="thick">
        <color rgb="FF000000"/>
      </bottom>
      <diagonal/>
    </border>
    <border>
      <left style="medium">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right/>
      <top/>
      <bottom style="thick">
        <color rgb="FF000000"/>
      </bottom>
      <diagonal/>
    </border>
    <border>
      <left/>
      <right style="thin">
        <color rgb="FF000000"/>
      </right>
      <top/>
      <bottom style="thick">
        <color rgb="FF000000"/>
      </bottom>
      <diagonal/>
    </border>
    <border>
      <left/>
      <right style="thin">
        <color rgb="FF000000"/>
      </right>
      <top/>
      <bottom/>
      <diagonal/>
    </border>
    <border>
      <left style="thin">
        <color rgb="FF000000"/>
      </left>
      <right style="thin">
        <color rgb="FF000000"/>
      </right>
      <top style="thick">
        <color rgb="FF969696"/>
      </top>
      <bottom style="thin">
        <color rgb="FF000000"/>
      </bottom>
      <diagonal/>
    </border>
    <border>
      <left style="thin">
        <color rgb="FF000000"/>
      </left>
      <right/>
      <top style="thick">
        <color rgb="FF969696"/>
      </top>
      <bottom style="thin">
        <color rgb="FF000000"/>
      </bottom>
      <diagonal/>
    </border>
    <border>
      <left/>
      <right style="thin">
        <color rgb="FF000000"/>
      </right>
      <top style="thick">
        <color rgb="FF969696"/>
      </top>
      <bottom style="thin">
        <color rgb="FF000000"/>
      </bottom>
      <diagonal/>
    </border>
    <border>
      <left/>
      <right/>
      <top style="thick">
        <color rgb="FF969696"/>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ck">
        <color rgb="FF333333"/>
      </bottom>
      <diagonal/>
    </border>
    <border>
      <left/>
      <right/>
      <top/>
      <bottom style="thick">
        <color rgb="FF333333"/>
      </bottom>
      <diagonal/>
    </border>
    <border>
      <left/>
      <right style="medium">
        <color rgb="FF000000"/>
      </right>
      <top style="thin">
        <color rgb="FF000000"/>
      </top>
      <bottom/>
      <diagonal/>
    </border>
    <border>
      <left/>
      <right style="medium">
        <color rgb="FF000000"/>
      </right>
      <top/>
      <bottom style="thick">
        <color rgb="FF333333"/>
      </bottom>
      <diagonal/>
    </border>
    <border>
      <left/>
      <right style="thin">
        <color rgb="FF000000"/>
      </right>
      <top/>
      <bottom style="thick">
        <color rgb="FF333333"/>
      </bottom>
      <diagonal/>
    </border>
    <border>
      <left style="medium">
        <color auto="1"/>
      </left>
      <right/>
      <top style="thick">
        <color rgb="FF969696"/>
      </top>
      <bottom style="thin">
        <color rgb="FFD8D8D8"/>
      </bottom>
      <diagonal/>
    </border>
    <border>
      <left/>
      <right/>
      <top style="thick">
        <color rgb="FF969696"/>
      </top>
      <bottom style="thin">
        <color rgb="FFD8D8D8"/>
      </bottom>
      <diagonal/>
    </border>
    <border>
      <left/>
      <right style="medium">
        <color auto="1"/>
      </right>
      <top style="thick">
        <color rgb="FF969696"/>
      </top>
      <bottom style="thin">
        <color rgb="FFD8D8D8"/>
      </bottom>
      <diagonal/>
    </border>
    <border>
      <left style="medium">
        <color auto="1"/>
      </left>
      <right/>
      <top style="thin">
        <color rgb="FFD8D8D8"/>
      </top>
      <bottom style="thin">
        <color rgb="FFD8D8D8"/>
      </bottom>
      <diagonal/>
    </border>
    <border>
      <left/>
      <right/>
      <top style="thin">
        <color rgb="FFD8D8D8"/>
      </top>
      <bottom style="thin">
        <color rgb="FFD8D8D8"/>
      </bottom>
      <diagonal/>
    </border>
    <border>
      <left/>
      <right style="medium">
        <color auto="1"/>
      </right>
      <top style="thin">
        <color rgb="FFD8D8D8"/>
      </top>
      <bottom style="thin">
        <color rgb="FFD8D8D8"/>
      </bottom>
      <diagonal/>
    </border>
    <border>
      <left style="medium">
        <color rgb="FF000000"/>
      </left>
      <right/>
      <top style="thick">
        <color rgb="FF969696"/>
      </top>
      <bottom/>
      <diagonal/>
    </border>
    <border>
      <left/>
      <right style="thin">
        <color rgb="FF000000"/>
      </right>
      <top style="thick">
        <color rgb="FF969696"/>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style="medium">
        <color rgb="FFD8D8D8"/>
      </bottom>
      <diagonal/>
    </border>
    <border>
      <left/>
      <right/>
      <top/>
      <bottom style="medium">
        <color rgb="FFD8D8D8"/>
      </bottom>
      <diagonal/>
    </border>
    <border>
      <left/>
      <right style="medium">
        <color auto="1"/>
      </right>
      <top style="thin">
        <color rgb="FFD8D8D8"/>
      </top>
      <bottom style="medium">
        <color rgb="FFD8D8D8"/>
      </bottom>
      <diagonal/>
    </border>
    <border>
      <left style="medium">
        <color rgb="FF000000"/>
      </left>
      <right/>
      <top style="medium">
        <color rgb="FFD8D8D8"/>
      </top>
      <bottom style="thin">
        <color rgb="FF000000"/>
      </bottom>
      <diagonal/>
    </border>
    <border>
      <left/>
      <right/>
      <top style="medium">
        <color rgb="FFD8D8D8"/>
      </top>
      <bottom style="thin">
        <color rgb="FF000000"/>
      </bottom>
      <diagonal/>
    </border>
    <border>
      <left style="medium">
        <color rgb="FF000000"/>
      </left>
      <right/>
      <top style="thick">
        <color rgb="FF969696"/>
      </top>
      <bottom style="thin">
        <color rgb="FFD8D8D8"/>
      </bottom>
      <diagonal/>
    </border>
    <border>
      <left/>
      <right style="medium">
        <color rgb="FF000000"/>
      </right>
      <top style="thick">
        <color rgb="FF969696"/>
      </top>
      <bottom style="thin">
        <color rgb="FFD8D8D8"/>
      </bottom>
      <diagonal/>
    </border>
    <border>
      <left style="medium">
        <color auto="1"/>
      </left>
      <right/>
      <top style="thin">
        <color rgb="FFD8D8D8"/>
      </top>
      <bottom style="medium">
        <color auto="1"/>
      </bottom>
      <diagonal/>
    </border>
    <border>
      <left/>
      <right style="medium">
        <color auto="1"/>
      </right>
      <top style="thin">
        <color rgb="FFD8D8D8"/>
      </top>
      <bottom style="medium">
        <color auto="1"/>
      </bottom>
      <diagonal/>
    </border>
    <border>
      <left/>
      <right/>
      <top style="thin">
        <color rgb="FFD8D8D8"/>
      </top>
      <bottom style="medium">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05">
    <xf numFmtId="0" fontId="0" fillId="0" borderId="0" xfId="0"/>
    <xf numFmtId="0" fontId="0" fillId="0" borderId="0" xfId="0" applyAlignment="1">
      <alignment vertical="top" wrapText="1"/>
    </xf>
    <xf numFmtId="0" fontId="0" fillId="0" borderId="0" xfId="0" applyNumberFormat="1" applyFont="1" applyFill="1" applyBorder="1" applyAlignment="1" applyProtection="1"/>
    <xf numFmtId="0" fontId="28" fillId="33" borderId="0" xfId="0" applyFont="1" applyFill="1" applyAlignment="1">
      <alignment horizontal="center" vertical="center" wrapText="1"/>
    </xf>
    <xf numFmtId="0" fontId="21" fillId="0" borderId="0" xfId="0" applyFont="1" applyFill="1" applyAlignment="1">
      <alignment vertical="center"/>
    </xf>
    <xf numFmtId="0" fontId="32" fillId="34" borderId="0" xfId="0" applyFont="1" applyFill="1" applyAlignment="1">
      <alignment horizontal="center" vertical="center" wrapText="1"/>
    </xf>
    <xf numFmtId="0" fontId="20" fillId="0" borderId="0" xfId="0" applyFont="1" applyAlignment="1">
      <alignment horizontal="center" vertical="center" wrapText="1"/>
    </xf>
    <xf numFmtId="0" fontId="31" fillId="0" borderId="0" xfId="0" applyFont="1" applyAlignment="1">
      <alignment horizontal="justify" vertical="top" wrapText="1"/>
    </xf>
    <xf numFmtId="0" fontId="29" fillId="33" borderId="0" xfId="0" applyFont="1" applyFill="1" applyAlignment="1">
      <alignment horizontal="center" vertical="center" wrapText="1"/>
    </xf>
    <xf numFmtId="0" fontId="22" fillId="34" borderId="0" xfId="0" applyFont="1" applyFill="1" applyAlignment="1">
      <alignment vertical="center"/>
    </xf>
    <xf numFmtId="0" fontId="0" fillId="0" borderId="0" xfId="0" applyFill="1" applyAlignment="1">
      <alignment horizontal="center"/>
    </xf>
    <xf numFmtId="0" fontId="0" fillId="0" borderId="0" xfId="0" applyAlignment="1">
      <alignment horizontal="center"/>
    </xf>
    <xf numFmtId="0" fontId="0" fillId="0" borderId="0" xfId="0" applyFill="1"/>
    <xf numFmtId="0" fontId="23" fillId="35" borderId="10" xfId="0" applyFont="1" applyFill="1" applyBorder="1" applyAlignment="1">
      <alignment horizontal="centerContinuous" vertical="center"/>
    </xf>
    <xf numFmtId="0" fontId="24" fillId="35" borderId="11" xfId="0" applyFont="1" applyFill="1" applyBorder="1" applyAlignment="1">
      <alignment horizontal="centerContinuous" vertical="center"/>
    </xf>
    <xf numFmtId="0" fontId="24" fillId="35" borderId="11" xfId="0" applyFont="1" applyFill="1" applyBorder="1" applyAlignment="1">
      <alignment horizontal="centerContinuous" vertical="center" wrapText="1"/>
    </xf>
    <xf numFmtId="0" fontId="24" fillId="35" borderId="12" xfId="0" applyFont="1" applyFill="1" applyBorder="1" applyAlignment="1">
      <alignment horizontal="centerContinuous" vertical="center" wrapText="1"/>
    </xf>
    <xf numFmtId="0" fontId="18" fillId="0" borderId="13" xfId="0" applyFont="1" applyBorder="1" applyAlignment="1">
      <alignment vertical="top" wrapText="1"/>
    </xf>
    <xf numFmtId="0" fontId="25" fillId="0" borderId="0" xfId="0" applyFont="1" applyBorder="1" applyAlignment="1">
      <alignment horizontal="center" vertical="top" wrapText="1"/>
    </xf>
    <xf numFmtId="0" fontId="30" fillId="0" borderId="0" xfId="0" applyFont="1" applyBorder="1" applyAlignment="1">
      <alignment horizontal="justify" vertical="top" wrapText="1"/>
    </xf>
    <xf numFmtId="0" fontId="0" fillId="0" borderId="0" xfId="0" applyBorder="1" applyAlignment="1">
      <alignment horizontal="right" vertical="top" wrapText="1"/>
    </xf>
    <xf numFmtId="0" fontId="18" fillId="0" borderId="0" xfId="0" applyFont="1" applyBorder="1" applyAlignment="1">
      <alignment vertical="top" wrapText="1"/>
    </xf>
    <xf numFmtId="0" fontId="19" fillId="0" borderId="0" xfId="0" applyFont="1" applyBorder="1" applyAlignment="1">
      <alignment horizontal="center" vertical="top" wrapText="1"/>
    </xf>
    <xf numFmtId="0" fontId="19" fillId="0" borderId="0" xfId="0" applyFont="1" applyBorder="1" applyAlignment="1">
      <alignment horizontal="justify" vertical="top" wrapText="1"/>
    </xf>
    <xf numFmtId="0" fontId="19" fillId="0" borderId="15" xfId="0" applyFont="1" applyBorder="1" applyAlignment="1">
      <alignment horizontal="justify" vertical="top" wrapText="1"/>
    </xf>
    <xf numFmtId="0" fontId="20" fillId="0" borderId="13" xfId="0" applyFont="1" applyBorder="1" applyAlignment="1">
      <alignment horizontal="center" vertical="top" wrapText="1"/>
    </xf>
    <xf numFmtId="0" fontId="20" fillId="0" borderId="0" xfId="0" applyFont="1" applyBorder="1" applyAlignment="1">
      <alignment horizontal="center" vertical="top" wrapText="1"/>
    </xf>
    <xf numFmtId="0" fontId="20" fillId="0" borderId="15" xfId="0" applyFont="1" applyBorder="1" applyAlignment="1">
      <alignment horizontal="center" vertical="top" wrapText="1"/>
    </xf>
    <xf numFmtId="0" fontId="18" fillId="0" borderId="16" xfId="0" applyFont="1" applyBorder="1" applyAlignment="1">
      <alignment horizontal="justify" vertical="top" wrapText="1"/>
    </xf>
    <xf numFmtId="0" fontId="19" fillId="0" borderId="17" xfId="0" applyFont="1" applyBorder="1" applyAlignment="1">
      <alignment horizontal="justify" vertical="top" wrapText="1"/>
    </xf>
    <xf numFmtId="0" fontId="18" fillId="0" borderId="17" xfId="0" applyFont="1" applyBorder="1" applyAlignment="1">
      <alignment horizontal="right" vertical="top" wrapText="1"/>
    </xf>
    <xf numFmtId="0" fontId="0" fillId="0" borderId="17" xfId="0" applyBorder="1" applyAlignment="1">
      <alignment vertical="top" wrapText="1"/>
    </xf>
    <xf numFmtId="0" fontId="18" fillId="0" borderId="17" xfId="0" applyFont="1" applyBorder="1" applyAlignment="1">
      <alignment vertical="top" wrapText="1"/>
    </xf>
    <xf numFmtId="0" fontId="19" fillId="0" borderId="17" xfId="0" applyFont="1" applyBorder="1" applyAlignment="1">
      <alignment vertical="top" wrapText="1"/>
    </xf>
    <xf numFmtId="0" fontId="19" fillId="0" borderId="18" xfId="0" applyFont="1" applyBorder="1" applyAlignment="1">
      <alignment horizontal="justify" vertical="top" wrapText="1"/>
    </xf>
    <xf numFmtId="0" fontId="18" fillId="36" borderId="0" xfId="0" applyFont="1" applyFill="1" applyBorder="1" applyAlignment="1">
      <alignment horizontal="justify" vertical="center" wrapText="1"/>
    </xf>
    <xf numFmtId="0" fontId="18" fillId="36" borderId="19" xfId="0" applyFont="1" applyFill="1" applyBorder="1" applyAlignment="1">
      <alignment horizontal="justify" vertical="center" wrapText="1"/>
    </xf>
    <xf numFmtId="0" fontId="18" fillId="36" borderId="20" xfId="0" applyFont="1" applyFill="1" applyBorder="1" applyAlignment="1">
      <alignment horizontal="justify" vertical="center" wrapText="1"/>
    </xf>
    <xf numFmtId="0" fontId="18" fillId="36" borderId="21" xfId="0" applyFont="1" applyFill="1" applyBorder="1" applyAlignment="1">
      <alignment horizontal="justify" vertical="center" wrapText="1"/>
    </xf>
    <xf numFmtId="0" fontId="18" fillId="36" borderId="22" xfId="0" applyFont="1" applyFill="1" applyBorder="1" applyAlignment="1">
      <alignment horizontal="justify" vertical="center" wrapText="1"/>
    </xf>
    <xf numFmtId="0" fontId="18" fillId="36" borderId="23" xfId="0" applyFont="1" applyFill="1" applyBorder="1" applyAlignment="1">
      <alignment horizontal="justify" vertical="center" wrapText="1"/>
    </xf>
    <xf numFmtId="0" fontId="18" fillId="36" borderId="24" xfId="0" applyFont="1" applyFill="1" applyBorder="1" applyAlignment="1">
      <alignment horizontal="justify" vertical="center" wrapText="1"/>
    </xf>
    <xf numFmtId="0" fontId="18" fillId="36" borderId="25" xfId="0" applyFont="1" applyFill="1" applyBorder="1" applyAlignment="1">
      <alignment horizontal="justify" vertical="center" wrapText="1"/>
    </xf>
    <xf numFmtId="0" fontId="18" fillId="36" borderId="26" xfId="0" applyFont="1" applyFill="1" applyBorder="1" applyAlignment="1">
      <alignment horizontal="justify" vertical="center" wrapText="1"/>
    </xf>
    <xf numFmtId="0" fontId="18" fillId="36" borderId="27" xfId="0" applyFont="1" applyFill="1" applyBorder="1" applyAlignment="1">
      <alignment horizontal="center" vertical="center" wrapText="1"/>
    </xf>
    <xf numFmtId="0" fontId="18" fillId="36" borderId="28" xfId="0" applyFont="1" applyFill="1" applyBorder="1" applyAlignment="1">
      <alignment horizontal="center" vertical="center" wrapText="1"/>
    </xf>
    <xf numFmtId="0" fontId="18" fillId="36" borderId="29" xfId="0" applyFont="1" applyFill="1" applyBorder="1" applyAlignment="1">
      <alignment horizontal="center" vertical="center" wrapText="1"/>
    </xf>
    <xf numFmtId="0" fontId="18" fillId="36" borderId="30" xfId="0" applyFont="1" applyFill="1" applyBorder="1" applyAlignment="1">
      <alignment horizontal="center" vertical="center" wrapText="1"/>
    </xf>
    <xf numFmtId="0" fontId="18" fillId="36" borderId="31" xfId="0" applyFont="1" applyFill="1" applyBorder="1" applyAlignment="1">
      <alignment horizontal="center" vertical="center" wrapText="1"/>
    </xf>
    <xf numFmtId="0" fontId="18" fillId="36" borderId="32" xfId="0" applyFont="1" applyFill="1" applyBorder="1" applyAlignment="1">
      <alignment horizontal="center" vertical="center" wrapText="1"/>
    </xf>
    <xf numFmtId="0" fontId="18" fillId="36" borderId="33" xfId="0" applyFont="1" applyFill="1" applyBorder="1" applyAlignment="1">
      <alignment horizontal="center" vertical="center" wrapText="1"/>
    </xf>
    <xf numFmtId="0" fontId="18" fillId="36" borderId="22" xfId="0" applyFont="1" applyFill="1" applyBorder="1" applyAlignment="1">
      <alignment horizontal="center" vertical="center" wrapText="1"/>
    </xf>
    <xf numFmtId="0" fontId="18" fillId="36" borderId="34"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26" xfId="0" applyFont="1" applyFill="1" applyBorder="1" applyAlignment="1">
      <alignment horizontal="center" vertical="top" wrapText="1"/>
    </xf>
    <xf numFmtId="0" fontId="18" fillId="36" borderId="0" xfId="0" applyFont="1" applyFill="1" applyBorder="1" applyAlignment="1">
      <alignment horizontal="center" vertical="top" wrapText="1"/>
    </xf>
    <xf numFmtId="0" fontId="18" fillId="36" borderId="36" xfId="0" applyFont="1" applyFill="1" applyBorder="1" applyAlignment="1">
      <alignment horizontal="center" vertical="center" wrapText="1"/>
    </xf>
    <xf numFmtId="0" fontId="18" fillId="36" borderId="37"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38" xfId="0" applyFont="1" applyFill="1" applyBorder="1" applyAlignment="1">
      <alignment horizontal="center" vertical="center" wrapText="1"/>
    </xf>
    <xf numFmtId="0" fontId="19" fillId="0" borderId="0" xfId="0" applyFont="1" applyAlignment="1">
      <alignment vertical="top" wrapText="1"/>
    </xf>
    <xf numFmtId="0" fontId="18" fillId="0" borderId="39" xfId="0" applyFont="1" applyFill="1" applyBorder="1" applyAlignment="1">
      <alignment vertical="top" wrapText="1"/>
    </xf>
    <xf numFmtId="0" fontId="0" fillId="0" borderId="40" xfId="0" applyFill="1" applyBorder="1" applyAlignment="1">
      <alignment horizontal="justify" vertical="top" wrapText="1"/>
    </xf>
    <xf numFmtId="4" fontId="19" fillId="0" borderId="40" xfId="0" applyNumberFormat="1" applyFont="1" applyBorder="1" applyAlignment="1">
      <alignment horizontal="right" vertical="top" wrapText="1"/>
    </xf>
    <xf numFmtId="3" fontId="19" fillId="0" borderId="40" xfId="0" applyNumberFormat="1" applyFont="1" applyBorder="1" applyAlignment="1">
      <alignment horizontal="right" vertical="top" wrapText="1"/>
    </xf>
    <xf numFmtId="168" fontId="0" fillId="0" borderId="41" xfId="0" applyNumberFormat="1" applyBorder="1" applyAlignment="1">
      <alignment horizontal="right" vertical="top" wrapText="1"/>
    </xf>
    <xf numFmtId="0" fontId="18" fillId="0" borderId="42" xfId="0" applyFont="1" applyFill="1" applyBorder="1" applyAlignment="1">
      <alignment vertical="top" wrapText="1"/>
    </xf>
    <xf numFmtId="0" fontId="0" fillId="0" borderId="43" xfId="0" applyFill="1" applyBorder="1" applyAlignment="1">
      <alignment horizontal="justify" vertical="top" wrapText="1"/>
    </xf>
    <xf numFmtId="4" fontId="19" fillId="0" borderId="43" xfId="0" applyNumberFormat="1" applyFont="1" applyBorder="1" applyAlignment="1">
      <alignment horizontal="right" vertical="top" wrapText="1"/>
    </xf>
    <xf numFmtId="4" fontId="0" fillId="0" borderId="44" xfId="0" applyNumberFormat="1" applyBorder="1" applyAlignment="1">
      <alignment horizontal="right" vertical="top" wrapText="1"/>
    </xf>
    <xf numFmtId="3" fontId="0" fillId="0" borderId="0" xfId="0" applyNumberFormat="1" applyAlignment="1">
      <alignment vertical="top" wrapText="1"/>
    </xf>
    <xf numFmtId="0" fontId="26" fillId="36" borderId="45" xfId="0" applyFont="1" applyFill="1" applyBorder="1" applyAlignment="1">
      <alignment horizontal="centerContinuous" vertical="center"/>
    </xf>
    <xf numFmtId="0" fontId="27" fillId="36" borderId="14" xfId="0" applyFont="1" applyFill="1" applyBorder="1" applyAlignment="1">
      <alignment horizontal="centerContinuous" vertical="center"/>
    </xf>
    <xf numFmtId="0" fontId="27" fillId="36" borderId="14" xfId="0" applyFont="1" applyFill="1" applyBorder="1" applyAlignment="1">
      <alignment horizontal="centerContinuous" vertical="center" wrapText="1"/>
    </xf>
    <xf numFmtId="0" fontId="18" fillId="36" borderId="14" xfId="0" applyFont="1" applyFill="1" applyBorder="1" applyAlignment="1">
      <alignment vertical="center" wrapText="1"/>
    </xf>
    <xf numFmtId="0" fontId="18" fillId="36" borderId="46" xfId="0" applyFont="1" applyFill="1" applyBorder="1" applyAlignment="1">
      <alignment vertical="center" wrapText="1"/>
    </xf>
    <xf numFmtId="0" fontId="18" fillId="36" borderId="28" xfId="0" applyFont="1" applyFill="1" applyBorder="1" applyAlignment="1">
      <alignment horizontal="center" vertical="center" wrapText="1"/>
    </xf>
    <xf numFmtId="0" fontId="26" fillId="36" borderId="47" xfId="0" applyFont="1" applyFill="1" applyBorder="1" applyAlignment="1">
      <alignment horizontal="centerContinuous" vertical="center"/>
    </xf>
    <xf numFmtId="0" fontId="27" fillId="36" borderId="48" xfId="0" applyFont="1" applyFill="1" applyBorder="1" applyAlignment="1">
      <alignment horizontal="centerContinuous" vertical="center"/>
    </xf>
    <xf numFmtId="0" fontId="27" fillId="36" borderId="48" xfId="0" applyFont="1" applyFill="1" applyBorder="1" applyAlignment="1">
      <alignment horizontal="centerContinuous" vertical="center" wrapText="1"/>
    </xf>
    <xf numFmtId="0" fontId="18" fillId="36" borderId="48" xfId="0" applyFont="1" applyFill="1" applyBorder="1" applyAlignment="1">
      <alignment vertical="center" wrapText="1"/>
    </xf>
    <xf numFmtId="0" fontId="18" fillId="36" borderId="49" xfId="0" applyFont="1" applyFill="1" applyBorder="1" applyAlignment="1">
      <alignment horizontal="center" vertical="center" wrapText="1"/>
    </xf>
    <xf numFmtId="0" fontId="18" fillId="36" borderId="50" xfId="0" applyFont="1" applyFill="1" applyBorder="1" applyAlignment="1">
      <alignment horizontal="center" vertical="center" wrapText="1"/>
    </xf>
    <xf numFmtId="0" fontId="18" fillId="0" borderId="51" xfId="0" applyFont="1" applyBorder="1" applyAlignment="1">
      <alignment horizontal="justify" vertical="top" wrapText="1"/>
    </xf>
    <xf numFmtId="0" fontId="18" fillId="0" borderId="52" xfId="0" applyFont="1" applyBorder="1" applyAlignment="1">
      <alignment horizontal="justify" vertical="top" wrapText="1"/>
    </xf>
    <xf numFmtId="0" fontId="18" fillId="0" borderId="52" xfId="0" applyFont="1" applyBorder="1" applyAlignment="1">
      <alignment horizontal="justify" vertical="top" wrapText="1"/>
    </xf>
    <xf numFmtId="0" fontId="0" fillId="0" borderId="52" xfId="0" applyBorder="1" applyAlignment="1">
      <alignment vertical="top" wrapText="1"/>
    </xf>
    <xf numFmtId="4" fontId="0" fillId="0" borderId="52" xfId="0" applyNumberFormat="1" applyBorder="1" applyAlignment="1">
      <alignment vertical="top" wrapText="1"/>
    </xf>
    <xf numFmtId="168" fontId="0" fillId="0" borderId="52" xfId="0" applyNumberFormat="1" applyFill="1" applyBorder="1" applyAlignment="1">
      <alignment horizontal="right" vertical="top" wrapText="1"/>
    </xf>
    <xf numFmtId="168" fontId="19" fillId="0" borderId="53" xfId="0" applyNumberFormat="1" applyFont="1" applyFill="1" applyBorder="1" applyAlignment="1">
      <alignment horizontal="right" vertical="top" wrapText="1"/>
    </xf>
    <xf numFmtId="0" fontId="18" fillId="0" borderId="54" xfId="0" applyFont="1" applyBorder="1" applyAlignment="1">
      <alignment horizontal="justify" vertical="top" wrapText="1"/>
    </xf>
    <xf numFmtId="0" fontId="18" fillId="0" borderId="55" xfId="0" applyFont="1" applyBorder="1" applyAlignment="1">
      <alignment horizontal="justify" vertical="top" wrapText="1"/>
    </xf>
    <xf numFmtId="0" fontId="18" fillId="0" borderId="55" xfId="0" applyFont="1" applyBorder="1" applyAlignment="1">
      <alignment horizontal="justify" vertical="top" wrapText="1"/>
    </xf>
    <xf numFmtId="0" fontId="0" fillId="0" borderId="55" xfId="0" applyBorder="1" applyAlignment="1">
      <alignment vertical="top" wrapText="1"/>
    </xf>
    <xf numFmtId="4" fontId="0" fillId="0" borderId="55" xfId="0" applyNumberFormat="1" applyBorder="1" applyAlignment="1">
      <alignment vertical="top" wrapText="1"/>
    </xf>
    <xf numFmtId="0" fontId="18" fillId="0" borderId="56" xfId="0" applyFont="1" applyFill="1" applyBorder="1" applyAlignment="1">
      <alignment horizontal="justify" vertical="top" wrapText="1"/>
    </xf>
    <xf numFmtId="0" fontId="18" fillId="0" borderId="57" xfId="0" applyFont="1" applyFill="1" applyBorder="1" applyAlignment="1">
      <alignment horizontal="justify" vertical="top" wrapText="1"/>
    </xf>
    <xf numFmtId="0" fontId="18" fillId="0" borderId="40" xfId="0" applyFont="1" applyFill="1" applyBorder="1" applyAlignment="1">
      <alignment horizontal="justify" vertical="top" wrapText="1"/>
    </xf>
    <xf numFmtId="0" fontId="18" fillId="0" borderId="42" xfId="0" applyFont="1" applyFill="1" applyBorder="1" applyAlignment="1">
      <alignment horizontal="justify" vertical="top" wrapText="1"/>
    </xf>
    <xf numFmtId="0" fontId="18" fillId="0" borderId="44" xfId="0" applyFont="1" applyFill="1" applyBorder="1" applyAlignment="1">
      <alignment horizontal="justify" vertical="top" wrapText="1"/>
    </xf>
    <xf numFmtId="0" fontId="18" fillId="0" borderId="43" xfId="0" applyFont="1" applyFill="1" applyBorder="1" applyAlignment="1">
      <alignment horizontal="justify" vertical="top" wrapText="1"/>
    </xf>
    <xf numFmtId="0" fontId="18" fillId="0" borderId="58" xfId="0" applyFont="1" applyFill="1" applyBorder="1" applyAlignment="1">
      <alignment horizontal="justify" vertical="top" wrapText="1"/>
    </xf>
    <xf numFmtId="0" fontId="18" fillId="0" borderId="59" xfId="0" applyFont="1" applyFill="1" applyBorder="1" applyAlignment="1">
      <alignment horizontal="justify" vertical="top" wrapText="1"/>
    </xf>
    <xf numFmtId="0" fontId="18" fillId="0" borderId="60" xfId="0" applyFont="1" applyFill="1" applyBorder="1" applyAlignment="1">
      <alignment horizontal="justify" vertical="top" wrapText="1"/>
    </xf>
    <xf numFmtId="3" fontId="19" fillId="0" borderId="43" xfId="0" applyNumberFormat="1" applyFont="1" applyBorder="1" applyAlignment="1">
      <alignment horizontal="right" vertical="top"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B1:AD89"/>
  <sheetViews>
    <sheetView tabSelected="1" view="pageBreakPreview" zoomScale="80" zoomScaleNormal="80" zoomScaleSheetLayoutView="80" workbookViewId="0">
      <selection activeCell="R8" sqref="R8"/>
    </sheetView>
  </sheetViews>
  <sheetFormatPr baseColWidth="10" defaultColWidth="5.7109375" defaultRowHeight="12.75"/>
  <cols>
    <col min="1" max="1" width="4" style="1" customWidth="1"/>
    <col min="2" max="16384" width="5.7109375" style="1"/>
  </cols>
  <sheetData>
    <row r="1" spans="2:30" s="2" customFormat="1" ht="48" customHeight="1">
      <c r="B1" s="3" t="s">
        <v>532</v>
      </c>
      <c r="C1" s="3"/>
      <c r="D1" s="3"/>
      <c r="E1" s="3"/>
      <c r="F1" s="3"/>
      <c r="G1" s="3"/>
      <c r="H1" s="3"/>
      <c r="I1" s="3"/>
      <c r="J1" s="3"/>
      <c r="K1" s="3"/>
      <c r="L1" s="3"/>
      <c r="M1" s="3"/>
      <c r="N1" s="3"/>
      <c r="O1" s="3"/>
      <c r="P1" s="3"/>
      <c r="Q1" s="4" t="s">
        <v>0</v>
      </c>
    </row>
    <row r="2" spans="2:30" ht="13.5" customHeight="1"/>
    <row r="3" spans="2:30" ht="13.5" customHeight="1"/>
    <row r="4" spans="2:30" ht="13.5" customHeight="1"/>
    <row r="5" spans="2:30" ht="13.5" customHeight="1"/>
    <row r="6" spans="2:30" ht="13.5" customHeight="1"/>
    <row r="7" spans="2:30" ht="13.5" customHeight="1"/>
    <row r="8" spans="2:30" ht="13.5" customHeight="1"/>
    <row r="9" spans="2:30" ht="13.5" customHeight="1"/>
    <row r="10" spans="2:30" ht="13.5" customHeight="1"/>
    <row r="11" spans="2:30" ht="13.5" customHeight="1">
      <c r="B11" s="5" t="s">
        <v>1</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row>
    <row r="12" spans="2:30" ht="13.5" customHeight="1">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row>
    <row r="13" spans="2:30" ht="13.5" customHeight="1">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row>
    <row r="14" spans="2:30" ht="13.5" customHeight="1">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row>
    <row r="15" spans="2:30" ht="13.5" customHeight="1">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row>
    <row r="16" spans="2:30" ht="13.5" customHeight="1">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row>
    <row r="17" spans="2:30" ht="13.5" customHeight="1">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row>
    <row r="18" spans="2:30" ht="13.5" customHeight="1">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row>
    <row r="19" spans="2:30" ht="13.5" customHeight="1">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row>
    <row r="20" spans="2:30" ht="13.5" customHeight="1">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row>
    <row r="21" spans="2:30" ht="13.5" customHeight="1">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row>
    <row r="22" spans="2:30" ht="13.5" customHeight="1">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row>
    <row r="23" spans="2:30" ht="13.5" customHeight="1">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row>
    <row r="24" spans="2:30" ht="13.5" customHeight="1">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row>
    <row r="25" spans="2:30" ht="13.5" customHeight="1">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row>
    <row r="26" spans="2:30" ht="13.5" customHeight="1">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row>
    <row r="27" spans="2:30" ht="13.5" customHeight="1">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row>
    <row r="28" spans="2:30" ht="13.5" customHeight="1">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row>
    <row r="29" spans="2:30" ht="13.5" customHeight="1">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row>
    <row r="30" spans="2:30" ht="13.5" customHeight="1">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row>
    <row r="31" spans="2:30" ht="13.5" customHeight="1">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row>
    <row r="32" spans="2:30" ht="13.5" customHeight="1">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row>
    <row r="33" spans="2:30" ht="13.5" customHeight="1">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row>
    <row r="34" spans="2:30" ht="13.5" customHeight="1">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row>
    <row r="35" spans="2:30" ht="13.5" customHeight="1"/>
    <row r="36" spans="2:30" ht="13.5" customHeight="1"/>
    <row r="37" spans="2:30" ht="13.5" customHeight="1"/>
    <row r="38" spans="2:30" ht="13.5" customHeight="1"/>
    <row r="39" spans="2:30" ht="13.5" customHeight="1"/>
    <row r="40" spans="2:30" ht="13.5" customHeight="1"/>
    <row r="41" spans="2:30" ht="13.5" customHeight="1"/>
    <row r="42" spans="2:30" ht="13.5" customHeight="1"/>
    <row r="43" spans="2:30" ht="13.5" customHeight="1"/>
    <row r="44" spans="2:30" ht="13.5" customHeight="1"/>
    <row r="45" spans="2:30" ht="13.5" customHeight="1"/>
    <row r="46" spans="2:30" ht="13.5" customHeight="1"/>
    <row r="47" spans="2:30" ht="13.5" customHeight="1"/>
    <row r="48" spans="2:30" ht="13.5" customHeight="1"/>
    <row r="49" spans="4:28" ht="20.25" customHeight="1">
      <c r="D49" s="6" t="s">
        <v>2</v>
      </c>
      <c r="E49" s="6"/>
      <c r="F49" s="6"/>
      <c r="G49" s="6"/>
      <c r="H49" s="6"/>
      <c r="I49" s="6"/>
      <c r="J49" s="6"/>
      <c r="K49" s="6"/>
      <c r="L49" s="6"/>
      <c r="M49" s="6"/>
      <c r="N49" s="6"/>
      <c r="O49" s="6"/>
      <c r="P49" s="6"/>
      <c r="Q49" s="6"/>
      <c r="R49" s="6"/>
      <c r="S49" s="6"/>
      <c r="T49" s="6"/>
      <c r="U49" s="6"/>
      <c r="V49" s="6"/>
      <c r="W49" s="6"/>
      <c r="X49" s="6"/>
      <c r="Y49" s="6"/>
      <c r="Z49" s="6"/>
      <c r="AA49" s="6"/>
      <c r="AB49" s="6"/>
    </row>
    <row r="50" spans="4:28" ht="13.5" customHeight="1">
      <c r="D50" s="7" t="s">
        <v>3</v>
      </c>
      <c r="E50" s="7"/>
      <c r="F50" s="7"/>
      <c r="G50" s="7"/>
      <c r="H50" s="7"/>
      <c r="I50" s="7"/>
      <c r="J50" s="7"/>
      <c r="K50" s="7"/>
      <c r="L50" s="7"/>
      <c r="M50" s="7"/>
      <c r="N50" s="7"/>
      <c r="O50" s="7"/>
      <c r="P50" s="7"/>
      <c r="Q50" s="7"/>
      <c r="R50" s="7"/>
      <c r="S50" s="7"/>
      <c r="T50" s="7"/>
      <c r="U50" s="7"/>
      <c r="V50" s="7"/>
      <c r="W50" s="7"/>
      <c r="X50" s="7"/>
      <c r="Y50" s="7"/>
      <c r="Z50" s="7"/>
      <c r="AA50" s="7"/>
      <c r="AB50" s="7"/>
    </row>
    <row r="51" spans="4:28" ht="13.5" customHeight="1">
      <c r="D51" s="7"/>
      <c r="E51" s="7"/>
      <c r="F51" s="7"/>
      <c r="G51" s="7"/>
      <c r="H51" s="7"/>
      <c r="I51" s="7"/>
      <c r="J51" s="7"/>
      <c r="K51" s="7"/>
      <c r="L51" s="7"/>
      <c r="M51" s="7"/>
      <c r="N51" s="7"/>
      <c r="O51" s="7"/>
      <c r="P51" s="7"/>
      <c r="Q51" s="7"/>
      <c r="R51" s="7"/>
      <c r="S51" s="7"/>
      <c r="T51" s="7"/>
      <c r="U51" s="7"/>
      <c r="V51" s="7"/>
      <c r="W51" s="7"/>
      <c r="X51" s="7"/>
      <c r="Y51" s="7"/>
      <c r="Z51" s="7"/>
      <c r="AA51" s="7"/>
      <c r="AB51" s="7"/>
    </row>
    <row r="52" spans="4:28" ht="13.5" customHeight="1">
      <c r="D52" s="7"/>
      <c r="E52" s="7"/>
      <c r="F52" s="7"/>
      <c r="G52" s="7"/>
      <c r="H52" s="7"/>
      <c r="I52" s="7"/>
      <c r="J52" s="7"/>
      <c r="K52" s="7"/>
      <c r="L52" s="7"/>
      <c r="M52" s="7"/>
      <c r="N52" s="7"/>
      <c r="O52" s="7"/>
      <c r="P52" s="7"/>
      <c r="Q52" s="7"/>
      <c r="R52" s="7"/>
      <c r="S52" s="7"/>
      <c r="T52" s="7"/>
      <c r="U52" s="7"/>
      <c r="V52" s="7"/>
      <c r="W52" s="7"/>
      <c r="X52" s="7"/>
      <c r="Y52" s="7"/>
      <c r="Z52" s="7"/>
      <c r="AA52" s="7"/>
      <c r="AB52" s="7"/>
    </row>
    <row r="53" spans="4:28" ht="13.5" customHeight="1">
      <c r="D53" s="7"/>
      <c r="E53" s="7"/>
      <c r="F53" s="7"/>
      <c r="G53" s="7"/>
      <c r="H53" s="7"/>
      <c r="I53" s="7"/>
      <c r="J53" s="7"/>
      <c r="K53" s="7"/>
      <c r="L53" s="7"/>
      <c r="M53" s="7"/>
      <c r="N53" s="7"/>
      <c r="O53" s="7"/>
      <c r="P53" s="7"/>
      <c r="Q53" s="7"/>
      <c r="R53" s="7"/>
      <c r="S53" s="7"/>
      <c r="T53" s="7"/>
      <c r="U53" s="7"/>
      <c r="V53" s="7"/>
      <c r="W53" s="7"/>
      <c r="X53" s="7"/>
      <c r="Y53" s="7"/>
      <c r="Z53" s="7"/>
      <c r="AA53" s="7"/>
      <c r="AB53" s="7"/>
    </row>
    <row r="54" spans="4:28" ht="13.5" customHeight="1">
      <c r="D54" s="7"/>
      <c r="E54" s="7"/>
      <c r="F54" s="7"/>
      <c r="G54" s="7"/>
      <c r="H54" s="7"/>
      <c r="I54" s="7"/>
      <c r="J54" s="7"/>
      <c r="K54" s="7"/>
      <c r="L54" s="7"/>
      <c r="M54" s="7"/>
      <c r="N54" s="7"/>
      <c r="O54" s="7"/>
      <c r="P54" s="7"/>
      <c r="Q54" s="7"/>
      <c r="R54" s="7"/>
      <c r="S54" s="7"/>
      <c r="T54" s="7"/>
      <c r="U54" s="7"/>
      <c r="V54" s="7"/>
      <c r="W54" s="7"/>
      <c r="X54" s="7"/>
      <c r="Y54" s="7"/>
      <c r="Z54" s="7"/>
      <c r="AA54" s="7"/>
      <c r="AB54" s="7"/>
    </row>
    <row r="55" spans="4:28" ht="13.5" customHeight="1">
      <c r="D55" s="7"/>
      <c r="E55" s="7"/>
      <c r="F55" s="7"/>
      <c r="G55" s="7"/>
      <c r="H55" s="7"/>
      <c r="I55" s="7"/>
      <c r="J55" s="7"/>
      <c r="K55" s="7"/>
      <c r="L55" s="7"/>
      <c r="M55" s="7"/>
      <c r="N55" s="7"/>
      <c r="O55" s="7"/>
      <c r="P55" s="7"/>
      <c r="Q55" s="7"/>
      <c r="R55" s="7"/>
      <c r="S55" s="7"/>
      <c r="T55" s="7"/>
      <c r="U55" s="7"/>
      <c r="V55" s="7"/>
      <c r="W55" s="7"/>
      <c r="X55" s="7"/>
      <c r="Y55" s="7"/>
      <c r="Z55" s="7"/>
      <c r="AA55" s="7"/>
      <c r="AB55" s="7"/>
    </row>
    <row r="56" spans="4:28" ht="13.5" customHeight="1">
      <c r="D56" s="7"/>
      <c r="E56" s="7"/>
      <c r="F56" s="7"/>
      <c r="G56" s="7"/>
      <c r="H56" s="7"/>
      <c r="I56" s="7"/>
      <c r="J56" s="7"/>
      <c r="K56" s="7"/>
      <c r="L56" s="7"/>
      <c r="M56" s="7"/>
      <c r="N56" s="7"/>
      <c r="O56" s="7"/>
      <c r="P56" s="7"/>
      <c r="Q56" s="7"/>
      <c r="R56" s="7"/>
      <c r="S56" s="7"/>
      <c r="T56" s="7"/>
      <c r="U56" s="7"/>
      <c r="V56" s="7"/>
      <c r="W56" s="7"/>
      <c r="X56" s="7"/>
      <c r="Y56" s="7"/>
      <c r="Z56" s="7"/>
      <c r="AA56" s="7"/>
      <c r="AB56" s="7"/>
    </row>
    <row r="57" spans="4:28" ht="13.5" customHeight="1">
      <c r="D57" s="7"/>
      <c r="E57" s="7"/>
      <c r="F57" s="7"/>
      <c r="G57" s="7"/>
      <c r="H57" s="7"/>
      <c r="I57" s="7"/>
      <c r="J57" s="7"/>
      <c r="K57" s="7"/>
      <c r="L57" s="7"/>
      <c r="M57" s="7"/>
      <c r="N57" s="7"/>
      <c r="O57" s="7"/>
      <c r="P57" s="7"/>
      <c r="Q57" s="7"/>
      <c r="R57" s="7"/>
      <c r="S57" s="7"/>
      <c r="T57" s="7"/>
      <c r="U57" s="7"/>
      <c r="V57" s="7"/>
      <c r="W57" s="7"/>
      <c r="X57" s="7"/>
      <c r="Y57" s="7"/>
      <c r="Z57" s="7"/>
      <c r="AA57" s="7"/>
      <c r="AB57" s="7"/>
    </row>
    <row r="58" spans="4:28" ht="13.5" customHeight="1">
      <c r="D58" s="7"/>
      <c r="E58" s="7"/>
      <c r="F58" s="7"/>
      <c r="G58" s="7"/>
      <c r="H58" s="7"/>
      <c r="I58" s="7"/>
      <c r="J58" s="7"/>
      <c r="K58" s="7"/>
      <c r="L58" s="7"/>
      <c r="M58" s="7"/>
      <c r="N58" s="7"/>
      <c r="O58" s="7"/>
      <c r="P58" s="7"/>
      <c r="Q58" s="7"/>
      <c r="R58" s="7"/>
      <c r="S58" s="7"/>
      <c r="T58" s="7"/>
      <c r="U58" s="7"/>
      <c r="V58" s="7"/>
      <c r="W58" s="7"/>
      <c r="X58" s="7"/>
      <c r="Y58" s="7"/>
      <c r="Z58" s="7"/>
      <c r="AA58" s="7"/>
      <c r="AB58" s="7"/>
    </row>
    <row r="59" spans="4:28" ht="13.5" customHeight="1">
      <c r="D59" s="7"/>
      <c r="E59" s="7"/>
      <c r="F59" s="7"/>
      <c r="G59" s="7"/>
      <c r="H59" s="7"/>
      <c r="I59" s="7"/>
      <c r="J59" s="7"/>
      <c r="K59" s="7"/>
      <c r="L59" s="7"/>
      <c r="M59" s="7"/>
      <c r="N59" s="7"/>
      <c r="O59" s="7"/>
      <c r="P59" s="7"/>
      <c r="Q59" s="7"/>
      <c r="R59" s="7"/>
      <c r="S59" s="7"/>
      <c r="T59" s="7"/>
      <c r="U59" s="7"/>
      <c r="V59" s="7"/>
      <c r="W59" s="7"/>
      <c r="X59" s="7"/>
      <c r="Y59" s="7"/>
      <c r="Z59" s="7"/>
      <c r="AA59" s="7"/>
      <c r="AB59" s="7"/>
    </row>
    <row r="60" spans="4:28" ht="13.5" customHeight="1">
      <c r="D60" s="7"/>
      <c r="E60" s="7"/>
      <c r="F60" s="7"/>
      <c r="G60" s="7"/>
      <c r="H60" s="7"/>
      <c r="I60" s="7"/>
      <c r="J60" s="7"/>
      <c r="K60" s="7"/>
      <c r="L60" s="7"/>
      <c r="M60" s="7"/>
      <c r="N60" s="7"/>
      <c r="O60" s="7"/>
      <c r="P60" s="7"/>
      <c r="Q60" s="7"/>
      <c r="R60" s="7"/>
      <c r="S60" s="7"/>
      <c r="T60" s="7"/>
      <c r="U60" s="7"/>
      <c r="V60" s="7"/>
      <c r="W60" s="7"/>
      <c r="X60" s="7"/>
      <c r="Y60" s="7"/>
      <c r="Z60" s="7"/>
      <c r="AA60" s="7"/>
      <c r="AB60" s="7"/>
    </row>
    <row r="61" spans="4:28" ht="13.5" customHeight="1">
      <c r="D61" s="7"/>
      <c r="E61" s="7"/>
      <c r="F61" s="7"/>
      <c r="G61" s="7"/>
      <c r="H61" s="7"/>
      <c r="I61" s="7"/>
      <c r="J61" s="7"/>
      <c r="K61" s="7"/>
      <c r="L61" s="7"/>
      <c r="M61" s="7"/>
      <c r="N61" s="7"/>
      <c r="O61" s="7"/>
      <c r="P61" s="7"/>
      <c r="Q61" s="7"/>
      <c r="R61" s="7"/>
      <c r="S61" s="7"/>
      <c r="T61" s="7"/>
      <c r="U61" s="7"/>
      <c r="V61" s="7"/>
      <c r="W61" s="7"/>
      <c r="X61" s="7"/>
      <c r="Y61" s="7"/>
      <c r="Z61" s="7"/>
      <c r="AA61" s="7"/>
      <c r="AB61" s="7"/>
    </row>
    <row r="62" spans="4:28" ht="13.5" customHeight="1">
      <c r="D62" s="7"/>
      <c r="E62" s="7"/>
      <c r="F62" s="7"/>
      <c r="G62" s="7"/>
      <c r="H62" s="7"/>
      <c r="I62" s="7"/>
      <c r="J62" s="7"/>
      <c r="K62" s="7"/>
      <c r="L62" s="7"/>
      <c r="M62" s="7"/>
      <c r="N62" s="7"/>
      <c r="O62" s="7"/>
      <c r="P62" s="7"/>
      <c r="Q62" s="7"/>
      <c r="R62" s="7"/>
      <c r="S62" s="7"/>
      <c r="T62" s="7"/>
      <c r="U62" s="7"/>
      <c r="V62" s="7"/>
      <c r="W62" s="7"/>
      <c r="X62" s="7"/>
      <c r="Y62" s="7"/>
      <c r="Z62" s="7"/>
      <c r="AA62" s="7"/>
      <c r="AB62" s="7"/>
    </row>
    <row r="63" spans="4:28" ht="13.5" customHeight="1">
      <c r="D63" s="7"/>
      <c r="E63" s="7"/>
      <c r="F63" s="7"/>
      <c r="G63" s="7"/>
      <c r="H63" s="7"/>
      <c r="I63" s="7"/>
      <c r="J63" s="7"/>
      <c r="K63" s="7"/>
      <c r="L63" s="7"/>
      <c r="M63" s="7"/>
      <c r="N63" s="7"/>
      <c r="O63" s="7"/>
      <c r="P63" s="7"/>
      <c r="Q63" s="7"/>
      <c r="R63" s="7"/>
      <c r="S63" s="7"/>
      <c r="T63" s="7"/>
      <c r="U63" s="7"/>
      <c r="V63" s="7"/>
      <c r="W63" s="7"/>
      <c r="X63" s="7"/>
      <c r="Y63" s="7"/>
      <c r="Z63" s="7"/>
      <c r="AA63" s="7"/>
      <c r="AB63" s="7"/>
    </row>
    <row r="64" spans="4:28" ht="13.5" customHeight="1">
      <c r="D64" s="7"/>
      <c r="E64" s="7"/>
      <c r="F64" s="7"/>
      <c r="G64" s="7"/>
      <c r="H64" s="7"/>
      <c r="I64" s="7"/>
      <c r="J64" s="7"/>
      <c r="K64" s="7"/>
      <c r="L64" s="7"/>
      <c r="M64" s="7"/>
      <c r="N64" s="7"/>
      <c r="O64" s="7"/>
      <c r="P64" s="7"/>
      <c r="Q64" s="7"/>
      <c r="R64" s="7"/>
      <c r="S64" s="7"/>
      <c r="T64" s="7"/>
      <c r="U64" s="7"/>
      <c r="V64" s="7"/>
      <c r="W64" s="7"/>
      <c r="X64" s="7"/>
      <c r="Y64" s="7"/>
      <c r="Z64" s="7"/>
      <c r="AA64" s="7"/>
      <c r="AB64" s="7"/>
    </row>
    <row r="65" spans="4:28" ht="13.5" customHeight="1">
      <c r="D65" s="7"/>
      <c r="E65" s="7"/>
      <c r="F65" s="7"/>
      <c r="G65" s="7"/>
      <c r="H65" s="7"/>
      <c r="I65" s="7"/>
      <c r="J65" s="7"/>
      <c r="K65" s="7"/>
      <c r="L65" s="7"/>
      <c r="M65" s="7"/>
      <c r="N65" s="7"/>
      <c r="O65" s="7"/>
      <c r="P65" s="7"/>
      <c r="Q65" s="7"/>
      <c r="R65" s="7"/>
      <c r="S65" s="7"/>
      <c r="T65" s="7"/>
      <c r="U65" s="7"/>
      <c r="V65" s="7"/>
      <c r="W65" s="7"/>
      <c r="X65" s="7"/>
      <c r="Y65" s="7"/>
      <c r="Z65" s="7"/>
      <c r="AA65" s="7"/>
      <c r="AB65" s="7"/>
    </row>
    <row r="66" spans="4:28" ht="13.5" customHeight="1">
      <c r="D66" s="7"/>
      <c r="E66" s="7"/>
      <c r="F66" s="7"/>
      <c r="G66" s="7"/>
      <c r="H66" s="7"/>
      <c r="I66" s="7"/>
      <c r="J66" s="7"/>
      <c r="K66" s="7"/>
      <c r="L66" s="7"/>
      <c r="M66" s="7"/>
      <c r="N66" s="7"/>
      <c r="O66" s="7"/>
      <c r="P66" s="7"/>
      <c r="Q66" s="7"/>
      <c r="R66" s="7"/>
      <c r="S66" s="7"/>
      <c r="T66" s="7"/>
      <c r="U66" s="7"/>
      <c r="V66" s="7"/>
      <c r="W66" s="7"/>
      <c r="X66" s="7"/>
      <c r="Y66" s="7"/>
      <c r="Z66" s="7"/>
      <c r="AA66" s="7"/>
      <c r="AB66" s="7"/>
    </row>
    <row r="67" spans="4:28" ht="13.5" customHeight="1">
      <c r="D67" s="7"/>
      <c r="E67" s="7"/>
      <c r="F67" s="7"/>
      <c r="G67" s="7"/>
      <c r="H67" s="7"/>
      <c r="I67" s="7"/>
      <c r="J67" s="7"/>
      <c r="K67" s="7"/>
      <c r="L67" s="7"/>
      <c r="M67" s="7"/>
      <c r="N67" s="7"/>
      <c r="O67" s="7"/>
      <c r="P67" s="7"/>
      <c r="Q67" s="7"/>
      <c r="R67" s="7"/>
      <c r="S67" s="7"/>
      <c r="T67" s="7"/>
      <c r="U67" s="7"/>
      <c r="V67" s="7"/>
      <c r="W67" s="7"/>
      <c r="X67" s="7"/>
      <c r="Y67" s="7"/>
      <c r="Z67" s="7"/>
      <c r="AA67" s="7"/>
      <c r="AB67" s="7"/>
    </row>
    <row r="68" spans="4:28" ht="13.5" customHeight="1">
      <c r="D68" s="7"/>
      <c r="E68" s="7"/>
      <c r="F68" s="7"/>
      <c r="G68" s="7"/>
      <c r="H68" s="7"/>
      <c r="I68" s="7"/>
      <c r="J68" s="7"/>
      <c r="K68" s="7"/>
      <c r="L68" s="7"/>
      <c r="M68" s="7"/>
      <c r="N68" s="7"/>
      <c r="O68" s="7"/>
      <c r="P68" s="7"/>
      <c r="Q68" s="7"/>
      <c r="R68" s="7"/>
      <c r="S68" s="7"/>
      <c r="T68" s="7"/>
      <c r="U68" s="7"/>
      <c r="V68" s="7"/>
      <c r="W68" s="7"/>
      <c r="X68" s="7"/>
      <c r="Y68" s="7"/>
      <c r="Z68" s="7"/>
      <c r="AA68" s="7"/>
      <c r="AB68" s="7"/>
    </row>
    <row r="69" spans="4:28" ht="13.5" customHeight="1">
      <c r="D69" s="7"/>
      <c r="E69" s="7"/>
      <c r="F69" s="7"/>
      <c r="G69" s="7"/>
      <c r="H69" s="7"/>
      <c r="I69" s="7"/>
      <c r="J69" s="7"/>
      <c r="K69" s="7"/>
      <c r="L69" s="7"/>
      <c r="M69" s="7"/>
      <c r="N69" s="7"/>
      <c r="O69" s="7"/>
      <c r="P69" s="7"/>
      <c r="Q69" s="7"/>
      <c r="R69" s="7"/>
      <c r="S69" s="7"/>
      <c r="T69" s="7"/>
      <c r="U69" s="7"/>
      <c r="V69" s="7"/>
      <c r="W69" s="7"/>
      <c r="X69" s="7"/>
      <c r="Y69" s="7"/>
      <c r="Z69" s="7"/>
      <c r="AA69" s="7"/>
      <c r="AB69" s="7"/>
    </row>
    <row r="70" spans="4:28" ht="13.5" customHeight="1">
      <c r="D70" s="7"/>
      <c r="E70" s="7"/>
      <c r="F70" s="7"/>
      <c r="G70" s="7"/>
      <c r="H70" s="7"/>
      <c r="I70" s="7"/>
      <c r="J70" s="7"/>
      <c r="K70" s="7"/>
      <c r="L70" s="7"/>
      <c r="M70" s="7"/>
      <c r="N70" s="7"/>
      <c r="O70" s="7"/>
      <c r="P70" s="7"/>
      <c r="Q70" s="7"/>
      <c r="R70" s="7"/>
      <c r="S70" s="7"/>
      <c r="T70" s="7"/>
      <c r="U70" s="7"/>
      <c r="V70" s="7"/>
      <c r="W70" s="7"/>
      <c r="X70" s="7"/>
      <c r="Y70" s="7"/>
      <c r="Z70" s="7"/>
      <c r="AA70" s="7"/>
      <c r="AB70" s="7"/>
    </row>
    <row r="71" spans="4:28" ht="13.5" customHeight="1">
      <c r="D71" s="7"/>
      <c r="E71" s="7"/>
      <c r="F71" s="7"/>
      <c r="G71" s="7"/>
      <c r="H71" s="7"/>
      <c r="I71" s="7"/>
      <c r="J71" s="7"/>
      <c r="K71" s="7"/>
      <c r="L71" s="7"/>
      <c r="M71" s="7"/>
      <c r="N71" s="7"/>
      <c r="O71" s="7"/>
      <c r="P71" s="7"/>
      <c r="Q71" s="7"/>
      <c r="R71" s="7"/>
      <c r="S71" s="7"/>
      <c r="T71" s="7"/>
      <c r="U71" s="7"/>
      <c r="V71" s="7"/>
      <c r="W71" s="7"/>
      <c r="X71" s="7"/>
      <c r="Y71" s="7"/>
      <c r="Z71" s="7"/>
      <c r="AA71" s="7"/>
      <c r="AB71" s="7"/>
    </row>
    <row r="72" spans="4:28" ht="13.5" customHeight="1">
      <c r="D72" s="7"/>
      <c r="E72" s="7"/>
      <c r="F72" s="7"/>
      <c r="G72" s="7"/>
      <c r="H72" s="7"/>
      <c r="I72" s="7"/>
      <c r="J72" s="7"/>
      <c r="K72" s="7"/>
      <c r="L72" s="7"/>
      <c r="M72" s="7"/>
      <c r="N72" s="7"/>
      <c r="O72" s="7"/>
      <c r="P72" s="7"/>
      <c r="Q72" s="7"/>
      <c r="R72" s="7"/>
      <c r="S72" s="7"/>
      <c r="T72" s="7"/>
      <c r="U72" s="7"/>
      <c r="V72" s="7"/>
      <c r="W72" s="7"/>
      <c r="X72" s="7"/>
      <c r="Y72" s="7"/>
      <c r="Z72" s="7"/>
      <c r="AA72" s="7"/>
      <c r="AB72" s="7"/>
    </row>
    <row r="73" spans="4:28" ht="13.5" customHeight="1">
      <c r="D73" s="7"/>
      <c r="E73" s="7"/>
      <c r="F73" s="7"/>
      <c r="G73" s="7"/>
      <c r="H73" s="7"/>
      <c r="I73" s="7"/>
      <c r="J73" s="7"/>
      <c r="K73" s="7"/>
      <c r="L73" s="7"/>
      <c r="M73" s="7"/>
      <c r="N73" s="7"/>
      <c r="O73" s="7"/>
      <c r="P73" s="7"/>
      <c r="Q73" s="7"/>
      <c r="R73" s="7"/>
      <c r="S73" s="7"/>
      <c r="T73" s="7"/>
      <c r="U73" s="7"/>
      <c r="V73" s="7"/>
      <c r="W73" s="7"/>
      <c r="X73" s="7"/>
      <c r="Y73" s="7"/>
      <c r="Z73" s="7"/>
      <c r="AA73" s="7"/>
      <c r="AB73" s="7"/>
    </row>
    <row r="74" spans="4:28" ht="13.5" customHeight="1">
      <c r="D74" s="7"/>
      <c r="E74" s="7"/>
      <c r="F74" s="7"/>
      <c r="G74" s="7"/>
      <c r="H74" s="7"/>
      <c r="I74" s="7"/>
      <c r="J74" s="7"/>
      <c r="K74" s="7"/>
      <c r="L74" s="7"/>
      <c r="M74" s="7"/>
      <c r="N74" s="7"/>
      <c r="O74" s="7"/>
      <c r="P74" s="7"/>
      <c r="Q74" s="7"/>
      <c r="R74" s="7"/>
      <c r="S74" s="7"/>
      <c r="T74" s="7"/>
      <c r="U74" s="7"/>
      <c r="V74" s="7"/>
      <c r="W74" s="7"/>
      <c r="X74" s="7"/>
      <c r="Y74" s="7"/>
      <c r="Z74" s="7"/>
      <c r="AA74" s="7"/>
      <c r="AB74" s="7"/>
    </row>
    <row r="75" spans="4:28" ht="13.5" customHeight="1">
      <c r="D75" s="7"/>
      <c r="E75" s="7"/>
      <c r="F75" s="7"/>
      <c r="G75" s="7"/>
      <c r="H75" s="7"/>
      <c r="I75" s="7"/>
      <c r="J75" s="7"/>
      <c r="K75" s="7"/>
      <c r="L75" s="7"/>
      <c r="M75" s="7"/>
      <c r="N75" s="7"/>
      <c r="O75" s="7"/>
      <c r="P75" s="7"/>
      <c r="Q75" s="7"/>
      <c r="R75" s="7"/>
      <c r="S75" s="7"/>
      <c r="T75" s="7"/>
      <c r="U75" s="7"/>
      <c r="V75" s="7"/>
      <c r="W75" s="7"/>
      <c r="X75" s="7"/>
      <c r="Y75" s="7"/>
      <c r="Z75" s="7"/>
      <c r="AA75" s="7"/>
      <c r="AB75" s="7"/>
    </row>
    <row r="76" spans="4:28" ht="13.5" customHeight="1">
      <c r="D76" s="7"/>
      <c r="E76" s="7"/>
      <c r="F76" s="7"/>
      <c r="G76" s="7"/>
      <c r="H76" s="7"/>
      <c r="I76" s="7"/>
      <c r="J76" s="7"/>
      <c r="K76" s="7"/>
      <c r="L76" s="7"/>
      <c r="M76" s="7"/>
      <c r="N76" s="7"/>
      <c r="O76" s="7"/>
      <c r="P76" s="7"/>
      <c r="Q76" s="7"/>
      <c r="R76" s="7"/>
      <c r="S76" s="7"/>
      <c r="T76" s="7"/>
      <c r="U76" s="7"/>
      <c r="V76" s="7"/>
      <c r="W76" s="7"/>
      <c r="X76" s="7"/>
      <c r="Y76" s="7"/>
      <c r="Z76" s="7"/>
      <c r="AA76" s="7"/>
      <c r="AB76" s="7"/>
    </row>
    <row r="77" spans="4:28" ht="13.5" customHeight="1">
      <c r="D77" s="7"/>
      <c r="E77" s="7"/>
      <c r="F77" s="7"/>
      <c r="G77" s="7"/>
      <c r="H77" s="7"/>
      <c r="I77" s="7"/>
      <c r="J77" s="7"/>
      <c r="K77" s="7"/>
      <c r="L77" s="7"/>
      <c r="M77" s="7"/>
      <c r="N77" s="7"/>
      <c r="O77" s="7"/>
      <c r="P77" s="7"/>
      <c r="Q77" s="7"/>
      <c r="R77" s="7"/>
      <c r="S77" s="7"/>
      <c r="T77" s="7"/>
      <c r="U77" s="7"/>
      <c r="V77" s="7"/>
      <c r="W77" s="7"/>
      <c r="X77" s="7"/>
      <c r="Y77" s="7"/>
      <c r="Z77" s="7"/>
      <c r="AA77" s="7"/>
      <c r="AB77" s="7"/>
    </row>
    <row r="78" spans="4:28" ht="13.5" customHeight="1">
      <c r="D78" s="7"/>
      <c r="E78" s="7"/>
      <c r="F78" s="7"/>
      <c r="G78" s="7"/>
      <c r="H78" s="7"/>
      <c r="I78" s="7"/>
      <c r="J78" s="7"/>
      <c r="K78" s="7"/>
      <c r="L78" s="7"/>
      <c r="M78" s="7"/>
      <c r="N78" s="7"/>
      <c r="O78" s="7"/>
      <c r="P78" s="7"/>
      <c r="Q78" s="7"/>
      <c r="R78" s="7"/>
      <c r="S78" s="7"/>
      <c r="T78" s="7"/>
      <c r="U78" s="7"/>
      <c r="V78" s="7"/>
      <c r="W78" s="7"/>
      <c r="X78" s="7"/>
      <c r="Y78" s="7"/>
      <c r="Z78" s="7"/>
      <c r="AA78" s="7"/>
      <c r="AB78" s="7"/>
    </row>
    <row r="79" spans="4:28" ht="13.5" customHeight="1">
      <c r="D79" s="7"/>
      <c r="E79" s="7"/>
      <c r="F79" s="7"/>
      <c r="G79" s="7"/>
      <c r="H79" s="7"/>
      <c r="I79" s="7"/>
      <c r="J79" s="7"/>
      <c r="K79" s="7"/>
      <c r="L79" s="7"/>
      <c r="M79" s="7"/>
      <c r="N79" s="7"/>
      <c r="O79" s="7"/>
      <c r="P79" s="7"/>
      <c r="Q79" s="7"/>
      <c r="R79" s="7"/>
      <c r="S79" s="7"/>
      <c r="T79" s="7"/>
      <c r="U79" s="7"/>
      <c r="V79" s="7"/>
      <c r="W79" s="7"/>
      <c r="X79" s="7"/>
      <c r="Y79" s="7"/>
      <c r="Z79" s="7"/>
      <c r="AA79" s="7"/>
      <c r="AB79" s="7"/>
    </row>
    <row r="80" spans="4:28" ht="13.5" customHeight="1">
      <c r="D80" s="7"/>
      <c r="E80" s="7"/>
      <c r="F80" s="7"/>
      <c r="G80" s="7"/>
      <c r="H80" s="7"/>
      <c r="I80" s="7"/>
      <c r="J80" s="7"/>
      <c r="K80" s="7"/>
      <c r="L80" s="7"/>
      <c r="M80" s="7"/>
      <c r="N80" s="7"/>
      <c r="O80" s="7"/>
      <c r="P80" s="7"/>
      <c r="Q80" s="7"/>
      <c r="R80" s="7"/>
      <c r="S80" s="7"/>
      <c r="T80" s="7"/>
      <c r="U80" s="7"/>
      <c r="V80" s="7"/>
      <c r="W80" s="7"/>
      <c r="X80" s="7"/>
      <c r="Y80" s="7"/>
      <c r="Z80" s="7"/>
      <c r="AA80" s="7"/>
      <c r="AB80" s="7"/>
    </row>
    <row r="81" spans="4:28" ht="13.5" customHeight="1">
      <c r="D81" s="7"/>
      <c r="E81" s="7"/>
      <c r="F81" s="7"/>
      <c r="G81" s="7"/>
      <c r="H81" s="7"/>
      <c r="I81" s="7"/>
      <c r="J81" s="7"/>
      <c r="K81" s="7"/>
      <c r="L81" s="7"/>
      <c r="M81" s="7"/>
      <c r="N81" s="7"/>
      <c r="O81" s="7"/>
      <c r="P81" s="7"/>
      <c r="Q81" s="7"/>
      <c r="R81" s="7"/>
      <c r="S81" s="7"/>
      <c r="T81" s="7"/>
      <c r="U81" s="7"/>
      <c r="V81" s="7"/>
      <c r="W81" s="7"/>
      <c r="X81" s="7"/>
      <c r="Y81" s="7"/>
      <c r="Z81" s="7"/>
      <c r="AA81" s="7"/>
      <c r="AB81" s="7"/>
    </row>
    <row r="82" spans="4:28" ht="13.5" customHeight="1">
      <c r="D82" s="7"/>
      <c r="E82" s="7"/>
      <c r="F82" s="7"/>
      <c r="G82" s="7"/>
      <c r="H82" s="7"/>
      <c r="I82" s="7"/>
      <c r="J82" s="7"/>
      <c r="K82" s="7"/>
      <c r="L82" s="7"/>
      <c r="M82" s="7"/>
      <c r="N82" s="7"/>
      <c r="O82" s="7"/>
      <c r="P82" s="7"/>
      <c r="Q82" s="7"/>
      <c r="R82" s="7"/>
      <c r="S82" s="7"/>
      <c r="T82" s="7"/>
      <c r="U82" s="7"/>
      <c r="V82" s="7"/>
      <c r="W82" s="7"/>
      <c r="X82" s="7"/>
      <c r="Y82" s="7"/>
      <c r="Z82" s="7"/>
      <c r="AA82" s="7"/>
      <c r="AB82" s="7"/>
    </row>
    <row r="83" spans="4:28" ht="13.5" customHeight="1">
      <c r="D83" s="7"/>
      <c r="E83" s="7"/>
      <c r="F83" s="7"/>
      <c r="G83" s="7"/>
      <c r="H83" s="7"/>
      <c r="I83" s="7"/>
      <c r="J83" s="7"/>
      <c r="K83" s="7"/>
      <c r="L83" s="7"/>
      <c r="M83" s="7"/>
      <c r="N83" s="7"/>
      <c r="O83" s="7"/>
      <c r="P83" s="7"/>
      <c r="Q83" s="7"/>
      <c r="R83" s="7"/>
      <c r="S83" s="7"/>
      <c r="T83" s="7"/>
      <c r="U83" s="7"/>
      <c r="V83" s="7"/>
      <c r="W83" s="7"/>
      <c r="X83" s="7"/>
      <c r="Y83" s="7"/>
      <c r="Z83" s="7"/>
      <c r="AA83" s="7"/>
      <c r="AB83" s="7"/>
    </row>
    <row r="84" spans="4:28" ht="13.5" customHeight="1">
      <c r="D84" s="7"/>
      <c r="E84" s="7"/>
      <c r="F84" s="7"/>
      <c r="G84" s="7"/>
      <c r="H84" s="7"/>
      <c r="I84" s="7"/>
      <c r="J84" s="7"/>
      <c r="K84" s="7"/>
      <c r="L84" s="7"/>
      <c r="M84" s="7"/>
      <c r="N84" s="7"/>
      <c r="O84" s="7"/>
      <c r="P84" s="7"/>
      <c r="Q84" s="7"/>
      <c r="R84" s="7"/>
      <c r="S84" s="7"/>
      <c r="T84" s="7"/>
      <c r="U84" s="7"/>
      <c r="V84" s="7"/>
      <c r="W84" s="7"/>
      <c r="X84" s="7"/>
      <c r="Y84" s="7"/>
      <c r="Z84" s="7"/>
      <c r="AA84" s="7"/>
      <c r="AB84" s="7"/>
    </row>
    <row r="85" spans="4:28" ht="13.5" customHeight="1"/>
    <row r="86" spans="4:28" ht="13.5" customHeight="1"/>
    <row r="87" spans="4:28" ht="13.5" customHeight="1"/>
    <row r="88" spans="4:28" ht="13.5" customHeight="1"/>
    <row r="89" spans="4:28" ht="13.5" customHeight="1"/>
  </sheetData>
  <mergeCells count="4">
    <mergeCell ref="B1:P1"/>
    <mergeCell ref="B11:AD34"/>
    <mergeCell ref="D49:AB49"/>
    <mergeCell ref="D50:AB84"/>
  </mergeCells>
  <printOptions horizontalCentered="1"/>
  <pageMargins left="0.78740157480314965" right="0.78740157480314965" top="0.98425196850393704" bottom="0.98425196850393704" header="0" footer="0.39370078740157483"/>
  <pageSetup scale="73" fitToHeight="10" orientation="landscape" r:id="rId1"/>
  <headerFooter>
    <oddFooter>&amp;R&amp;P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5"/>
  <sheetViews>
    <sheetView view="pageBreakPreview" zoomScale="80" zoomScaleNormal="80" zoomScaleSheetLayoutView="80" workbookViewId="0">
      <selection activeCell="L11" sqref="L11:O11"/>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532</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494</v>
      </c>
      <c r="D4" s="19" t="s">
        <v>495</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19</v>
      </c>
      <c r="L6" s="29"/>
      <c r="M6" s="29"/>
      <c r="N6" s="31"/>
      <c r="O6" s="32" t="s">
        <v>20</v>
      </c>
      <c r="P6" s="29" t="s">
        <v>21</v>
      </c>
      <c r="Q6" s="29"/>
      <c r="R6" s="33"/>
      <c r="S6" s="32" t="s">
        <v>22</v>
      </c>
      <c r="T6" s="29" t="s">
        <v>119</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c r="A11" s="60"/>
      <c r="B11" s="61" t="s">
        <v>38</v>
      </c>
      <c r="C11" s="62" t="s">
        <v>496</v>
      </c>
      <c r="D11" s="62"/>
      <c r="E11" s="62"/>
      <c r="F11" s="62"/>
      <c r="G11" s="62"/>
      <c r="H11" s="62"/>
      <c r="I11" s="62" t="s">
        <v>497</v>
      </c>
      <c r="J11" s="62"/>
      <c r="K11" s="62"/>
      <c r="L11" s="62" t="s">
        <v>498</v>
      </c>
      <c r="M11" s="62"/>
      <c r="N11" s="62"/>
      <c r="O11" s="62"/>
      <c r="P11" s="63" t="s">
        <v>14</v>
      </c>
      <c r="Q11" s="63" t="s">
        <v>499</v>
      </c>
      <c r="R11" s="64">
        <v>0</v>
      </c>
      <c r="S11" s="64" t="s">
        <v>44</v>
      </c>
      <c r="T11" s="64" t="s">
        <v>44</v>
      </c>
      <c r="U11" s="65" t="str">
        <f t="shared" ref="U11:U19" si="0">IF(ISERR(T11/S11*100),"N/A",T11/S11*100)</f>
        <v>N/A</v>
      </c>
    </row>
    <row r="12" spans="1:34" ht="75" customHeight="1" thickTop="1">
      <c r="A12" s="60"/>
      <c r="B12" s="61" t="s">
        <v>53</v>
      </c>
      <c r="C12" s="62" t="s">
        <v>500</v>
      </c>
      <c r="D12" s="62"/>
      <c r="E12" s="62"/>
      <c r="F12" s="62"/>
      <c r="G12" s="62"/>
      <c r="H12" s="62"/>
      <c r="I12" s="62" t="s">
        <v>501</v>
      </c>
      <c r="J12" s="62"/>
      <c r="K12" s="62"/>
      <c r="L12" s="62" t="s">
        <v>502</v>
      </c>
      <c r="M12" s="62"/>
      <c r="N12" s="62"/>
      <c r="O12" s="62"/>
      <c r="P12" s="63" t="s">
        <v>385</v>
      </c>
      <c r="Q12" s="63" t="s">
        <v>503</v>
      </c>
      <c r="R12" s="63">
        <v>80</v>
      </c>
      <c r="S12" s="63" t="s">
        <v>44</v>
      </c>
      <c r="T12" s="63" t="s">
        <v>44</v>
      </c>
      <c r="U12" s="65" t="str">
        <f t="shared" si="0"/>
        <v>N/A</v>
      </c>
    </row>
    <row r="13" spans="1:34" ht="75" customHeight="1" thickBot="1">
      <c r="A13" s="60"/>
      <c r="B13" s="66" t="s">
        <v>45</v>
      </c>
      <c r="C13" s="67" t="s">
        <v>45</v>
      </c>
      <c r="D13" s="67"/>
      <c r="E13" s="67"/>
      <c r="F13" s="67"/>
      <c r="G13" s="67"/>
      <c r="H13" s="67"/>
      <c r="I13" s="67" t="s">
        <v>504</v>
      </c>
      <c r="J13" s="67"/>
      <c r="K13" s="67"/>
      <c r="L13" s="67" t="s">
        <v>505</v>
      </c>
      <c r="M13" s="67"/>
      <c r="N13" s="67"/>
      <c r="O13" s="67"/>
      <c r="P13" s="68" t="s">
        <v>60</v>
      </c>
      <c r="Q13" s="68" t="s">
        <v>43</v>
      </c>
      <c r="R13" s="68">
        <v>80.08</v>
      </c>
      <c r="S13" s="68" t="s">
        <v>44</v>
      </c>
      <c r="T13" s="68" t="s">
        <v>44</v>
      </c>
      <c r="U13" s="69" t="str">
        <f t="shared" si="0"/>
        <v>N/A</v>
      </c>
    </row>
    <row r="14" spans="1:34" ht="75" customHeight="1" thickTop="1">
      <c r="A14" s="60"/>
      <c r="B14" s="61" t="s">
        <v>63</v>
      </c>
      <c r="C14" s="62" t="s">
        <v>506</v>
      </c>
      <c r="D14" s="62"/>
      <c r="E14" s="62"/>
      <c r="F14" s="62"/>
      <c r="G14" s="62"/>
      <c r="H14" s="62"/>
      <c r="I14" s="62" t="s">
        <v>507</v>
      </c>
      <c r="J14" s="62"/>
      <c r="K14" s="62"/>
      <c r="L14" s="62" t="s">
        <v>508</v>
      </c>
      <c r="M14" s="62"/>
      <c r="N14" s="62"/>
      <c r="O14" s="62"/>
      <c r="P14" s="63" t="s">
        <v>60</v>
      </c>
      <c r="Q14" s="63" t="s">
        <v>499</v>
      </c>
      <c r="R14" s="63">
        <v>80.19</v>
      </c>
      <c r="S14" s="63" t="s">
        <v>44</v>
      </c>
      <c r="T14" s="63" t="s">
        <v>44</v>
      </c>
      <c r="U14" s="65" t="str">
        <f t="shared" si="0"/>
        <v>N/A</v>
      </c>
    </row>
    <row r="15" spans="1:34" ht="75" customHeight="1" thickBot="1">
      <c r="A15" s="60"/>
      <c r="B15" s="66" t="s">
        <v>45</v>
      </c>
      <c r="C15" s="67" t="s">
        <v>45</v>
      </c>
      <c r="D15" s="67"/>
      <c r="E15" s="67"/>
      <c r="F15" s="67"/>
      <c r="G15" s="67"/>
      <c r="H15" s="67"/>
      <c r="I15" s="67" t="s">
        <v>509</v>
      </c>
      <c r="J15" s="67"/>
      <c r="K15" s="67"/>
      <c r="L15" s="67" t="s">
        <v>510</v>
      </c>
      <c r="M15" s="67"/>
      <c r="N15" s="67"/>
      <c r="O15" s="67"/>
      <c r="P15" s="68" t="s">
        <v>60</v>
      </c>
      <c r="Q15" s="68" t="s">
        <v>43</v>
      </c>
      <c r="R15" s="68">
        <v>80</v>
      </c>
      <c r="S15" s="68" t="s">
        <v>44</v>
      </c>
      <c r="T15" s="68" t="s">
        <v>44</v>
      </c>
      <c r="U15" s="69" t="str">
        <f t="shared" si="0"/>
        <v>N/A</v>
      </c>
    </row>
    <row r="16" spans="1:34" ht="75" customHeight="1" thickTop="1">
      <c r="A16" s="60"/>
      <c r="B16" s="61" t="s">
        <v>79</v>
      </c>
      <c r="C16" s="62" t="s">
        <v>511</v>
      </c>
      <c r="D16" s="62"/>
      <c r="E16" s="62"/>
      <c r="F16" s="62"/>
      <c r="G16" s="62"/>
      <c r="H16" s="62"/>
      <c r="I16" s="62" t="s">
        <v>512</v>
      </c>
      <c r="J16" s="62"/>
      <c r="K16" s="62"/>
      <c r="L16" s="62" t="s">
        <v>513</v>
      </c>
      <c r="M16" s="62"/>
      <c r="N16" s="62"/>
      <c r="O16" s="62"/>
      <c r="P16" s="63" t="s">
        <v>60</v>
      </c>
      <c r="Q16" s="63" t="s">
        <v>499</v>
      </c>
      <c r="R16" s="63">
        <v>80.319999999999993</v>
      </c>
      <c r="S16" s="63" t="s">
        <v>44</v>
      </c>
      <c r="T16" s="63" t="s">
        <v>44</v>
      </c>
      <c r="U16" s="65" t="str">
        <f t="shared" si="0"/>
        <v>N/A</v>
      </c>
    </row>
    <row r="17" spans="1:22" ht="75" customHeight="1">
      <c r="A17" s="60"/>
      <c r="B17" s="66" t="s">
        <v>45</v>
      </c>
      <c r="C17" s="67" t="s">
        <v>45</v>
      </c>
      <c r="D17" s="67"/>
      <c r="E17" s="67"/>
      <c r="F17" s="67"/>
      <c r="G17" s="67"/>
      <c r="H17" s="67"/>
      <c r="I17" s="67" t="s">
        <v>514</v>
      </c>
      <c r="J17" s="67"/>
      <c r="K17" s="67"/>
      <c r="L17" s="67" t="s">
        <v>515</v>
      </c>
      <c r="M17" s="67"/>
      <c r="N17" s="67"/>
      <c r="O17" s="67"/>
      <c r="P17" s="68" t="s">
        <v>60</v>
      </c>
      <c r="Q17" s="68" t="s">
        <v>516</v>
      </c>
      <c r="R17" s="68">
        <v>80</v>
      </c>
      <c r="S17" s="68" t="s">
        <v>44</v>
      </c>
      <c r="T17" s="68" t="s">
        <v>44</v>
      </c>
      <c r="U17" s="69" t="str">
        <f t="shared" si="0"/>
        <v>N/A</v>
      </c>
    </row>
    <row r="18" spans="1:22" ht="75" customHeight="1">
      <c r="A18" s="60"/>
      <c r="B18" s="66" t="s">
        <v>45</v>
      </c>
      <c r="C18" s="67" t="s">
        <v>517</v>
      </c>
      <c r="D18" s="67"/>
      <c r="E18" s="67"/>
      <c r="F18" s="67"/>
      <c r="G18" s="67"/>
      <c r="H18" s="67"/>
      <c r="I18" s="67" t="s">
        <v>518</v>
      </c>
      <c r="J18" s="67"/>
      <c r="K18" s="67"/>
      <c r="L18" s="67" t="s">
        <v>519</v>
      </c>
      <c r="M18" s="67"/>
      <c r="N18" s="67"/>
      <c r="O18" s="67"/>
      <c r="P18" s="68" t="s">
        <v>60</v>
      </c>
      <c r="Q18" s="68" t="s">
        <v>206</v>
      </c>
      <c r="R18" s="68">
        <v>60</v>
      </c>
      <c r="S18" s="68" t="s">
        <v>44</v>
      </c>
      <c r="T18" s="68" t="s">
        <v>44</v>
      </c>
      <c r="U18" s="69" t="str">
        <f t="shared" si="0"/>
        <v>N/A</v>
      </c>
    </row>
    <row r="19" spans="1:22" ht="75" customHeight="1" thickBot="1">
      <c r="A19" s="60"/>
      <c r="B19" s="66" t="s">
        <v>45</v>
      </c>
      <c r="C19" s="67" t="s">
        <v>45</v>
      </c>
      <c r="D19" s="67"/>
      <c r="E19" s="67"/>
      <c r="F19" s="67"/>
      <c r="G19" s="67"/>
      <c r="H19" s="67"/>
      <c r="I19" s="67" t="s">
        <v>520</v>
      </c>
      <c r="J19" s="67"/>
      <c r="K19" s="67"/>
      <c r="L19" s="67" t="s">
        <v>521</v>
      </c>
      <c r="M19" s="67"/>
      <c r="N19" s="67"/>
      <c r="O19" s="67"/>
      <c r="P19" s="68" t="s">
        <v>60</v>
      </c>
      <c r="Q19" s="68" t="s">
        <v>522</v>
      </c>
      <c r="R19" s="68">
        <v>75</v>
      </c>
      <c r="S19" s="68" t="s">
        <v>44</v>
      </c>
      <c r="T19" s="68" t="s">
        <v>44</v>
      </c>
      <c r="U19" s="69" t="str">
        <f t="shared" si="0"/>
        <v>N/A</v>
      </c>
    </row>
    <row r="20" spans="1:22" ht="22.5" customHeight="1" thickTop="1" thickBot="1">
      <c r="B20" s="13" t="s">
        <v>90</v>
      </c>
      <c r="C20" s="14"/>
      <c r="D20" s="14"/>
      <c r="E20" s="14"/>
      <c r="F20" s="14"/>
      <c r="G20" s="14"/>
      <c r="H20" s="15"/>
      <c r="I20" s="15"/>
      <c r="J20" s="15"/>
      <c r="K20" s="15"/>
      <c r="L20" s="15"/>
      <c r="M20" s="15"/>
      <c r="N20" s="15"/>
      <c r="O20" s="15"/>
      <c r="P20" s="15"/>
      <c r="Q20" s="15"/>
      <c r="R20" s="15"/>
      <c r="S20" s="15"/>
      <c r="T20" s="15"/>
      <c r="U20" s="16"/>
      <c r="V20" s="70"/>
    </row>
    <row r="21" spans="1:22" ht="26.25" customHeight="1" thickTop="1">
      <c r="B21" s="71"/>
      <c r="C21" s="72"/>
      <c r="D21" s="72"/>
      <c r="E21" s="72"/>
      <c r="F21" s="72"/>
      <c r="G21" s="72"/>
      <c r="H21" s="73"/>
      <c r="I21" s="73"/>
      <c r="J21" s="73"/>
      <c r="K21" s="73"/>
      <c r="L21" s="73"/>
      <c r="M21" s="73"/>
      <c r="N21" s="73"/>
      <c r="O21" s="73"/>
      <c r="P21" s="74"/>
      <c r="Q21" s="75"/>
      <c r="R21" s="76" t="s">
        <v>91</v>
      </c>
      <c r="S21" s="44" t="s">
        <v>92</v>
      </c>
      <c r="T21" s="76" t="s">
        <v>93</v>
      </c>
      <c r="U21" s="44" t="s">
        <v>94</v>
      </c>
    </row>
    <row r="22" spans="1:22" ht="26.25" customHeight="1" thickBot="1">
      <c r="B22" s="77"/>
      <c r="C22" s="78"/>
      <c r="D22" s="78"/>
      <c r="E22" s="78"/>
      <c r="F22" s="78"/>
      <c r="G22" s="78"/>
      <c r="H22" s="79"/>
      <c r="I22" s="79"/>
      <c r="J22" s="79"/>
      <c r="K22" s="79"/>
      <c r="L22" s="79"/>
      <c r="M22" s="79"/>
      <c r="N22" s="79"/>
      <c r="O22" s="79"/>
      <c r="P22" s="80"/>
      <c r="Q22" s="81"/>
      <c r="R22" s="82" t="s">
        <v>95</v>
      </c>
      <c r="S22" s="81" t="s">
        <v>95</v>
      </c>
      <c r="T22" s="81" t="s">
        <v>95</v>
      </c>
      <c r="U22" s="81" t="s">
        <v>96</v>
      </c>
    </row>
    <row r="23" spans="1:22" ht="13.5" customHeight="1" thickBot="1">
      <c r="B23" s="83" t="s">
        <v>97</v>
      </c>
      <c r="C23" s="84"/>
      <c r="D23" s="84"/>
      <c r="E23" s="85"/>
      <c r="F23" s="85"/>
      <c r="G23" s="85"/>
      <c r="H23" s="86"/>
      <c r="I23" s="86"/>
      <c r="J23" s="86"/>
      <c r="K23" s="86"/>
      <c r="L23" s="86"/>
      <c r="M23" s="86"/>
      <c r="N23" s="86"/>
      <c r="O23" s="86"/>
      <c r="P23" s="87"/>
      <c r="Q23" s="87"/>
      <c r="R23" s="88" t="str">
        <f t="shared" ref="R23:T24" si="1">"N/D"</f>
        <v>N/D</v>
      </c>
      <c r="S23" s="88" t="str">
        <f t="shared" si="1"/>
        <v>N/D</v>
      </c>
      <c r="T23" s="88" t="str">
        <f t="shared" si="1"/>
        <v>N/D</v>
      </c>
      <c r="U23" s="89" t="str">
        <f>+IF(ISERR(T23/S23*100),"N/A",T23/S23*100)</f>
        <v>N/A</v>
      </c>
    </row>
    <row r="24" spans="1:22" ht="13.5" customHeight="1" thickBot="1">
      <c r="B24" s="90" t="s">
        <v>98</v>
      </c>
      <c r="C24" s="91"/>
      <c r="D24" s="91"/>
      <c r="E24" s="92"/>
      <c r="F24" s="92"/>
      <c r="G24" s="92"/>
      <c r="H24" s="93"/>
      <c r="I24" s="93"/>
      <c r="J24" s="93"/>
      <c r="K24" s="93"/>
      <c r="L24" s="93"/>
      <c r="M24" s="93"/>
      <c r="N24" s="93"/>
      <c r="O24" s="93"/>
      <c r="P24" s="94"/>
      <c r="Q24" s="94"/>
      <c r="R24" s="88" t="str">
        <f t="shared" si="1"/>
        <v>N/D</v>
      </c>
      <c r="S24" s="88" t="str">
        <f t="shared" si="1"/>
        <v>N/D</v>
      </c>
      <c r="T24" s="88" t="str">
        <f t="shared" si="1"/>
        <v>N/D</v>
      </c>
      <c r="U24" s="89" t="str">
        <f>+IF(ISERR(T24/S24*100),"N/A",T24/S24*100)</f>
        <v>N/A</v>
      </c>
    </row>
    <row r="25" spans="1:22" ht="14.85" customHeight="1" thickTop="1" thickBot="1">
      <c r="B25" s="13" t="s">
        <v>99</v>
      </c>
      <c r="C25" s="14"/>
      <c r="D25" s="14"/>
      <c r="E25" s="14"/>
      <c r="F25" s="14"/>
      <c r="G25" s="14"/>
      <c r="H25" s="15"/>
      <c r="I25" s="15"/>
      <c r="J25" s="15"/>
      <c r="K25" s="15"/>
      <c r="L25" s="15"/>
      <c r="M25" s="15"/>
      <c r="N25" s="15"/>
      <c r="O25" s="15"/>
      <c r="P25" s="15"/>
      <c r="Q25" s="15"/>
      <c r="R25" s="15"/>
      <c r="S25" s="15"/>
      <c r="T25" s="15"/>
      <c r="U25" s="16"/>
    </row>
    <row r="26" spans="1:22" ht="44.25" customHeight="1" thickTop="1">
      <c r="B26" s="95" t="s">
        <v>100</v>
      </c>
      <c r="C26" s="97"/>
      <c r="D26" s="97"/>
      <c r="E26" s="97"/>
      <c r="F26" s="97"/>
      <c r="G26" s="97"/>
      <c r="H26" s="97"/>
      <c r="I26" s="97"/>
      <c r="J26" s="97"/>
      <c r="K26" s="97"/>
      <c r="L26" s="97"/>
      <c r="M26" s="97"/>
      <c r="N26" s="97"/>
      <c r="O26" s="97"/>
      <c r="P26" s="97"/>
      <c r="Q26" s="97"/>
      <c r="R26" s="97"/>
      <c r="S26" s="97"/>
      <c r="T26" s="97"/>
      <c r="U26" s="96"/>
    </row>
    <row r="27" spans="1:22" ht="34.5" customHeight="1">
      <c r="B27" s="98" t="s">
        <v>523</v>
      </c>
      <c r="C27" s="100"/>
      <c r="D27" s="100"/>
      <c r="E27" s="100"/>
      <c r="F27" s="100"/>
      <c r="G27" s="100"/>
      <c r="H27" s="100"/>
      <c r="I27" s="100"/>
      <c r="J27" s="100"/>
      <c r="K27" s="100"/>
      <c r="L27" s="100"/>
      <c r="M27" s="100"/>
      <c r="N27" s="100"/>
      <c r="O27" s="100"/>
      <c r="P27" s="100"/>
      <c r="Q27" s="100"/>
      <c r="R27" s="100"/>
      <c r="S27" s="100"/>
      <c r="T27" s="100"/>
      <c r="U27" s="99"/>
    </row>
    <row r="28" spans="1:22" ht="34.5" customHeight="1">
      <c r="B28" s="98" t="s">
        <v>524</v>
      </c>
      <c r="C28" s="100"/>
      <c r="D28" s="100"/>
      <c r="E28" s="100"/>
      <c r="F28" s="100"/>
      <c r="G28" s="100"/>
      <c r="H28" s="100"/>
      <c r="I28" s="100"/>
      <c r="J28" s="100"/>
      <c r="K28" s="100"/>
      <c r="L28" s="100"/>
      <c r="M28" s="100"/>
      <c r="N28" s="100"/>
      <c r="O28" s="100"/>
      <c r="P28" s="100"/>
      <c r="Q28" s="100"/>
      <c r="R28" s="100"/>
      <c r="S28" s="100"/>
      <c r="T28" s="100"/>
      <c r="U28" s="99"/>
    </row>
    <row r="29" spans="1:22" ht="34.5" customHeight="1">
      <c r="B29" s="98" t="s">
        <v>525</v>
      </c>
      <c r="C29" s="100"/>
      <c r="D29" s="100"/>
      <c r="E29" s="100"/>
      <c r="F29" s="100"/>
      <c r="G29" s="100"/>
      <c r="H29" s="100"/>
      <c r="I29" s="100"/>
      <c r="J29" s="100"/>
      <c r="K29" s="100"/>
      <c r="L29" s="100"/>
      <c r="M29" s="100"/>
      <c r="N29" s="100"/>
      <c r="O29" s="100"/>
      <c r="P29" s="100"/>
      <c r="Q29" s="100"/>
      <c r="R29" s="100"/>
      <c r="S29" s="100"/>
      <c r="T29" s="100"/>
      <c r="U29" s="99"/>
    </row>
    <row r="30" spans="1:22" ht="34.5" customHeight="1">
      <c r="B30" s="98" t="s">
        <v>526</v>
      </c>
      <c r="C30" s="100"/>
      <c r="D30" s="100"/>
      <c r="E30" s="100"/>
      <c r="F30" s="100"/>
      <c r="G30" s="100"/>
      <c r="H30" s="100"/>
      <c r="I30" s="100"/>
      <c r="J30" s="100"/>
      <c r="K30" s="100"/>
      <c r="L30" s="100"/>
      <c r="M30" s="100"/>
      <c r="N30" s="100"/>
      <c r="O30" s="100"/>
      <c r="P30" s="100"/>
      <c r="Q30" s="100"/>
      <c r="R30" s="100"/>
      <c r="S30" s="100"/>
      <c r="T30" s="100"/>
      <c r="U30" s="99"/>
    </row>
    <row r="31" spans="1:22" ht="34.5" customHeight="1">
      <c r="B31" s="98" t="s">
        <v>527</v>
      </c>
      <c r="C31" s="100"/>
      <c r="D31" s="100"/>
      <c r="E31" s="100"/>
      <c r="F31" s="100"/>
      <c r="G31" s="100"/>
      <c r="H31" s="100"/>
      <c r="I31" s="100"/>
      <c r="J31" s="100"/>
      <c r="K31" s="100"/>
      <c r="L31" s="100"/>
      <c r="M31" s="100"/>
      <c r="N31" s="100"/>
      <c r="O31" s="100"/>
      <c r="P31" s="100"/>
      <c r="Q31" s="100"/>
      <c r="R31" s="100"/>
      <c r="S31" s="100"/>
      <c r="T31" s="100"/>
      <c r="U31" s="99"/>
    </row>
    <row r="32" spans="1:22" ht="34.5" customHeight="1">
      <c r="B32" s="98" t="s">
        <v>528</v>
      </c>
      <c r="C32" s="100"/>
      <c r="D32" s="100"/>
      <c r="E32" s="100"/>
      <c r="F32" s="100"/>
      <c r="G32" s="100"/>
      <c r="H32" s="100"/>
      <c r="I32" s="100"/>
      <c r="J32" s="100"/>
      <c r="K32" s="100"/>
      <c r="L32" s="100"/>
      <c r="M32" s="100"/>
      <c r="N32" s="100"/>
      <c r="O32" s="100"/>
      <c r="P32" s="100"/>
      <c r="Q32" s="100"/>
      <c r="R32" s="100"/>
      <c r="S32" s="100"/>
      <c r="T32" s="100"/>
      <c r="U32" s="99"/>
    </row>
    <row r="33" spans="2:21" ht="34.5" customHeight="1">
      <c r="B33" s="98" t="s">
        <v>529</v>
      </c>
      <c r="C33" s="100"/>
      <c r="D33" s="100"/>
      <c r="E33" s="100"/>
      <c r="F33" s="100"/>
      <c r="G33" s="100"/>
      <c r="H33" s="100"/>
      <c r="I33" s="100"/>
      <c r="J33" s="100"/>
      <c r="K33" s="100"/>
      <c r="L33" s="100"/>
      <c r="M33" s="100"/>
      <c r="N33" s="100"/>
      <c r="O33" s="100"/>
      <c r="P33" s="100"/>
      <c r="Q33" s="100"/>
      <c r="R33" s="100"/>
      <c r="S33" s="100"/>
      <c r="T33" s="100"/>
      <c r="U33" s="99"/>
    </row>
    <row r="34" spans="2:21" ht="34.5" customHeight="1">
      <c r="B34" s="98" t="s">
        <v>530</v>
      </c>
      <c r="C34" s="100"/>
      <c r="D34" s="100"/>
      <c r="E34" s="100"/>
      <c r="F34" s="100"/>
      <c r="G34" s="100"/>
      <c r="H34" s="100"/>
      <c r="I34" s="100"/>
      <c r="J34" s="100"/>
      <c r="K34" s="100"/>
      <c r="L34" s="100"/>
      <c r="M34" s="100"/>
      <c r="N34" s="100"/>
      <c r="O34" s="100"/>
      <c r="P34" s="100"/>
      <c r="Q34" s="100"/>
      <c r="R34" s="100"/>
      <c r="S34" s="100"/>
      <c r="T34" s="100"/>
      <c r="U34" s="99"/>
    </row>
    <row r="35" spans="2:21" ht="34.5" customHeight="1" thickBot="1">
      <c r="B35" s="101" t="s">
        <v>531</v>
      </c>
      <c r="C35" s="103"/>
      <c r="D35" s="103"/>
      <c r="E35" s="103"/>
      <c r="F35" s="103"/>
      <c r="G35" s="103"/>
      <c r="H35" s="103"/>
      <c r="I35" s="103"/>
      <c r="J35" s="103"/>
      <c r="K35" s="103"/>
      <c r="L35" s="103"/>
      <c r="M35" s="103"/>
      <c r="N35" s="103"/>
      <c r="O35" s="103"/>
      <c r="P35" s="103"/>
      <c r="Q35" s="103"/>
      <c r="R35" s="103"/>
      <c r="S35" s="103"/>
      <c r="T35" s="103"/>
      <c r="U35" s="102"/>
    </row>
  </sheetData>
  <mergeCells count="60">
    <mergeCell ref="B30:U30"/>
    <mergeCell ref="B31:U31"/>
    <mergeCell ref="B32:U32"/>
    <mergeCell ref="B33:U33"/>
    <mergeCell ref="B34:U34"/>
    <mergeCell ref="B35:U35"/>
    <mergeCell ref="B23:D23"/>
    <mergeCell ref="B24:D24"/>
    <mergeCell ref="B26:U26"/>
    <mergeCell ref="B27:U27"/>
    <mergeCell ref="B28:U28"/>
    <mergeCell ref="B29:U29"/>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49"/>
  <sheetViews>
    <sheetView view="pageBreakPreview" zoomScale="80" zoomScaleNormal="80" zoomScaleSheetLayoutView="80" workbookViewId="0">
      <selection activeCell="B5" sqref="B5:U5"/>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532</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7</v>
      </c>
      <c r="D4" s="19" t="s">
        <v>8</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19</v>
      </c>
      <c r="L6" s="29"/>
      <c r="M6" s="29"/>
      <c r="N6" s="31"/>
      <c r="O6" s="32" t="s">
        <v>20</v>
      </c>
      <c r="P6" s="29" t="s">
        <v>21</v>
      </c>
      <c r="Q6" s="29"/>
      <c r="R6" s="33"/>
      <c r="S6" s="32" t="s">
        <v>22</v>
      </c>
      <c r="T6" s="29" t="s">
        <v>23</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c r="A11" s="60"/>
      <c r="B11" s="61" t="s">
        <v>38</v>
      </c>
      <c r="C11" s="62" t="s">
        <v>39</v>
      </c>
      <c r="D11" s="62"/>
      <c r="E11" s="62"/>
      <c r="F11" s="62"/>
      <c r="G11" s="62"/>
      <c r="H11" s="62"/>
      <c r="I11" s="62" t="s">
        <v>40</v>
      </c>
      <c r="J11" s="62"/>
      <c r="K11" s="62"/>
      <c r="L11" s="62" t="s">
        <v>41</v>
      </c>
      <c r="M11" s="62"/>
      <c r="N11" s="62"/>
      <c r="O11" s="62"/>
      <c r="P11" s="63" t="s">
        <v>42</v>
      </c>
      <c r="Q11" s="63" t="s">
        <v>43</v>
      </c>
      <c r="R11" s="64">
        <v>76.02</v>
      </c>
      <c r="S11" s="64" t="s">
        <v>44</v>
      </c>
      <c r="T11" s="64" t="s">
        <v>44</v>
      </c>
      <c r="U11" s="65" t="str">
        <f>IF(ISERR(T11/S11*100),"N/A",T11/S11*100)</f>
        <v>N/A</v>
      </c>
    </row>
    <row r="12" spans="1:34" ht="75" customHeight="1">
      <c r="A12" s="60"/>
      <c r="B12" s="66" t="s">
        <v>45</v>
      </c>
      <c r="C12" s="67" t="s">
        <v>45</v>
      </c>
      <c r="D12" s="67"/>
      <c r="E12" s="67"/>
      <c r="F12" s="67"/>
      <c r="G12" s="67"/>
      <c r="H12" s="67"/>
      <c r="I12" s="67" t="s">
        <v>46</v>
      </c>
      <c r="J12" s="67"/>
      <c r="K12" s="67"/>
      <c r="L12" s="67" t="s">
        <v>47</v>
      </c>
      <c r="M12" s="67"/>
      <c r="N12" s="67"/>
      <c r="O12" s="67"/>
      <c r="P12" s="68" t="s">
        <v>48</v>
      </c>
      <c r="Q12" s="68" t="s">
        <v>43</v>
      </c>
      <c r="R12" s="68">
        <v>4.8</v>
      </c>
      <c r="S12" s="68" t="s">
        <v>44</v>
      </c>
      <c r="T12" s="68" t="s">
        <v>44</v>
      </c>
      <c r="U12" s="69" t="str">
        <f>IF(ISERR((S12-T12)*100/S12+100),"N/A",(S12-T12)*100/S12+100)</f>
        <v>N/A</v>
      </c>
    </row>
    <row r="13" spans="1:34" ht="75" customHeight="1">
      <c r="A13" s="60"/>
      <c r="B13" s="66" t="s">
        <v>45</v>
      </c>
      <c r="C13" s="67" t="s">
        <v>45</v>
      </c>
      <c r="D13" s="67"/>
      <c r="E13" s="67"/>
      <c r="F13" s="67"/>
      <c r="G13" s="67"/>
      <c r="H13" s="67"/>
      <c r="I13" s="67" t="s">
        <v>49</v>
      </c>
      <c r="J13" s="67"/>
      <c r="K13" s="67"/>
      <c r="L13" s="67" t="s">
        <v>50</v>
      </c>
      <c r="M13" s="67"/>
      <c r="N13" s="67"/>
      <c r="O13" s="67"/>
      <c r="P13" s="68" t="s">
        <v>48</v>
      </c>
      <c r="Q13" s="68" t="s">
        <v>43</v>
      </c>
      <c r="R13" s="68">
        <v>1.28</v>
      </c>
      <c r="S13" s="68" t="s">
        <v>44</v>
      </c>
      <c r="T13" s="68" t="s">
        <v>44</v>
      </c>
      <c r="U13" s="69" t="str">
        <f>IF(ISERR((S13-T13)*100/S13+100),"N/A",(S13-T13)*100/S13+100)</f>
        <v>N/A</v>
      </c>
    </row>
    <row r="14" spans="1:34" ht="75" customHeight="1" thickBot="1">
      <c r="A14" s="60"/>
      <c r="B14" s="66" t="s">
        <v>45</v>
      </c>
      <c r="C14" s="67" t="s">
        <v>45</v>
      </c>
      <c r="D14" s="67"/>
      <c r="E14" s="67"/>
      <c r="F14" s="67"/>
      <c r="G14" s="67"/>
      <c r="H14" s="67"/>
      <c r="I14" s="67" t="s">
        <v>51</v>
      </c>
      <c r="J14" s="67"/>
      <c r="K14" s="67"/>
      <c r="L14" s="67" t="s">
        <v>52</v>
      </c>
      <c r="M14" s="67"/>
      <c r="N14" s="67"/>
      <c r="O14" s="67"/>
      <c r="P14" s="68" t="s">
        <v>48</v>
      </c>
      <c r="Q14" s="68" t="s">
        <v>43</v>
      </c>
      <c r="R14" s="68">
        <v>10.96</v>
      </c>
      <c r="S14" s="68" t="s">
        <v>44</v>
      </c>
      <c r="T14" s="68" t="s">
        <v>44</v>
      </c>
      <c r="U14" s="69" t="str">
        <f>IF(ISERR((S14-T14)*100/S14+100),"N/A",(S14-T14)*100/S14+100)</f>
        <v>N/A</v>
      </c>
    </row>
    <row r="15" spans="1:34" ht="75" customHeight="1" thickTop="1">
      <c r="A15" s="60"/>
      <c r="B15" s="61" t="s">
        <v>53</v>
      </c>
      <c r="C15" s="62" t="s">
        <v>54</v>
      </c>
      <c r="D15" s="62"/>
      <c r="E15" s="62"/>
      <c r="F15" s="62"/>
      <c r="G15" s="62"/>
      <c r="H15" s="62"/>
      <c r="I15" s="62" t="s">
        <v>55</v>
      </c>
      <c r="J15" s="62"/>
      <c r="K15" s="62"/>
      <c r="L15" s="62" t="s">
        <v>56</v>
      </c>
      <c r="M15" s="62"/>
      <c r="N15" s="62"/>
      <c r="O15" s="62"/>
      <c r="P15" s="63" t="s">
        <v>57</v>
      </c>
      <c r="Q15" s="63" t="s">
        <v>43</v>
      </c>
      <c r="R15" s="63">
        <v>10</v>
      </c>
      <c r="S15" s="63" t="s">
        <v>44</v>
      </c>
      <c r="T15" s="63" t="s">
        <v>44</v>
      </c>
      <c r="U15" s="65" t="str">
        <f>IF(ISERR((S15-T15)*100/S15+100),"N/A",(S15-T15)*100/S15+100)</f>
        <v>N/A</v>
      </c>
    </row>
    <row r="16" spans="1:34" ht="75" customHeight="1">
      <c r="A16" s="60"/>
      <c r="B16" s="66" t="s">
        <v>45</v>
      </c>
      <c r="C16" s="67" t="s">
        <v>45</v>
      </c>
      <c r="D16" s="67"/>
      <c r="E16" s="67"/>
      <c r="F16" s="67"/>
      <c r="G16" s="67"/>
      <c r="H16" s="67"/>
      <c r="I16" s="67" t="s">
        <v>58</v>
      </c>
      <c r="J16" s="67"/>
      <c r="K16" s="67"/>
      <c r="L16" s="67" t="s">
        <v>59</v>
      </c>
      <c r="M16" s="67"/>
      <c r="N16" s="67"/>
      <c r="O16" s="67"/>
      <c r="P16" s="68" t="s">
        <v>60</v>
      </c>
      <c r="Q16" s="68" t="s">
        <v>43</v>
      </c>
      <c r="R16" s="68">
        <v>55.75</v>
      </c>
      <c r="S16" s="68" t="s">
        <v>44</v>
      </c>
      <c r="T16" s="68" t="s">
        <v>44</v>
      </c>
      <c r="U16" s="69" t="str">
        <f>IF(ISERR(T16/S16*100),"N/A",T16/S16*100)</f>
        <v>N/A</v>
      </c>
    </row>
    <row r="17" spans="1:22" ht="75" customHeight="1" thickBot="1">
      <c r="A17" s="60"/>
      <c r="B17" s="66" t="s">
        <v>45</v>
      </c>
      <c r="C17" s="67" t="s">
        <v>45</v>
      </c>
      <c r="D17" s="67"/>
      <c r="E17" s="67"/>
      <c r="F17" s="67"/>
      <c r="G17" s="67"/>
      <c r="H17" s="67"/>
      <c r="I17" s="67" t="s">
        <v>61</v>
      </c>
      <c r="J17" s="67"/>
      <c r="K17" s="67"/>
      <c r="L17" s="67" t="s">
        <v>62</v>
      </c>
      <c r="M17" s="67"/>
      <c r="N17" s="67"/>
      <c r="O17" s="67"/>
      <c r="P17" s="68" t="s">
        <v>60</v>
      </c>
      <c r="Q17" s="68" t="s">
        <v>43</v>
      </c>
      <c r="R17" s="68">
        <v>14.5</v>
      </c>
      <c r="S17" s="68" t="s">
        <v>44</v>
      </c>
      <c r="T17" s="68" t="s">
        <v>44</v>
      </c>
      <c r="U17" s="69" t="str">
        <f>IF(ISERR((S17-T17)*100/S17+100),"N/A",(S17-T17)*100/S17+100)</f>
        <v>N/A</v>
      </c>
    </row>
    <row r="18" spans="1:22" ht="75" customHeight="1" thickTop="1">
      <c r="A18" s="60"/>
      <c r="B18" s="61" t="s">
        <v>63</v>
      </c>
      <c r="C18" s="62" t="s">
        <v>64</v>
      </c>
      <c r="D18" s="62"/>
      <c r="E18" s="62"/>
      <c r="F18" s="62"/>
      <c r="G18" s="62"/>
      <c r="H18" s="62"/>
      <c r="I18" s="62" t="s">
        <v>65</v>
      </c>
      <c r="J18" s="62"/>
      <c r="K18" s="62"/>
      <c r="L18" s="62" t="s">
        <v>66</v>
      </c>
      <c r="M18" s="62"/>
      <c r="N18" s="62"/>
      <c r="O18" s="62"/>
      <c r="P18" s="63" t="s">
        <v>60</v>
      </c>
      <c r="Q18" s="63" t="s">
        <v>67</v>
      </c>
      <c r="R18" s="63">
        <v>64.3</v>
      </c>
      <c r="S18" s="63" t="s">
        <v>44</v>
      </c>
      <c r="T18" s="63" t="s">
        <v>44</v>
      </c>
      <c r="U18" s="65" t="str">
        <f t="shared" ref="U18:U26" si="0">IF(ISERR(T18/S18*100),"N/A",T18/S18*100)</f>
        <v>N/A</v>
      </c>
    </row>
    <row r="19" spans="1:22" ht="75" customHeight="1">
      <c r="A19" s="60"/>
      <c r="B19" s="66" t="s">
        <v>45</v>
      </c>
      <c r="C19" s="67" t="s">
        <v>45</v>
      </c>
      <c r="D19" s="67"/>
      <c r="E19" s="67"/>
      <c r="F19" s="67"/>
      <c r="G19" s="67"/>
      <c r="H19" s="67"/>
      <c r="I19" s="67" t="s">
        <v>68</v>
      </c>
      <c r="J19" s="67"/>
      <c r="K19" s="67"/>
      <c r="L19" s="67" t="s">
        <v>69</v>
      </c>
      <c r="M19" s="67"/>
      <c r="N19" s="67"/>
      <c r="O19" s="67"/>
      <c r="P19" s="68" t="s">
        <v>60</v>
      </c>
      <c r="Q19" s="68" t="s">
        <v>67</v>
      </c>
      <c r="R19" s="68">
        <v>18.21</v>
      </c>
      <c r="S19" s="68" t="s">
        <v>44</v>
      </c>
      <c r="T19" s="68" t="s">
        <v>44</v>
      </c>
      <c r="U19" s="69" t="str">
        <f t="shared" si="0"/>
        <v>N/A</v>
      </c>
    </row>
    <row r="20" spans="1:22" ht="75" customHeight="1">
      <c r="A20" s="60"/>
      <c r="B20" s="66" t="s">
        <v>45</v>
      </c>
      <c r="C20" s="67" t="s">
        <v>45</v>
      </c>
      <c r="D20" s="67"/>
      <c r="E20" s="67"/>
      <c r="F20" s="67"/>
      <c r="G20" s="67"/>
      <c r="H20" s="67"/>
      <c r="I20" s="67" t="s">
        <v>70</v>
      </c>
      <c r="J20" s="67"/>
      <c r="K20" s="67"/>
      <c r="L20" s="67" t="s">
        <v>71</v>
      </c>
      <c r="M20" s="67"/>
      <c r="N20" s="67"/>
      <c r="O20" s="67"/>
      <c r="P20" s="68" t="s">
        <v>60</v>
      </c>
      <c r="Q20" s="68" t="s">
        <v>67</v>
      </c>
      <c r="R20" s="68">
        <v>95</v>
      </c>
      <c r="S20" s="68" t="s">
        <v>44</v>
      </c>
      <c r="T20" s="68" t="s">
        <v>44</v>
      </c>
      <c r="U20" s="69" t="str">
        <f t="shared" si="0"/>
        <v>N/A</v>
      </c>
    </row>
    <row r="21" spans="1:22" ht="75" customHeight="1">
      <c r="A21" s="60"/>
      <c r="B21" s="66" t="s">
        <v>45</v>
      </c>
      <c r="C21" s="67" t="s">
        <v>45</v>
      </c>
      <c r="D21" s="67"/>
      <c r="E21" s="67"/>
      <c r="F21" s="67"/>
      <c r="G21" s="67"/>
      <c r="H21" s="67"/>
      <c r="I21" s="67" t="s">
        <v>72</v>
      </c>
      <c r="J21" s="67"/>
      <c r="K21" s="67"/>
      <c r="L21" s="67" t="s">
        <v>73</v>
      </c>
      <c r="M21" s="67"/>
      <c r="N21" s="67"/>
      <c r="O21" s="67"/>
      <c r="P21" s="68" t="s">
        <v>60</v>
      </c>
      <c r="Q21" s="68" t="s">
        <v>67</v>
      </c>
      <c r="R21" s="68">
        <v>24.5</v>
      </c>
      <c r="S21" s="68" t="s">
        <v>44</v>
      </c>
      <c r="T21" s="68" t="s">
        <v>44</v>
      </c>
      <c r="U21" s="69" t="str">
        <f t="shared" si="0"/>
        <v>N/A</v>
      </c>
    </row>
    <row r="22" spans="1:22" ht="75" customHeight="1">
      <c r="A22" s="60"/>
      <c r="B22" s="66" t="s">
        <v>45</v>
      </c>
      <c r="C22" s="67" t="s">
        <v>45</v>
      </c>
      <c r="D22" s="67"/>
      <c r="E22" s="67"/>
      <c r="F22" s="67"/>
      <c r="G22" s="67"/>
      <c r="H22" s="67"/>
      <c r="I22" s="67" t="s">
        <v>74</v>
      </c>
      <c r="J22" s="67"/>
      <c r="K22" s="67"/>
      <c r="L22" s="67" t="s">
        <v>75</v>
      </c>
      <c r="M22" s="67"/>
      <c r="N22" s="67"/>
      <c r="O22" s="67"/>
      <c r="P22" s="68" t="s">
        <v>60</v>
      </c>
      <c r="Q22" s="68" t="s">
        <v>67</v>
      </c>
      <c r="R22" s="68">
        <v>23.2</v>
      </c>
      <c r="S22" s="68" t="s">
        <v>44</v>
      </c>
      <c r="T22" s="68" t="s">
        <v>44</v>
      </c>
      <c r="U22" s="69" t="str">
        <f t="shared" si="0"/>
        <v>N/A</v>
      </c>
    </row>
    <row r="23" spans="1:22" ht="75" customHeight="1" thickBot="1">
      <c r="A23" s="60"/>
      <c r="B23" s="66" t="s">
        <v>45</v>
      </c>
      <c r="C23" s="67" t="s">
        <v>76</v>
      </c>
      <c r="D23" s="67"/>
      <c r="E23" s="67"/>
      <c r="F23" s="67"/>
      <c r="G23" s="67"/>
      <c r="H23" s="67"/>
      <c r="I23" s="67" t="s">
        <v>77</v>
      </c>
      <c r="J23" s="67"/>
      <c r="K23" s="67"/>
      <c r="L23" s="67" t="s">
        <v>78</v>
      </c>
      <c r="M23" s="67"/>
      <c r="N23" s="67"/>
      <c r="O23" s="67"/>
      <c r="P23" s="68" t="s">
        <v>60</v>
      </c>
      <c r="Q23" s="68" t="s">
        <v>67</v>
      </c>
      <c r="R23" s="68">
        <v>90</v>
      </c>
      <c r="S23" s="68" t="s">
        <v>44</v>
      </c>
      <c r="T23" s="68" t="s">
        <v>44</v>
      </c>
      <c r="U23" s="69" t="str">
        <f t="shared" si="0"/>
        <v>N/A</v>
      </c>
    </row>
    <row r="24" spans="1:22" ht="75" customHeight="1" thickTop="1">
      <c r="A24" s="60"/>
      <c r="B24" s="61" t="s">
        <v>79</v>
      </c>
      <c r="C24" s="62" t="s">
        <v>80</v>
      </c>
      <c r="D24" s="62"/>
      <c r="E24" s="62"/>
      <c r="F24" s="62"/>
      <c r="G24" s="62"/>
      <c r="H24" s="62"/>
      <c r="I24" s="62" t="s">
        <v>81</v>
      </c>
      <c r="J24" s="62"/>
      <c r="K24" s="62"/>
      <c r="L24" s="62" t="s">
        <v>82</v>
      </c>
      <c r="M24" s="62"/>
      <c r="N24" s="62"/>
      <c r="O24" s="62"/>
      <c r="P24" s="63" t="s">
        <v>60</v>
      </c>
      <c r="Q24" s="63" t="s">
        <v>83</v>
      </c>
      <c r="R24" s="63">
        <v>65</v>
      </c>
      <c r="S24" s="63">
        <v>16.2</v>
      </c>
      <c r="T24" s="63">
        <v>14.22</v>
      </c>
      <c r="U24" s="65">
        <f t="shared" si="0"/>
        <v>87.777777777777786</v>
      </c>
    </row>
    <row r="25" spans="1:22" ht="75" customHeight="1">
      <c r="A25" s="60"/>
      <c r="B25" s="66" t="s">
        <v>45</v>
      </c>
      <c r="C25" s="67" t="s">
        <v>84</v>
      </c>
      <c r="D25" s="67"/>
      <c r="E25" s="67"/>
      <c r="F25" s="67"/>
      <c r="G25" s="67"/>
      <c r="H25" s="67"/>
      <c r="I25" s="67" t="s">
        <v>85</v>
      </c>
      <c r="J25" s="67"/>
      <c r="K25" s="67"/>
      <c r="L25" s="67" t="s">
        <v>86</v>
      </c>
      <c r="M25" s="67"/>
      <c r="N25" s="67"/>
      <c r="O25" s="67"/>
      <c r="P25" s="68" t="s">
        <v>60</v>
      </c>
      <c r="Q25" s="68" t="s">
        <v>83</v>
      </c>
      <c r="R25" s="68">
        <v>88.71</v>
      </c>
      <c r="S25" s="68">
        <v>88.23</v>
      </c>
      <c r="T25" s="68">
        <v>91.6</v>
      </c>
      <c r="U25" s="69">
        <f t="shared" si="0"/>
        <v>103.81956250708375</v>
      </c>
    </row>
    <row r="26" spans="1:22" ht="75" customHeight="1" thickBot="1">
      <c r="A26" s="60"/>
      <c r="B26" s="66" t="s">
        <v>45</v>
      </c>
      <c r="C26" s="67" t="s">
        <v>87</v>
      </c>
      <c r="D26" s="67"/>
      <c r="E26" s="67"/>
      <c r="F26" s="67"/>
      <c r="G26" s="67"/>
      <c r="H26" s="67"/>
      <c r="I26" s="67" t="s">
        <v>88</v>
      </c>
      <c r="J26" s="67"/>
      <c r="K26" s="67"/>
      <c r="L26" s="67" t="s">
        <v>89</v>
      </c>
      <c r="M26" s="67"/>
      <c r="N26" s="67"/>
      <c r="O26" s="67"/>
      <c r="P26" s="68" t="s">
        <v>60</v>
      </c>
      <c r="Q26" s="68" t="s">
        <v>83</v>
      </c>
      <c r="R26" s="68">
        <v>90</v>
      </c>
      <c r="S26" s="68">
        <v>90</v>
      </c>
      <c r="T26" s="68">
        <v>86.08</v>
      </c>
      <c r="U26" s="69">
        <f t="shared" si="0"/>
        <v>95.644444444444446</v>
      </c>
    </row>
    <row r="27" spans="1:22" ht="22.5" customHeight="1" thickTop="1" thickBot="1">
      <c r="B27" s="13" t="s">
        <v>90</v>
      </c>
      <c r="C27" s="14"/>
      <c r="D27" s="14"/>
      <c r="E27" s="14"/>
      <c r="F27" s="14"/>
      <c r="G27" s="14"/>
      <c r="H27" s="15"/>
      <c r="I27" s="15"/>
      <c r="J27" s="15"/>
      <c r="K27" s="15"/>
      <c r="L27" s="15"/>
      <c r="M27" s="15"/>
      <c r="N27" s="15"/>
      <c r="O27" s="15"/>
      <c r="P27" s="15"/>
      <c r="Q27" s="15"/>
      <c r="R27" s="15"/>
      <c r="S27" s="15"/>
      <c r="T27" s="15"/>
      <c r="U27" s="16"/>
      <c r="V27" s="70"/>
    </row>
    <row r="28" spans="1:22" ht="26.25" customHeight="1" thickTop="1">
      <c r="B28" s="71"/>
      <c r="C28" s="72"/>
      <c r="D28" s="72"/>
      <c r="E28" s="72"/>
      <c r="F28" s="72"/>
      <c r="G28" s="72"/>
      <c r="H28" s="73"/>
      <c r="I28" s="73"/>
      <c r="J28" s="73"/>
      <c r="K28" s="73"/>
      <c r="L28" s="73"/>
      <c r="M28" s="73"/>
      <c r="N28" s="73"/>
      <c r="O28" s="73"/>
      <c r="P28" s="74"/>
      <c r="Q28" s="75"/>
      <c r="R28" s="76" t="s">
        <v>91</v>
      </c>
      <c r="S28" s="44" t="s">
        <v>92</v>
      </c>
      <c r="T28" s="76" t="s">
        <v>93</v>
      </c>
      <c r="U28" s="44" t="s">
        <v>94</v>
      </c>
    </row>
    <row r="29" spans="1:22" ht="26.25" customHeight="1" thickBot="1">
      <c r="B29" s="77"/>
      <c r="C29" s="78"/>
      <c r="D29" s="78"/>
      <c r="E29" s="78"/>
      <c r="F29" s="78"/>
      <c r="G29" s="78"/>
      <c r="H29" s="79"/>
      <c r="I29" s="79"/>
      <c r="J29" s="79"/>
      <c r="K29" s="79"/>
      <c r="L29" s="79"/>
      <c r="M29" s="79"/>
      <c r="N29" s="79"/>
      <c r="O29" s="79"/>
      <c r="P29" s="80"/>
      <c r="Q29" s="81"/>
      <c r="R29" s="82" t="s">
        <v>95</v>
      </c>
      <c r="S29" s="81" t="s">
        <v>95</v>
      </c>
      <c r="T29" s="81" t="s">
        <v>95</v>
      </c>
      <c r="U29" s="81" t="s">
        <v>96</v>
      </c>
    </row>
    <row r="30" spans="1:22" ht="13.5" customHeight="1" thickBot="1">
      <c r="B30" s="83" t="s">
        <v>97</v>
      </c>
      <c r="C30" s="84"/>
      <c r="D30" s="84"/>
      <c r="E30" s="85"/>
      <c r="F30" s="85"/>
      <c r="G30" s="85"/>
      <c r="H30" s="86"/>
      <c r="I30" s="86"/>
      <c r="J30" s="86"/>
      <c r="K30" s="86"/>
      <c r="L30" s="86"/>
      <c r="M30" s="86"/>
      <c r="N30" s="86"/>
      <c r="O30" s="86"/>
      <c r="P30" s="87"/>
      <c r="Q30" s="87"/>
      <c r="R30" s="88" t="str">
        <f t="shared" ref="R30:T31" si="1">"N/D"</f>
        <v>N/D</v>
      </c>
      <c r="S30" s="88" t="str">
        <f t="shared" si="1"/>
        <v>N/D</v>
      </c>
      <c r="T30" s="88" t="str">
        <f t="shared" si="1"/>
        <v>N/D</v>
      </c>
      <c r="U30" s="89" t="str">
        <f>+IF(ISERR(T30/S30*100),"N/A",T30/S30*100)</f>
        <v>N/A</v>
      </c>
    </row>
    <row r="31" spans="1:22" ht="13.5" customHeight="1" thickBot="1">
      <c r="B31" s="90" t="s">
        <v>98</v>
      </c>
      <c r="C31" s="91"/>
      <c r="D31" s="91"/>
      <c r="E31" s="92"/>
      <c r="F31" s="92"/>
      <c r="G31" s="92"/>
      <c r="H31" s="93"/>
      <c r="I31" s="93"/>
      <c r="J31" s="93"/>
      <c r="K31" s="93"/>
      <c r="L31" s="93"/>
      <c r="M31" s="93"/>
      <c r="N31" s="93"/>
      <c r="O31" s="93"/>
      <c r="P31" s="94"/>
      <c r="Q31" s="94"/>
      <c r="R31" s="88" t="str">
        <f t="shared" si="1"/>
        <v>N/D</v>
      </c>
      <c r="S31" s="88" t="str">
        <f t="shared" si="1"/>
        <v>N/D</v>
      </c>
      <c r="T31" s="88" t="str">
        <f t="shared" si="1"/>
        <v>N/D</v>
      </c>
      <c r="U31" s="89" t="str">
        <f>+IF(ISERR(T31/S31*100),"N/A",T31/S31*100)</f>
        <v>N/A</v>
      </c>
    </row>
    <row r="32" spans="1:22" ht="14.85" customHeight="1" thickTop="1" thickBot="1">
      <c r="B32" s="13" t="s">
        <v>99</v>
      </c>
      <c r="C32" s="14"/>
      <c r="D32" s="14"/>
      <c r="E32" s="14"/>
      <c r="F32" s="14"/>
      <c r="G32" s="14"/>
      <c r="H32" s="15"/>
      <c r="I32" s="15"/>
      <c r="J32" s="15"/>
      <c r="K32" s="15"/>
      <c r="L32" s="15"/>
      <c r="M32" s="15"/>
      <c r="N32" s="15"/>
      <c r="O32" s="15"/>
      <c r="P32" s="15"/>
      <c r="Q32" s="15"/>
      <c r="R32" s="15"/>
      <c r="S32" s="15"/>
      <c r="T32" s="15"/>
      <c r="U32" s="16"/>
    </row>
    <row r="33" spans="2:21" ht="44.25" customHeight="1" thickTop="1">
      <c r="B33" s="95" t="s">
        <v>100</v>
      </c>
      <c r="C33" s="97"/>
      <c r="D33" s="97"/>
      <c r="E33" s="97"/>
      <c r="F33" s="97"/>
      <c r="G33" s="97"/>
      <c r="H33" s="97"/>
      <c r="I33" s="97"/>
      <c r="J33" s="97"/>
      <c r="K33" s="97"/>
      <c r="L33" s="97"/>
      <c r="M33" s="97"/>
      <c r="N33" s="97"/>
      <c r="O33" s="97"/>
      <c r="P33" s="97"/>
      <c r="Q33" s="97"/>
      <c r="R33" s="97"/>
      <c r="S33" s="97"/>
      <c r="T33" s="97"/>
      <c r="U33" s="96"/>
    </row>
    <row r="34" spans="2:21" ht="34.5" customHeight="1">
      <c r="B34" s="98" t="s">
        <v>101</v>
      </c>
      <c r="C34" s="100"/>
      <c r="D34" s="100"/>
      <c r="E34" s="100"/>
      <c r="F34" s="100"/>
      <c r="G34" s="100"/>
      <c r="H34" s="100"/>
      <c r="I34" s="100"/>
      <c r="J34" s="100"/>
      <c r="K34" s="100"/>
      <c r="L34" s="100"/>
      <c r="M34" s="100"/>
      <c r="N34" s="100"/>
      <c r="O34" s="100"/>
      <c r="P34" s="100"/>
      <c r="Q34" s="100"/>
      <c r="R34" s="100"/>
      <c r="S34" s="100"/>
      <c r="T34" s="100"/>
      <c r="U34" s="99"/>
    </row>
    <row r="35" spans="2:21" ht="34.5" customHeight="1">
      <c r="B35" s="98" t="s">
        <v>102</v>
      </c>
      <c r="C35" s="100"/>
      <c r="D35" s="100"/>
      <c r="E35" s="100"/>
      <c r="F35" s="100"/>
      <c r="G35" s="100"/>
      <c r="H35" s="100"/>
      <c r="I35" s="100"/>
      <c r="J35" s="100"/>
      <c r="K35" s="100"/>
      <c r="L35" s="100"/>
      <c r="M35" s="100"/>
      <c r="N35" s="100"/>
      <c r="O35" s="100"/>
      <c r="P35" s="100"/>
      <c r="Q35" s="100"/>
      <c r="R35" s="100"/>
      <c r="S35" s="100"/>
      <c r="T35" s="100"/>
      <c r="U35" s="99"/>
    </row>
    <row r="36" spans="2:21" ht="34.5" customHeight="1">
      <c r="B36" s="98" t="s">
        <v>103</v>
      </c>
      <c r="C36" s="100"/>
      <c r="D36" s="100"/>
      <c r="E36" s="100"/>
      <c r="F36" s="100"/>
      <c r="G36" s="100"/>
      <c r="H36" s="100"/>
      <c r="I36" s="100"/>
      <c r="J36" s="100"/>
      <c r="K36" s="100"/>
      <c r="L36" s="100"/>
      <c r="M36" s="100"/>
      <c r="N36" s="100"/>
      <c r="O36" s="100"/>
      <c r="P36" s="100"/>
      <c r="Q36" s="100"/>
      <c r="R36" s="100"/>
      <c r="S36" s="100"/>
      <c r="T36" s="100"/>
      <c r="U36" s="99"/>
    </row>
    <row r="37" spans="2:21" ht="34.5" customHeight="1">
      <c r="B37" s="98" t="s">
        <v>104</v>
      </c>
      <c r="C37" s="100"/>
      <c r="D37" s="100"/>
      <c r="E37" s="100"/>
      <c r="F37" s="100"/>
      <c r="G37" s="100"/>
      <c r="H37" s="100"/>
      <c r="I37" s="100"/>
      <c r="J37" s="100"/>
      <c r="K37" s="100"/>
      <c r="L37" s="100"/>
      <c r="M37" s="100"/>
      <c r="N37" s="100"/>
      <c r="O37" s="100"/>
      <c r="P37" s="100"/>
      <c r="Q37" s="100"/>
      <c r="R37" s="100"/>
      <c r="S37" s="100"/>
      <c r="T37" s="100"/>
      <c r="U37" s="99"/>
    </row>
    <row r="38" spans="2:21" ht="34.5" customHeight="1">
      <c r="B38" s="98" t="s">
        <v>105</v>
      </c>
      <c r="C38" s="100"/>
      <c r="D38" s="100"/>
      <c r="E38" s="100"/>
      <c r="F38" s="100"/>
      <c r="G38" s="100"/>
      <c r="H38" s="100"/>
      <c r="I38" s="100"/>
      <c r="J38" s="100"/>
      <c r="K38" s="100"/>
      <c r="L38" s="100"/>
      <c r="M38" s="100"/>
      <c r="N38" s="100"/>
      <c r="O38" s="100"/>
      <c r="P38" s="100"/>
      <c r="Q38" s="100"/>
      <c r="R38" s="100"/>
      <c r="S38" s="100"/>
      <c r="T38" s="100"/>
      <c r="U38" s="99"/>
    </row>
    <row r="39" spans="2:21" ht="34.5" customHeight="1">
      <c r="B39" s="98" t="s">
        <v>106</v>
      </c>
      <c r="C39" s="100"/>
      <c r="D39" s="100"/>
      <c r="E39" s="100"/>
      <c r="F39" s="100"/>
      <c r="G39" s="100"/>
      <c r="H39" s="100"/>
      <c r="I39" s="100"/>
      <c r="J39" s="100"/>
      <c r="K39" s="100"/>
      <c r="L39" s="100"/>
      <c r="M39" s="100"/>
      <c r="N39" s="100"/>
      <c r="O39" s="100"/>
      <c r="P39" s="100"/>
      <c r="Q39" s="100"/>
      <c r="R39" s="100"/>
      <c r="S39" s="100"/>
      <c r="T39" s="100"/>
      <c r="U39" s="99"/>
    </row>
    <row r="40" spans="2:21" ht="34.5" customHeight="1">
      <c r="B40" s="98" t="s">
        <v>107</v>
      </c>
      <c r="C40" s="100"/>
      <c r="D40" s="100"/>
      <c r="E40" s="100"/>
      <c r="F40" s="100"/>
      <c r="G40" s="100"/>
      <c r="H40" s="100"/>
      <c r="I40" s="100"/>
      <c r="J40" s="100"/>
      <c r="K40" s="100"/>
      <c r="L40" s="100"/>
      <c r="M40" s="100"/>
      <c r="N40" s="100"/>
      <c r="O40" s="100"/>
      <c r="P40" s="100"/>
      <c r="Q40" s="100"/>
      <c r="R40" s="100"/>
      <c r="S40" s="100"/>
      <c r="T40" s="100"/>
      <c r="U40" s="99"/>
    </row>
    <row r="41" spans="2:21" ht="34.5" customHeight="1">
      <c r="B41" s="98" t="s">
        <v>108</v>
      </c>
      <c r="C41" s="100"/>
      <c r="D41" s="100"/>
      <c r="E41" s="100"/>
      <c r="F41" s="100"/>
      <c r="G41" s="100"/>
      <c r="H41" s="100"/>
      <c r="I41" s="100"/>
      <c r="J41" s="100"/>
      <c r="K41" s="100"/>
      <c r="L41" s="100"/>
      <c r="M41" s="100"/>
      <c r="N41" s="100"/>
      <c r="O41" s="100"/>
      <c r="P41" s="100"/>
      <c r="Q41" s="100"/>
      <c r="R41" s="100"/>
      <c r="S41" s="100"/>
      <c r="T41" s="100"/>
      <c r="U41" s="99"/>
    </row>
    <row r="42" spans="2:21" ht="34.5" customHeight="1">
      <c r="B42" s="98" t="s">
        <v>109</v>
      </c>
      <c r="C42" s="100"/>
      <c r="D42" s="100"/>
      <c r="E42" s="100"/>
      <c r="F42" s="100"/>
      <c r="G42" s="100"/>
      <c r="H42" s="100"/>
      <c r="I42" s="100"/>
      <c r="J42" s="100"/>
      <c r="K42" s="100"/>
      <c r="L42" s="100"/>
      <c r="M42" s="100"/>
      <c r="N42" s="100"/>
      <c r="O42" s="100"/>
      <c r="P42" s="100"/>
      <c r="Q42" s="100"/>
      <c r="R42" s="100"/>
      <c r="S42" s="100"/>
      <c r="T42" s="100"/>
      <c r="U42" s="99"/>
    </row>
    <row r="43" spans="2:21" ht="34.5" customHeight="1">
      <c r="B43" s="98" t="s">
        <v>110</v>
      </c>
      <c r="C43" s="100"/>
      <c r="D43" s="100"/>
      <c r="E43" s="100"/>
      <c r="F43" s="100"/>
      <c r="G43" s="100"/>
      <c r="H43" s="100"/>
      <c r="I43" s="100"/>
      <c r="J43" s="100"/>
      <c r="K43" s="100"/>
      <c r="L43" s="100"/>
      <c r="M43" s="100"/>
      <c r="N43" s="100"/>
      <c r="O43" s="100"/>
      <c r="P43" s="100"/>
      <c r="Q43" s="100"/>
      <c r="R43" s="100"/>
      <c r="S43" s="100"/>
      <c r="T43" s="100"/>
      <c r="U43" s="99"/>
    </row>
    <row r="44" spans="2:21" ht="34.5" customHeight="1">
      <c r="B44" s="98" t="s">
        <v>111</v>
      </c>
      <c r="C44" s="100"/>
      <c r="D44" s="100"/>
      <c r="E44" s="100"/>
      <c r="F44" s="100"/>
      <c r="G44" s="100"/>
      <c r="H44" s="100"/>
      <c r="I44" s="100"/>
      <c r="J44" s="100"/>
      <c r="K44" s="100"/>
      <c r="L44" s="100"/>
      <c r="M44" s="100"/>
      <c r="N44" s="100"/>
      <c r="O44" s="100"/>
      <c r="P44" s="100"/>
      <c r="Q44" s="100"/>
      <c r="R44" s="100"/>
      <c r="S44" s="100"/>
      <c r="T44" s="100"/>
      <c r="U44" s="99"/>
    </row>
    <row r="45" spans="2:21" ht="34.5" customHeight="1">
      <c r="B45" s="98" t="s">
        <v>112</v>
      </c>
      <c r="C45" s="100"/>
      <c r="D45" s="100"/>
      <c r="E45" s="100"/>
      <c r="F45" s="100"/>
      <c r="G45" s="100"/>
      <c r="H45" s="100"/>
      <c r="I45" s="100"/>
      <c r="J45" s="100"/>
      <c r="K45" s="100"/>
      <c r="L45" s="100"/>
      <c r="M45" s="100"/>
      <c r="N45" s="100"/>
      <c r="O45" s="100"/>
      <c r="P45" s="100"/>
      <c r="Q45" s="100"/>
      <c r="R45" s="100"/>
      <c r="S45" s="100"/>
      <c r="T45" s="100"/>
      <c r="U45" s="99"/>
    </row>
    <row r="46" spans="2:21" ht="34.5" customHeight="1">
      <c r="B46" s="98" t="s">
        <v>113</v>
      </c>
      <c r="C46" s="100"/>
      <c r="D46" s="100"/>
      <c r="E46" s="100"/>
      <c r="F46" s="100"/>
      <c r="G46" s="100"/>
      <c r="H46" s="100"/>
      <c r="I46" s="100"/>
      <c r="J46" s="100"/>
      <c r="K46" s="100"/>
      <c r="L46" s="100"/>
      <c r="M46" s="100"/>
      <c r="N46" s="100"/>
      <c r="O46" s="100"/>
      <c r="P46" s="100"/>
      <c r="Q46" s="100"/>
      <c r="R46" s="100"/>
      <c r="S46" s="100"/>
      <c r="T46" s="100"/>
      <c r="U46" s="99"/>
    </row>
    <row r="47" spans="2:21" ht="165.2" customHeight="1">
      <c r="B47" s="98" t="s">
        <v>114</v>
      </c>
      <c r="C47" s="100"/>
      <c r="D47" s="100"/>
      <c r="E47" s="100"/>
      <c r="F47" s="100"/>
      <c r="G47" s="100"/>
      <c r="H47" s="100"/>
      <c r="I47" s="100"/>
      <c r="J47" s="100"/>
      <c r="K47" s="100"/>
      <c r="L47" s="100"/>
      <c r="M47" s="100"/>
      <c r="N47" s="100"/>
      <c r="O47" s="100"/>
      <c r="P47" s="100"/>
      <c r="Q47" s="100"/>
      <c r="R47" s="100"/>
      <c r="S47" s="100"/>
      <c r="T47" s="100"/>
      <c r="U47" s="99"/>
    </row>
    <row r="48" spans="2:21" ht="161.1" customHeight="1">
      <c r="B48" s="98" t="s">
        <v>115</v>
      </c>
      <c r="C48" s="100"/>
      <c r="D48" s="100"/>
      <c r="E48" s="100"/>
      <c r="F48" s="100"/>
      <c r="G48" s="100"/>
      <c r="H48" s="100"/>
      <c r="I48" s="100"/>
      <c r="J48" s="100"/>
      <c r="K48" s="100"/>
      <c r="L48" s="100"/>
      <c r="M48" s="100"/>
      <c r="N48" s="100"/>
      <c r="O48" s="100"/>
      <c r="P48" s="100"/>
      <c r="Q48" s="100"/>
      <c r="R48" s="100"/>
      <c r="S48" s="100"/>
      <c r="T48" s="100"/>
      <c r="U48" s="99"/>
    </row>
    <row r="49" spans="2:21" ht="99.6" customHeight="1" thickBot="1">
      <c r="B49" s="101" t="s">
        <v>116</v>
      </c>
      <c r="C49" s="103"/>
      <c r="D49" s="103"/>
      <c r="E49" s="103"/>
      <c r="F49" s="103"/>
      <c r="G49" s="103"/>
      <c r="H49" s="103"/>
      <c r="I49" s="103"/>
      <c r="J49" s="103"/>
      <c r="K49" s="103"/>
      <c r="L49" s="103"/>
      <c r="M49" s="103"/>
      <c r="N49" s="103"/>
      <c r="O49" s="103"/>
      <c r="P49" s="103"/>
      <c r="Q49" s="103"/>
      <c r="R49" s="103"/>
      <c r="S49" s="103"/>
      <c r="T49" s="103"/>
      <c r="U49" s="102"/>
    </row>
  </sheetData>
  <mergeCells count="88">
    <mergeCell ref="B46:U46"/>
    <mergeCell ref="B47:U47"/>
    <mergeCell ref="B48:U48"/>
    <mergeCell ref="B49:U49"/>
    <mergeCell ref="B40:U40"/>
    <mergeCell ref="B41:U41"/>
    <mergeCell ref="B42:U42"/>
    <mergeCell ref="B43:U43"/>
    <mergeCell ref="B44:U44"/>
    <mergeCell ref="B45:U45"/>
    <mergeCell ref="B34:U34"/>
    <mergeCell ref="B35:U35"/>
    <mergeCell ref="B36:U36"/>
    <mergeCell ref="B37:U37"/>
    <mergeCell ref="B38:U38"/>
    <mergeCell ref="B39:U39"/>
    <mergeCell ref="C26:H26"/>
    <mergeCell ref="I26:K26"/>
    <mergeCell ref="L26:O26"/>
    <mergeCell ref="B30:D30"/>
    <mergeCell ref="B31:D31"/>
    <mergeCell ref="B33:U33"/>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43"/>
  <sheetViews>
    <sheetView view="pageBreakPreview" zoomScale="80" zoomScaleNormal="80" zoomScaleSheetLayoutView="80" workbookViewId="0">
      <selection activeCell="I13" sqref="I13:K13"/>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532</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117</v>
      </c>
      <c r="D4" s="19" t="s">
        <v>118</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19</v>
      </c>
      <c r="L6" s="29"/>
      <c r="M6" s="29"/>
      <c r="N6" s="31"/>
      <c r="O6" s="32" t="s">
        <v>20</v>
      </c>
      <c r="P6" s="29" t="s">
        <v>21</v>
      </c>
      <c r="Q6" s="29"/>
      <c r="R6" s="33"/>
      <c r="S6" s="32" t="s">
        <v>22</v>
      </c>
      <c r="T6" s="29" t="s">
        <v>119</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c r="A11" s="60"/>
      <c r="B11" s="61" t="s">
        <v>38</v>
      </c>
      <c r="C11" s="62" t="s">
        <v>120</v>
      </c>
      <c r="D11" s="62"/>
      <c r="E11" s="62"/>
      <c r="F11" s="62"/>
      <c r="G11" s="62"/>
      <c r="H11" s="62"/>
      <c r="I11" s="62" t="s">
        <v>121</v>
      </c>
      <c r="J11" s="62"/>
      <c r="K11" s="62"/>
      <c r="L11" s="62" t="s">
        <v>122</v>
      </c>
      <c r="M11" s="62"/>
      <c r="N11" s="62"/>
      <c r="O11" s="62"/>
      <c r="P11" s="63" t="s">
        <v>123</v>
      </c>
      <c r="Q11" s="63" t="s">
        <v>43</v>
      </c>
      <c r="R11" s="63">
        <v>0.75</v>
      </c>
      <c r="S11" s="63" t="s">
        <v>44</v>
      </c>
      <c r="T11" s="63" t="s">
        <v>44</v>
      </c>
      <c r="U11" s="65" t="str">
        <f>IF(ISERR((S11-T11)*100/S11+100),"N/A",(S11-T11)*100/S11+100)</f>
        <v>N/A</v>
      </c>
    </row>
    <row r="12" spans="1:34" ht="75" customHeight="1" thickTop="1" thickBot="1">
      <c r="A12" s="60"/>
      <c r="B12" s="61" t="s">
        <v>53</v>
      </c>
      <c r="C12" s="62" t="s">
        <v>124</v>
      </c>
      <c r="D12" s="62"/>
      <c r="E12" s="62"/>
      <c r="F12" s="62"/>
      <c r="G12" s="62"/>
      <c r="H12" s="62"/>
      <c r="I12" s="62" t="s">
        <v>125</v>
      </c>
      <c r="J12" s="62"/>
      <c r="K12" s="62"/>
      <c r="L12" s="62" t="s">
        <v>126</v>
      </c>
      <c r="M12" s="62"/>
      <c r="N12" s="62"/>
      <c r="O12" s="62"/>
      <c r="P12" s="63" t="s">
        <v>127</v>
      </c>
      <c r="Q12" s="63" t="s">
        <v>67</v>
      </c>
      <c r="R12" s="63">
        <v>93</v>
      </c>
      <c r="S12" s="63" t="s">
        <v>44</v>
      </c>
      <c r="T12" s="63" t="s">
        <v>44</v>
      </c>
      <c r="U12" s="65" t="str">
        <f t="shared" ref="U12:U23" si="0">IF(ISERR(T12/S12*100),"N/A",T12/S12*100)</f>
        <v>N/A</v>
      </c>
    </row>
    <row r="13" spans="1:34" ht="75" customHeight="1" thickTop="1">
      <c r="A13" s="60"/>
      <c r="B13" s="61" t="s">
        <v>63</v>
      </c>
      <c r="C13" s="62" t="s">
        <v>128</v>
      </c>
      <c r="D13" s="62"/>
      <c r="E13" s="62"/>
      <c r="F13" s="62"/>
      <c r="G13" s="62"/>
      <c r="H13" s="62"/>
      <c r="I13" s="62" t="s">
        <v>129</v>
      </c>
      <c r="J13" s="62"/>
      <c r="K13" s="62"/>
      <c r="L13" s="62" t="s">
        <v>130</v>
      </c>
      <c r="M13" s="62"/>
      <c r="N13" s="62"/>
      <c r="O13" s="62"/>
      <c r="P13" s="63" t="s">
        <v>60</v>
      </c>
      <c r="Q13" s="63" t="s">
        <v>131</v>
      </c>
      <c r="R13" s="63">
        <v>78</v>
      </c>
      <c r="S13" s="63">
        <v>78</v>
      </c>
      <c r="T13" s="63">
        <v>59.54</v>
      </c>
      <c r="U13" s="65">
        <f t="shared" si="0"/>
        <v>76.333333333333329</v>
      </c>
    </row>
    <row r="14" spans="1:34" ht="75" customHeight="1">
      <c r="A14" s="60"/>
      <c r="B14" s="66" t="s">
        <v>45</v>
      </c>
      <c r="C14" s="67" t="s">
        <v>132</v>
      </c>
      <c r="D14" s="67"/>
      <c r="E14" s="67"/>
      <c r="F14" s="67"/>
      <c r="G14" s="67"/>
      <c r="H14" s="67"/>
      <c r="I14" s="67" t="s">
        <v>133</v>
      </c>
      <c r="J14" s="67"/>
      <c r="K14" s="67"/>
      <c r="L14" s="67" t="s">
        <v>134</v>
      </c>
      <c r="M14" s="67"/>
      <c r="N14" s="67"/>
      <c r="O14" s="67"/>
      <c r="P14" s="68" t="s">
        <v>60</v>
      </c>
      <c r="Q14" s="68" t="s">
        <v>135</v>
      </c>
      <c r="R14" s="68">
        <v>95</v>
      </c>
      <c r="S14" s="68">
        <v>95</v>
      </c>
      <c r="T14" s="68">
        <v>99.1</v>
      </c>
      <c r="U14" s="69">
        <f t="shared" si="0"/>
        <v>104.31578947368421</v>
      </c>
    </row>
    <row r="15" spans="1:34" ht="75" customHeight="1">
      <c r="A15" s="60"/>
      <c r="B15" s="66" t="s">
        <v>45</v>
      </c>
      <c r="C15" s="67" t="s">
        <v>136</v>
      </c>
      <c r="D15" s="67"/>
      <c r="E15" s="67"/>
      <c r="F15" s="67"/>
      <c r="G15" s="67"/>
      <c r="H15" s="67"/>
      <c r="I15" s="67" t="s">
        <v>137</v>
      </c>
      <c r="J15" s="67"/>
      <c r="K15" s="67"/>
      <c r="L15" s="67" t="s">
        <v>138</v>
      </c>
      <c r="M15" s="67"/>
      <c r="N15" s="67"/>
      <c r="O15" s="67"/>
      <c r="P15" s="68" t="s">
        <v>60</v>
      </c>
      <c r="Q15" s="68" t="s">
        <v>135</v>
      </c>
      <c r="R15" s="68">
        <v>91</v>
      </c>
      <c r="S15" s="68">
        <v>91</v>
      </c>
      <c r="T15" s="68">
        <v>87.19</v>
      </c>
      <c r="U15" s="69">
        <f t="shared" si="0"/>
        <v>95.813186813186817</v>
      </c>
    </row>
    <row r="16" spans="1:34" ht="75" customHeight="1" thickBot="1">
      <c r="A16" s="60"/>
      <c r="B16" s="66" t="s">
        <v>45</v>
      </c>
      <c r="C16" s="67" t="s">
        <v>139</v>
      </c>
      <c r="D16" s="67"/>
      <c r="E16" s="67"/>
      <c r="F16" s="67"/>
      <c r="G16" s="67"/>
      <c r="H16" s="67"/>
      <c r="I16" s="67" t="s">
        <v>140</v>
      </c>
      <c r="J16" s="67"/>
      <c r="K16" s="67"/>
      <c r="L16" s="67" t="s">
        <v>141</v>
      </c>
      <c r="M16" s="67"/>
      <c r="N16" s="67"/>
      <c r="O16" s="67"/>
      <c r="P16" s="68" t="s">
        <v>60</v>
      </c>
      <c r="Q16" s="68" t="s">
        <v>131</v>
      </c>
      <c r="R16" s="68">
        <v>26</v>
      </c>
      <c r="S16" s="68">
        <v>40</v>
      </c>
      <c r="T16" s="68">
        <v>38.9</v>
      </c>
      <c r="U16" s="69">
        <f t="shared" si="0"/>
        <v>97.249999999999986</v>
      </c>
    </row>
    <row r="17" spans="1:22" ht="75" customHeight="1" thickTop="1">
      <c r="A17" s="60"/>
      <c r="B17" s="61" t="s">
        <v>79</v>
      </c>
      <c r="C17" s="62" t="s">
        <v>142</v>
      </c>
      <c r="D17" s="62"/>
      <c r="E17" s="62"/>
      <c r="F17" s="62"/>
      <c r="G17" s="62"/>
      <c r="H17" s="62"/>
      <c r="I17" s="62" t="s">
        <v>143</v>
      </c>
      <c r="J17" s="62"/>
      <c r="K17" s="62"/>
      <c r="L17" s="62" t="s">
        <v>144</v>
      </c>
      <c r="M17" s="62"/>
      <c r="N17" s="62"/>
      <c r="O17" s="62"/>
      <c r="P17" s="63" t="s">
        <v>60</v>
      </c>
      <c r="Q17" s="63" t="s">
        <v>83</v>
      </c>
      <c r="R17" s="63">
        <v>99</v>
      </c>
      <c r="S17" s="63">
        <v>24</v>
      </c>
      <c r="T17" s="63">
        <v>25.28</v>
      </c>
      <c r="U17" s="65">
        <f t="shared" si="0"/>
        <v>105.33333333333334</v>
      </c>
    </row>
    <row r="18" spans="1:22" ht="75" customHeight="1">
      <c r="A18" s="60"/>
      <c r="B18" s="66" t="s">
        <v>45</v>
      </c>
      <c r="C18" s="67" t="s">
        <v>145</v>
      </c>
      <c r="D18" s="67"/>
      <c r="E18" s="67"/>
      <c r="F18" s="67"/>
      <c r="G18" s="67"/>
      <c r="H18" s="67"/>
      <c r="I18" s="67" t="s">
        <v>146</v>
      </c>
      <c r="J18" s="67"/>
      <c r="K18" s="67"/>
      <c r="L18" s="67" t="s">
        <v>147</v>
      </c>
      <c r="M18" s="67"/>
      <c r="N18" s="67"/>
      <c r="O18" s="67"/>
      <c r="P18" s="68" t="s">
        <v>60</v>
      </c>
      <c r="Q18" s="68" t="s">
        <v>83</v>
      </c>
      <c r="R18" s="68">
        <v>95.5</v>
      </c>
      <c r="S18" s="68">
        <v>16.2</v>
      </c>
      <c r="T18" s="68">
        <v>22.73</v>
      </c>
      <c r="U18" s="69">
        <f t="shared" si="0"/>
        <v>140.30864197530866</v>
      </c>
    </row>
    <row r="19" spans="1:22" ht="75" customHeight="1">
      <c r="A19" s="60"/>
      <c r="B19" s="66" t="s">
        <v>45</v>
      </c>
      <c r="C19" s="67" t="s">
        <v>148</v>
      </c>
      <c r="D19" s="67"/>
      <c r="E19" s="67"/>
      <c r="F19" s="67"/>
      <c r="G19" s="67"/>
      <c r="H19" s="67"/>
      <c r="I19" s="67" t="s">
        <v>149</v>
      </c>
      <c r="J19" s="67"/>
      <c r="K19" s="67"/>
      <c r="L19" s="67" t="s">
        <v>150</v>
      </c>
      <c r="M19" s="67"/>
      <c r="N19" s="67"/>
      <c r="O19" s="67"/>
      <c r="P19" s="68" t="s">
        <v>60</v>
      </c>
      <c r="Q19" s="68" t="s">
        <v>83</v>
      </c>
      <c r="R19" s="68">
        <v>95</v>
      </c>
      <c r="S19" s="68">
        <v>28</v>
      </c>
      <c r="T19" s="68">
        <v>27.39</v>
      </c>
      <c r="U19" s="69">
        <f t="shared" si="0"/>
        <v>97.821428571428569</v>
      </c>
    </row>
    <row r="20" spans="1:22" ht="75" customHeight="1">
      <c r="A20" s="60"/>
      <c r="B20" s="66" t="s">
        <v>45</v>
      </c>
      <c r="C20" s="67" t="s">
        <v>151</v>
      </c>
      <c r="D20" s="67"/>
      <c r="E20" s="67"/>
      <c r="F20" s="67"/>
      <c r="G20" s="67"/>
      <c r="H20" s="67"/>
      <c r="I20" s="67" t="s">
        <v>152</v>
      </c>
      <c r="J20" s="67"/>
      <c r="K20" s="67"/>
      <c r="L20" s="67" t="s">
        <v>153</v>
      </c>
      <c r="M20" s="67"/>
      <c r="N20" s="67"/>
      <c r="O20" s="67"/>
      <c r="P20" s="68" t="s">
        <v>60</v>
      </c>
      <c r="Q20" s="68" t="s">
        <v>83</v>
      </c>
      <c r="R20" s="68">
        <v>99</v>
      </c>
      <c r="S20" s="68">
        <v>99</v>
      </c>
      <c r="T20" s="68">
        <v>100</v>
      </c>
      <c r="U20" s="69">
        <f t="shared" si="0"/>
        <v>101.01010101010101</v>
      </c>
    </row>
    <row r="21" spans="1:22" ht="75" customHeight="1">
      <c r="A21" s="60"/>
      <c r="B21" s="66" t="s">
        <v>45</v>
      </c>
      <c r="C21" s="67" t="s">
        <v>154</v>
      </c>
      <c r="D21" s="67"/>
      <c r="E21" s="67"/>
      <c r="F21" s="67"/>
      <c r="G21" s="67"/>
      <c r="H21" s="67"/>
      <c r="I21" s="67" t="s">
        <v>155</v>
      </c>
      <c r="J21" s="67"/>
      <c r="K21" s="67"/>
      <c r="L21" s="67" t="s">
        <v>156</v>
      </c>
      <c r="M21" s="67"/>
      <c r="N21" s="67"/>
      <c r="O21" s="67"/>
      <c r="P21" s="68" t="s">
        <v>60</v>
      </c>
      <c r="Q21" s="68" t="s">
        <v>83</v>
      </c>
      <c r="R21" s="68">
        <v>99</v>
      </c>
      <c r="S21" s="68">
        <v>22</v>
      </c>
      <c r="T21" s="68">
        <v>25.37</v>
      </c>
      <c r="U21" s="69">
        <f t="shared" si="0"/>
        <v>115.31818181818183</v>
      </c>
    </row>
    <row r="22" spans="1:22" ht="75" customHeight="1">
      <c r="A22" s="60"/>
      <c r="B22" s="66" t="s">
        <v>45</v>
      </c>
      <c r="C22" s="67" t="s">
        <v>157</v>
      </c>
      <c r="D22" s="67"/>
      <c r="E22" s="67"/>
      <c r="F22" s="67"/>
      <c r="G22" s="67"/>
      <c r="H22" s="67"/>
      <c r="I22" s="67" t="s">
        <v>158</v>
      </c>
      <c r="J22" s="67"/>
      <c r="K22" s="67"/>
      <c r="L22" s="67" t="s">
        <v>159</v>
      </c>
      <c r="M22" s="67"/>
      <c r="N22" s="67"/>
      <c r="O22" s="67"/>
      <c r="P22" s="68" t="s">
        <v>60</v>
      </c>
      <c r="Q22" s="68" t="s">
        <v>83</v>
      </c>
      <c r="R22" s="68">
        <v>95</v>
      </c>
      <c r="S22" s="68">
        <v>15</v>
      </c>
      <c r="T22" s="68">
        <v>14.12</v>
      </c>
      <c r="U22" s="69">
        <f t="shared" si="0"/>
        <v>94.133333333333326</v>
      </c>
    </row>
    <row r="23" spans="1:22" ht="75" customHeight="1" thickBot="1">
      <c r="A23" s="60"/>
      <c r="B23" s="66" t="s">
        <v>45</v>
      </c>
      <c r="C23" s="67" t="s">
        <v>160</v>
      </c>
      <c r="D23" s="67"/>
      <c r="E23" s="67"/>
      <c r="F23" s="67"/>
      <c r="G23" s="67"/>
      <c r="H23" s="67"/>
      <c r="I23" s="67" t="s">
        <v>161</v>
      </c>
      <c r="J23" s="67"/>
      <c r="K23" s="67"/>
      <c r="L23" s="67" t="s">
        <v>162</v>
      </c>
      <c r="M23" s="67"/>
      <c r="N23" s="67"/>
      <c r="O23" s="67"/>
      <c r="P23" s="68" t="s">
        <v>60</v>
      </c>
      <c r="Q23" s="68" t="s">
        <v>83</v>
      </c>
      <c r="R23" s="68">
        <v>89.13</v>
      </c>
      <c r="S23" s="68">
        <v>12</v>
      </c>
      <c r="T23" s="68">
        <v>19.579999999999998</v>
      </c>
      <c r="U23" s="69">
        <f t="shared" si="0"/>
        <v>163.16666666666666</v>
      </c>
    </row>
    <row r="24" spans="1:22" ht="22.5" customHeight="1" thickTop="1" thickBot="1">
      <c r="B24" s="13" t="s">
        <v>90</v>
      </c>
      <c r="C24" s="14"/>
      <c r="D24" s="14"/>
      <c r="E24" s="14"/>
      <c r="F24" s="14"/>
      <c r="G24" s="14"/>
      <c r="H24" s="15"/>
      <c r="I24" s="15"/>
      <c r="J24" s="15"/>
      <c r="K24" s="15"/>
      <c r="L24" s="15"/>
      <c r="M24" s="15"/>
      <c r="N24" s="15"/>
      <c r="O24" s="15"/>
      <c r="P24" s="15"/>
      <c r="Q24" s="15"/>
      <c r="R24" s="15"/>
      <c r="S24" s="15"/>
      <c r="T24" s="15"/>
      <c r="U24" s="16"/>
      <c r="V24" s="70"/>
    </row>
    <row r="25" spans="1:22" ht="26.25" customHeight="1" thickTop="1">
      <c r="B25" s="71"/>
      <c r="C25" s="72"/>
      <c r="D25" s="72"/>
      <c r="E25" s="72"/>
      <c r="F25" s="72"/>
      <c r="G25" s="72"/>
      <c r="H25" s="73"/>
      <c r="I25" s="73"/>
      <c r="J25" s="73"/>
      <c r="K25" s="73"/>
      <c r="L25" s="73"/>
      <c r="M25" s="73"/>
      <c r="N25" s="73"/>
      <c r="O25" s="73"/>
      <c r="P25" s="74"/>
      <c r="Q25" s="75"/>
      <c r="R25" s="76" t="s">
        <v>91</v>
      </c>
      <c r="S25" s="44" t="s">
        <v>92</v>
      </c>
      <c r="T25" s="76" t="s">
        <v>93</v>
      </c>
      <c r="U25" s="44" t="s">
        <v>94</v>
      </c>
    </row>
    <row r="26" spans="1:22" ht="26.25" customHeight="1" thickBot="1">
      <c r="B26" s="77"/>
      <c r="C26" s="78"/>
      <c r="D26" s="78"/>
      <c r="E26" s="78"/>
      <c r="F26" s="78"/>
      <c r="G26" s="78"/>
      <c r="H26" s="79"/>
      <c r="I26" s="79"/>
      <c r="J26" s="79"/>
      <c r="K26" s="79"/>
      <c r="L26" s="79"/>
      <c r="M26" s="79"/>
      <c r="N26" s="79"/>
      <c r="O26" s="79"/>
      <c r="P26" s="80"/>
      <c r="Q26" s="81"/>
      <c r="R26" s="82" t="s">
        <v>95</v>
      </c>
      <c r="S26" s="81" t="s">
        <v>95</v>
      </c>
      <c r="T26" s="81" t="s">
        <v>95</v>
      </c>
      <c r="U26" s="81" t="s">
        <v>96</v>
      </c>
    </row>
    <row r="27" spans="1:22" ht="13.5" customHeight="1" thickBot="1">
      <c r="B27" s="83" t="s">
        <v>97</v>
      </c>
      <c r="C27" s="84"/>
      <c r="D27" s="84"/>
      <c r="E27" s="85"/>
      <c r="F27" s="85"/>
      <c r="G27" s="85"/>
      <c r="H27" s="86"/>
      <c r="I27" s="86"/>
      <c r="J27" s="86"/>
      <c r="K27" s="86"/>
      <c r="L27" s="86"/>
      <c r="M27" s="86"/>
      <c r="N27" s="86"/>
      <c r="O27" s="86"/>
      <c r="P27" s="87"/>
      <c r="Q27" s="87"/>
      <c r="R27" s="88" t="str">
        <f t="shared" ref="R27:T28" si="1">"N/D"</f>
        <v>N/D</v>
      </c>
      <c r="S27" s="88" t="str">
        <f t="shared" si="1"/>
        <v>N/D</v>
      </c>
      <c r="T27" s="88" t="str">
        <f t="shared" si="1"/>
        <v>N/D</v>
      </c>
      <c r="U27" s="89" t="str">
        <f>+IF(ISERR(T27/S27*100),"N/A",T27/S27*100)</f>
        <v>N/A</v>
      </c>
    </row>
    <row r="28" spans="1:22" ht="13.5" customHeight="1" thickBot="1">
      <c r="B28" s="90" t="s">
        <v>98</v>
      </c>
      <c r="C28" s="91"/>
      <c r="D28" s="91"/>
      <c r="E28" s="92"/>
      <c r="F28" s="92"/>
      <c r="G28" s="92"/>
      <c r="H28" s="93"/>
      <c r="I28" s="93"/>
      <c r="J28" s="93"/>
      <c r="K28" s="93"/>
      <c r="L28" s="93"/>
      <c r="M28" s="93"/>
      <c r="N28" s="93"/>
      <c r="O28" s="93"/>
      <c r="P28" s="94"/>
      <c r="Q28" s="94"/>
      <c r="R28" s="88" t="str">
        <f t="shared" si="1"/>
        <v>N/D</v>
      </c>
      <c r="S28" s="88" t="str">
        <f t="shared" si="1"/>
        <v>N/D</v>
      </c>
      <c r="T28" s="88" t="str">
        <f t="shared" si="1"/>
        <v>N/D</v>
      </c>
      <c r="U28" s="89" t="str">
        <f>+IF(ISERR(T28/S28*100),"N/A",T28/S28*100)</f>
        <v>N/A</v>
      </c>
    </row>
    <row r="29" spans="1:22" ht="14.85" customHeight="1" thickTop="1" thickBot="1">
      <c r="B29" s="13" t="s">
        <v>99</v>
      </c>
      <c r="C29" s="14"/>
      <c r="D29" s="14"/>
      <c r="E29" s="14"/>
      <c r="F29" s="14"/>
      <c r="G29" s="14"/>
      <c r="H29" s="15"/>
      <c r="I29" s="15"/>
      <c r="J29" s="15"/>
      <c r="K29" s="15"/>
      <c r="L29" s="15"/>
      <c r="M29" s="15"/>
      <c r="N29" s="15"/>
      <c r="O29" s="15"/>
      <c r="P29" s="15"/>
      <c r="Q29" s="15"/>
      <c r="R29" s="15"/>
      <c r="S29" s="15"/>
      <c r="T29" s="15"/>
      <c r="U29" s="16"/>
    </row>
    <row r="30" spans="1:22" ht="44.25" customHeight="1" thickTop="1">
      <c r="B30" s="95" t="s">
        <v>100</v>
      </c>
      <c r="C30" s="97"/>
      <c r="D30" s="97"/>
      <c r="E30" s="97"/>
      <c r="F30" s="97"/>
      <c r="G30" s="97"/>
      <c r="H30" s="97"/>
      <c r="I30" s="97"/>
      <c r="J30" s="97"/>
      <c r="K30" s="97"/>
      <c r="L30" s="97"/>
      <c r="M30" s="97"/>
      <c r="N30" s="97"/>
      <c r="O30" s="97"/>
      <c r="P30" s="97"/>
      <c r="Q30" s="97"/>
      <c r="R30" s="97"/>
      <c r="S30" s="97"/>
      <c r="T30" s="97"/>
      <c r="U30" s="96"/>
    </row>
    <row r="31" spans="1:22" ht="34.5" customHeight="1">
      <c r="B31" s="98" t="s">
        <v>163</v>
      </c>
      <c r="C31" s="100"/>
      <c r="D31" s="100"/>
      <c r="E31" s="100"/>
      <c r="F31" s="100"/>
      <c r="G31" s="100"/>
      <c r="H31" s="100"/>
      <c r="I31" s="100"/>
      <c r="J31" s="100"/>
      <c r="K31" s="100"/>
      <c r="L31" s="100"/>
      <c r="M31" s="100"/>
      <c r="N31" s="100"/>
      <c r="O31" s="100"/>
      <c r="P31" s="100"/>
      <c r="Q31" s="100"/>
      <c r="R31" s="100"/>
      <c r="S31" s="100"/>
      <c r="T31" s="100"/>
      <c r="U31" s="99"/>
    </row>
    <row r="32" spans="1:22" ht="34.5" customHeight="1">
      <c r="B32" s="98" t="s">
        <v>164</v>
      </c>
      <c r="C32" s="100"/>
      <c r="D32" s="100"/>
      <c r="E32" s="100"/>
      <c r="F32" s="100"/>
      <c r="G32" s="100"/>
      <c r="H32" s="100"/>
      <c r="I32" s="100"/>
      <c r="J32" s="100"/>
      <c r="K32" s="100"/>
      <c r="L32" s="100"/>
      <c r="M32" s="100"/>
      <c r="N32" s="100"/>
      <c r="O32" s="100"/>
      <c r="P32" s="100"/>
      <c r="Q32" s="100"/>
      <c r="R32" s="100"/>
      <c r="S32" s="100"/>
      <c r="T32" s="100"/>
      <c r="U32" s="99"/>
    </row>
    <row r="33" spans="2:21" ht="72.599999999999994" customHeight="1">
      <c r="B33" s="98" t="s">
        <v>165</v>
      </c>
      <c r="C33" s="100"/>
      <c r="D33" s="100"/>
      <c r="E33" s="100"/>
      <c r="F33" s="100"/>
      <c r="G33" s="100"/>
      <c r="H33" s="100"/>
      <c r="I33" s="100"/>
      <c r="J33" s="100"/>
      <c r="K33" s="100"/>
      <c r="L33" s="100"/>
      <c r="M33" s="100"/>
      <c r="N33" s="100"/>
      <c r="O33" s="100"/>
      <c r="P33" s="100"/>
      <c r="Q33" s="100"/>
      <c r="R33" s="100"/>
      <c r="S33" s="100"/>
      <c r="T33" s="100"/>
      <c r="U33" s="99"/>
    </row>
    <row r="34" spans="2:21" ht="147.19999999999999" customHeight="1">
      <c r="B34" s="98" t="s">
        <v>166</v>
      </c>
      <c r="C34" s="100"/>
      <c r="D34" s="100"/>
      <c r="E34" s="100"/>
      <c r="F34" s="100"/>
      <c r="G34" s="100"/>
      <c r="H34" s="100"/>
      <c r="I34" s="100"/>
      <c r="J34" s="100"/>
      <c r="K34" s="100"/>
      <c r="L34" s="100"/>
      <c r="M34" s="100"/>
      <c r="N34" s="100"/>
      <c r="O34" s="100"/>
      <c r="P34" s="100"/>
      <c r="Q34" s="100"/>
      <c r="R34" s="100"/>
      <c r="S34" s="100"/>
      <c r="T34" s="100"/>
      <c r="U34" s="99"/>
    </row>
    <row r="35" spans="2:21" ht="99.2" customHeight="1">
      <c r="B35" s="98" t="s">
        <v>167</v>
      </c>
      <c r="C35" s="100"/>
      <c r="D35" s="100"/>
      <c r="E35" s="100"/>
      <c r="F35" s="100"/>
      <c r="G35" s="100"/>
      <c r="H35" s="100"/>
      <c r="I35" s="100"/>
      <c r="J35" s="100"/>
      <c r="K35" s="100"/>
      <c r="L35" s="100"/>
      <c r="M35" s="100"/>
      <c r="N35" s="100"/>
      <c r="O35" s="100"/>
      <c r="P35" s="100"/>
      <c r="Q35" s="100"/>
      <c r="R35" s="100"/>
      <c r="S35" s="100"/>
      <c r="T35" s="100"/>
      <c r="U35" s="99"/>
    </row>
    <row r="36" spans="2:21" ht="181.35" customHeight="1">
      <c r="B36" s="98" t="s">
        <v>168</v>
      </c>
      <c r="C36" s="100"/>
      <c r="D36" s="100"/>
      <c r="E36" s="100"/>
      <c r="F36" s="100"/>
      <c r="G36" s="100"/>
      <c r="H36" s="100"/>
      <c r="I36" s="100"/>
      <c r="J36" s="100"/>
      <c r="K36" s="100"/>
      <c r="L36" s="100"/>
      <c r="M36" s="100"/>
      <c r="N36" s="100"/>
      <c r="O36" s="100"/>
      <c r="P36" s="100"/>
      <c r="Q36" s="100"/>
      <c r="R36" s="100"/>
      <c r="S36" s="100"/>
      <c r="T36" s="100"/>
      <c r="U36" s="99"/>
    </row>
    <row r="37" spans="2:21" ht="60.2" customHeight="1">
      <c r="B37" s="98" t="s">
        <v>169</v>
      </c>
      <c r="C37" s="100"/>
      <c r="D37" s="100"/>
      <c r="E37" s="100"/>
      <c r="F37" s="100"/>
      <c r="G37" s="100"/>
      <c r="H37" s="100"/>
      <c r="I37" s="100"/>
      <c r="J37" s="100"/>
      <c r="K37" s="100"/>
      <c r="L37" s="100"/>
      <c r="M37" s="100"/>
      <c r="N37" s="100"/>
      <c r="O37" s="100"/>
      <c r="P37" s="100"/>
      <c r="Q37" s="100"/>
      <c r="R37" s="100"/>
      <c r="S37" s="100"/>
      <c r="T37" s="100"/>
      <c r="U37" s="99"/>
    </row>
    <row r="38" spans="2:21" ht="27.2" customHeight="1">
      <c r="B38" s="98" t="s">
        <v>170</v>
      </c>
      <c r="C38" s="100"/>
      <c r="D38" s="100"/>
      <c r="E38" s="100"/>
      <c r="F38" s="100"/>
      <c r="G38" s="100"/>
      <c r="H38" s="100"/>
      <c r="I38" s="100"/>
      <c r="J38" s="100"/>
      <c r="K38" s="100"/>
      <c r="L38" s="100"/>
      <c r="M38" s="100"/>
      <c r="N38" s="100"/>
      <c r="O38" s="100"/>
      <c r="P38" s="100"/>
      <c r="Q38" s="100"/>
      <c r="R38" s="100"/>
      <c r="S38" s="100"/>
      <c r="T38" s="100"/>
      <c r="U38" s="99"/>
    </row>
    <row r="39" spans="2:21" ht="154.5" customHeight="1">
      <c r="B39" s="98" t="s">
        <v>171</v>
      </c>
      <c r="C39" s="100"/>
      <c r="D39" s="100"/>
      <c r="E39" s="100"/>
      <c r="F39" s="100"/>
      <c r="G39" s="100"/>
      <c r="H39" s="100"/>
      <c r="I39" s="100"/>
      <c r="J39" s="100"/>
      <c r="K39" s="100"/>
      <c r="L39" s="100"/>
      <c r="M39" s="100"/>
      <c r="N39" s="100"/>
      <c r="O39" s="100"/>
      <c r="P39" s="100"/>
      <c r="Q39" s="100"/>
      <c r="R39" s="100"/>
      <c r="S39" s="100"/>
      <c r="T39" s="100"/>
      <c r="U39" s="99"/>
    </row>
    <row r="40" spans="2:21" ht="64.5" customHeight="1">
      <c r="B40" s="98" t="s">
        <v>172</v>
      </c>
      <c r="C40" s="100"/>
      <c r="D40" s="100"/>
      <c r="E40" s="100"/>
      <c r="F40" s="100"/>
      <c r="G40" s="100"/>
      <c r="H40" s="100"/>
      <c r="I40" s="100"/>
      <c r="J40" s="100"/>
      <c r="K40" s="100"/>
      <c r="L40" s="100"/>
      <c r="M40" s="100"/>
      <c r="N40" s="100"/>
      <c r="O40" s="100"/>
      <c r="P40" s="100"/>
      <c r="Q40" s="100"/>
      <c r="R40" s="100"/>
      <c r="S40" s="100"/>
      <c r="T40" s="100"/>
      <c r="U40" s="99"/>
    </row>
    <row r="41" spans="2:21" ht="45" customHeight="1">
      <c r="B41" s="98" t="s">
        <v>173</v>
      </c>
      <c r="C41" s="100"/>
      <c r="D41" s="100"/>
      <c r="E41" s="100"/>
      <c r="F41" s="100"/>
      <c r="G41" s="100"/>
      <c r="H41" s="100"/>
      <c r="I41" s="100"/>
      <c r="J41" s="100"/>
      <c r="K41" s="100"/>
      <c r="L41" s="100"/>
      <c r="M41" s="100"/>
      <c r="N41" s="100"/>
      <c r="O41" s="100"/>
      <c r="P41" s="100"/>
      <c r="Q41" s="100"/>
      <c r="R41" s="100"/>
      <c r="S41" s="100"/>
      <c r="T41" s="100"/>
      <c r="U41" s="99"/>
    </row>
    <row r="42" spans="2:21" ht="167.85" customHeight="1">
      <c r="B42" s="98" t="s">
        <v>174</v>
      </c>
      <c r="C42" s="100"/>
      <c r="D42" s="100"/>
      <c r="E42" s="100"/>
      <c r="F42" s="100"/>
      <c r="G42" s="100"/>
      <c r="H42" s="100"/>
      <c r="I42" s="100"/>
      <c r="J42" s="100"/>
      <c r="K42" s="100"/>
      <c r="L42" s="100"/>
      <c r="M42" s="100"/>
      <c r="N42" s="100"/>
      <c r="O42" s="100"/>
      <c r="P42" s="100"/>
      <c r="Q42" s="100"/>
      <c r="R42" s="100"/>
      <c r="S42" s="100"/>
      <c r="T42" s="100"/>
      <c r="U42" s="99"/>
    </row>
    <row r="43" spans="2:21" ht="171.6" customHeight="1" thickBot="1">
      <c r="B43" s="101" t="s">
        <v>175</v>
      </c>
      <c r="C43" s="103"/>
      <c r="D43" s="103"/>
      <c r="E43" s="103"/>
      <c r="F43" s="103"/>
      <c r="G43" s="103"/>
      <c r="H43" s="103"/>
      <c r="I43" s="103"/>
      <c r="J43" s="103"/>
      <c r="K43" s="103"/>
      <c r="L43" s="103"/>
      <c r="M43" s="103"/>
      <c r="N43" s="103"/>
      <c r="O43" s="103"/>
      <c r="P43" s="103"/>
      <c r="Q43" s="103"/>
      <c r="R43" s="103"/>
      <c r="S43" s="103"/>
      <c r="T43" s="103"/>
      <c r="U43" s="102"/>
    </row>
  </sheetData>
  <mergeCells count="76">
    <mergeCell ref="B40:U40"/>
    <mergeCell ref="B41:U41"/>
    <mergeCell ref="B42:U42"/>
    <mergeCell ref="B43:U43"/>
    <mergeCell ref="B34:U34"/>
    <mergeCell ref="B35:U35"/>
    <mergeCell ref="B36:U36"/>
    <mergeCell ref="B37:U37"/>
    <mergeCell ref="B38:U38"/>
    <mergeCell ref="B39:U39"/>
    <mergeCell ref="B27:D27"/>
    <mergeCell ref="B28:D28"/>
    <mergeCell ref="B30:U30"/>
    <mergeCell ref="B31:U31"/>
    <mergeCell ref="B32:U32"/>
    <mergeCell ref="B33:U33"/>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3"/>
  <sheetViews>
    <sheetView view="pageBreakPreview" zoomScale="80" zoomScaleNormal="80" zoomScaleSheetLayoutView="80" workbookViewId="0">
      <selection activeCell="I4" sqref="I4"/>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532</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176</v>
      </c>
      <c r="D4" s="19" t="s">
        <v>177</v>
      </c>
      <c r="E4" s="19"/>
      <c r="F4" s="19"/>
      <c r="G4" s="19"/>
      <c r="H4" s="19"/>
      <c r="I4" s="20"/>
      <c r="J4" s="21" t="s">
        <v>9</v>
      </c>
      <c r="K4" s="22" t="s">
        <v>10</v>
      </c>
      <c r="L4" s="23" t="s">
        <v>1</v>
      </c>
      <c r="M4" s="23"/>
      <c r="N4" s="23"/>
      <c r="O4" s="23"/>
      <c r="P4" s="21" t="s">
        <v>11</v>
      </c>
      <c r="Q4" s="23" t="s">
        <v>12</v>
      </c>
      <c r="R4" s="23"/>
      <c r="S4" s="21" t="s">
        <v>13</v>
      </c>
      <c r="T4" s="23" t="s">
        <v>178</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179</v>
      </c>
      <c r="D6" s="29"/>
      <c r="E6" s="29"/>
      <c r="F6" s="29"/>
      <c r="G6" s="29"/>
      <c r="H6" s="30"/>
      <c r="I6" s="30"/>
      <c r="J6" s="30" t="s">
        <v>18</v>
      </c>
      <c r="K6" s="29" t="s">
        <v>180</v>
      </c>
      <c r="L6" s="29"/>
      <c r="M6" s="29"/>
      <c r="N6" s="31"/>
      <c r="O6" s="32" t="s">
        <v>20</v>
      </c>
      <c r="P6" s="29" t="s">
        <v>181</v>
      </c>
      <c r="Q6" s="29"/>
      <c r="R6" s="33"/>
      <c r="S6" s="32" t="s">
        <v>22</v>
      </c>
      <c r="T6" s="29" t="s">
        <v>182</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c r="A11" s="60"/>
      <c r="B11" s="61" t="s">
        <v>38</v>
      </c>
      <c r="C11" s="62" t="s">
        <v>183</v>
      </c>
      <c r="D11" s="62"/>
      <c r="E11" s="62"/>
      <c r="F11" s="62"/>
      <c r="G11" s="62"/>
      <c r="H11" s="62"/>
      <c r="I11" s="62" t="s">
        <v>184</v>
      </c>
      <c r="J11" s="62"/>
      <c r="K11" s="62"/>
      <c r="L11" s="62" t="s">
        <v>185</v>
      </c>
      <c r="M11" s="62"/>
      <c r="N11" s="62"/>
      <c r="O11" s="62"/>
      <c r="P11" s="63" t="s">
        <v>60</v>
      </c>
      <c r="Q11" s="63" t="s">
        <v>43</v>
      </c>
      <c r="R11" s="63">
        <v>71.3</v>
      </c>
      <c r="S11" s="63" t="s">
        <v>44</v>
      </c>
      <c r="T11" s="63" t="s">
        <v>44</v>
      </c>
      <c r="U11" s="65" t="str">
        <f t="shared" ref="U11:U18" si="0">IF(ISERR(T11/S11*100),"N/A",T11/S11*100)</f>
        <v>N/A</v>
      </c>
    </row>
    <row r="12" spans="1:34" ht="75" customHeight="1" thickBot="1">
      <c r="A12" s="60"/>
      <c r="B12" s="66" t="s">
        <v>45</v>
      </c>
      <c r="C12" s="67" t="s">
        <v>45</v>
      </c>
      <c r="D12" s="67"/>
      <c r="E12" s="67"/>
      <c r="F12" s="67"/>
      <c r="G12" s="67"/>
      <c r="H12" s="67"/>
      <c r="I12" s="67" t="s">
        <v>186</v>
      </c>
      <c r="J12" s="67"/>
      <c r="K12" s="67"/>
      <c r="L12" s="67" t="s">
        <v>187</v>
      </c>
      <c r="M12" s="67"/>
      <c r="N12" s="67"/>
      <c r="O12" s="67"/>
      <c r="P12" s="68" t="s">
        <v>60</v>
      </c>
      <c r="Q12" s="68" t="s">
        <v>131</v>
      </c>
      <c r="R12" s="68">
        <v>60.6</v>
      </c>
      <c r="S12" s="68">
        <v>60</v>
      </c>
      <c r="T12" s="68">
        <v>64.040000000000006</v>
      </c>
      <c r="U12" s="69">
        <f t="shared" si="0"/>
        <v>106.73333333333335</v>
      </c>
    </row>
    <row r="13" spans="1:34" ht="75" customHeight="1" thickTop="1">
      <c r="A13" s="60"/>
      <c r="B13" s="61" t="s">
        <v>53</v>
      </c>
      <c r="C13" s="62" t="s">
        <v>188</v>
      </c>
      <c r="D13" s="62"/>
      <c r="E13" s="62"/>
      <c r="F13" s="62"/>
      <c r="G13" s="62"/>
      <c r="H13" s="62"/>
      <c r="I13" s="62" t="s">
        <v>189</v>
      </c>
      <c r="J13" s="62"/>
      <c r="K13" s="62"/>
      <c r="L13" s="62" t="s">
        <v>190</v>
      </c>
      <c r="M13" s="62"/>
      <c r="N13" s="62"/>
      <c r="O13" s="62"/>
      <c r="P13" s="63" t="s">
        <v>60</v>
      </c>
      <c r="Q13" s="63" t="s">
        <v>131</v>
      </c>
      <c r="R13" s="63">
        <v>57.8</v>
      </c>
      <c r="S13" s="63">
        <v>57.5</v>
      </c>
      <c r="T13" s="63">
        <v>46.72</v>
      </c>
      <c r="U13" s="65">
        <f t="shared" si="0"/>
        <v>81.252173913043478</v>
      </c>
    </row>
    <row r="14" spans="1:34" ht="75" customHeight="1" thickBot="1">
      <c r="A14" s="60"/>
      <c r="B14" s="66" t="s">
        <v>45</v>
      </c>
      <c r="C14" s="67" t="s">
        <v>45</v>
      </c>
      <c r="D14" s="67"/>
      <c r="E14" s="67"/>
      <c r="F14" s="67"/>
      <c r="G14" s="67"/>
      <c r="H14" s="67"/>
      <c r="I14" s="67" t="s">
        <v>191</v>
      </c>
      <c r="J14" s="67"/>
      <c r="K14" s="67"/>
      <c r="L14" s="67" t="s">
        <v>192</v>
      </c>
      <c r="M14" s="67"/>
      <c r="N14" s="67"/>
      <c r="O14" s="67"/>
      <c r="P14" s="68" t="s">
        <v>60</v>
      </c>
      <c r="Q14" s="68" t="s">
        <v>131</v>
      </c>
      <c r="R14" s="68">
        <v>81.5</v>
      </c>
      <c r="S14" s="68">
        <v>81.5</v>
      </c>
      <c r="T14" s="68">
        <v>78.91</v>
      </c>
      <c r="U14" s="69">
        <f t="shared" si="0"/>
        <v>96.822085889570559</v>
      </c>
    </row>
    <row r="15" spans="1:34" ht="75" customHeight="1" thickTop="1">
      <c r="A15" s="60"/>
      <c r="B15" s="61" t="s">
        <v>63</v>
      </c>
      <c r="C15" s="62" t="s">
        <v>193</v>
      </c>
      <c r="D15" s="62"/>
      <c r="E15" s="62"/>
      <c r="F15" s="62"/>
      <c r="G15" s="62"/>
      <c r="H15" s="62"/>
      <c r="I15" s="62" t="s">
        <v>194</v>
      </c>
      <c r="J15" s="62"/>
      <c r="K15" s="62"/>
      <c r="L15" s="62" t="s">
        <v>195</v>
      </c>
      <c r="M15" s="62"/>
      <c r="N15" s="62"/>
      <c r="O15" s="62"/>
      <c r="P15" s="63" t="s">
        <v>196</v>
      </c>
      <c r="Q15" s="63" t="s">
        <v>83</v>
      </c>
      <c r="R15" s="63">
        <v>0.59</v>
      </c>
      <c r="S15" s="63">
        <v>0.6</v>
      </c>
      <c r="T15" s="63">
        <v>10.06</v>
      </c>
      <c r="U15" s="65">
        <f t="shared" si="0"/>
        <v>1676.666666666667</v>
      </c>
    </row>
    <row r="16" spans="1:34" ht="75" customHeight="1" thickBot="1">
      <c r="A16" s="60"/>
      <c r="B16" s="66" t="s">
        <v>45</v>
      </c>
      <c r="C16" s="67" t="s">
        <v>197</v>
      </c>
      <c r="D16" s="67"/>
      <c r="E16" s="67"/>
      <c r="F16" s="67"/>
      <c r="G16" s="67"/>
      <c r="H16" s="67"/>
      <c r="I16" s="67" t="s">
        <v>198</v>
      </c>
      <c r="J16" s="67"/>
      <c r="K16" s="67"/>
      <c r="L16" s="67" t="s">
        <v>199</v>
      </c>
      <c r="M16" s="67"/>
      <c r="N16" s="67"/>
      <c r="O16" s="67"/>
      <c r="P16" s="68" t="s">
        <v>196</v>
      </c>
      <c r="Q16" s="68" t="s">
        <v>43</v>
      </c>
      <c r="R16" s="68">
        <v>9.52</v>
      </c>
      <c r="S16" s="68" t="s">
        <v>44</v>
      </c>
      <c r="T16" s="68" t="s">
        <v>44</v>
      </c>
      <c r="U16" s="69" t="str">
        <f t="shared" si="0"/>
        <v>N/A</v>
      </c>
    </row>
    <row r="17" spans="1:22" ht="75" customHeight="1" thickTop="1">
      <c r="A17" s="60"/>
      <c r="B17" s="61" t="s">
        <v>79</v>
      </c>
      <c r="C17" s="62" t="s">
        <v>200</v>
      </c>
      <c r="D17" s="62"/>
      <c r="E17" s="62"/>
      <c r="F17" s="62"/>
      <c r="G17" s="62"/>
      <c r="H17" s="62"/>
      <c r="I17" s="62" t="s">
        <v>201</v>
      </c>
      <c r="J17" s="62"/>
      <c r="K17" s="62"/>
      <c r="L17" s="62" t="s">
        <v>202</v>
      </c>
      <c r="M17" s="62"/>
      <c r="N17" s="62"/>
      <c r="O17" s="62"/>
      <c r="P17" s="63" t="s">
        <v>60</v>
      </c>
      <c r="Q17" s="63" t="s">
        <v>83</v>
      </c>
      <c r="R17" s="63">
        <v>93.88</v>
      </c>
      <c r="S17" s="63">
        <v>93.88</v>
      </c>
      <c r="T17" s="63">
        <v>97.96</v>
      </c>
      <c r="U17" s="65">
        <f t="shared" si="0"/>
        <v>104.34597358329782</v>
      </c>
    </row>
    <row r="18" spans="1:22" ht="75" customHeight="1" thickBot="1">
      <c r="A18" s="60"/>
      <c r="B18" s="66" t="s">
        <v>45</v>
      </c>
      <c r="C18" s="67" t="s">
        <v>203</v>
      </c>
      <c r="D18" s="67"/>
      <c r="E18" s="67"/>
      <c r="F18" s="67"/>
      <c r="G18" s="67"/>
      <c r="H18" s="67"/>
      <c r="I18" s="67" t="s">
        <v>204</v>
      </c>
      <c r="J18" s="67"/>
      <c r="K18" s="67"/>
      <c r="L18" s="67" t="s">
        <v>205</v>
      </c>
      <c r="M18" s="67"/>
      <c r="N18" s="67"/>
      <c r="O18" s="67"/>
      <c r="P18" s="68" t="s">
        <v>196</v>
      </c>
      <c r="Q18" s="68" t="s">
        <v>206</v>
      </c>
      <c r="R18" s="68">
        <v>6.9</v>
      </c>
      <c r="S18" s="68" t="s">
        <v>44</v>
      </c>
      <c r="T18" s="68" t="s">
        <v>44</v>
      </c>
      <c r="U18" s="69" t="str">
        <f t="shared" si="0"/>
        <v>N/A</v>
      </c>
    </row>
    <row r="19" spans="1:22" ht="22.5" customHeight="1" thickTop="1" thickBot="1">
      <c r="B19" s="13" t="s">
        <v>90</v>
      </c>
      <c r="C19" s="14"/>
      <c r="D19" s="14"/>
      <c r="E19" s="14"/>
      <c r="F19" s="14"/>
      <c r="G19" s="14"/>
      <c r="H19" s="15"/>
      <c r="I19" s="15"/>
      <c r="J19" s="15"/>
      <c r="K19" s="15"/>
      <c r="L19" s="15"/>
      <c r="M19" s="15"/>
      <c r="N19" s="15"/>
      <c r="O19" s="15"/>
      <c r="P19" s="15"/>
      <c r="Q19" s="15"/>
      <c r="R19" s="15"/>
      <c r="S19" s="15"/>
      <c r="T19" s="15"/>
      <c r="U19" s="16"/>
      <c r="V19" s="70"/>
    </row>
    <row r="20" spans="1:22" ht="26.25" customHeight="1" thickTop="1">
      <c r="B20" s="71"/>
      <c r="C20" s="72"/>
      <c r="D20" s="72"/>
      <c r="E20" s="72"/>
      <c r="F20" s="72"/>
      <c r="G20" s="72"/>
      <c r="H20" s="73"/>
      <c r="I20" s="73"/>
      <c r="J20" s="73"/>
      <c r="K20" s="73"/>
      <c r="L20" s="73"/>
      <c r="M20" s="73"/>
      <c r="N20" s="73"/>
      <c r="O20" s="73"/>
      <c r="P20" s="74"/>
      <c r="Q20" s="75"/>
      <c r="R20" s="76" t="s">
        <v>91</v>
      </c>
      <c r="S20" s="44" t="s">
        <v>92</v>
      </c>
      <c r="T20" s="76" t="s">
        <v>93</v>
      </c>
      <c r="U20" s="44" t="s">
        <v>94</v>
      </c>
    </row>
    <row r="21" spans="1:22" ht="26.25" customHeight="1" thickBot="1">
      <c r="B21" s="77"/>
      <c r="C21" s="78"/>
      <c r="D21" s="78"/>
      <c r="E21" s="78"/>
      <c r="F21" s="78"/>
      <c r="G21" s="78"/>
      <c r="H21" s="79"/>
      <c r="I21" s="79"/>
      <c r="J21" s="79"/>
      <c r="K21" s="79"/>
      <c r="L21" s="79"/>
      <c r="M21" s="79"/>
      <c r="N21" s="79"/>
      <c r="O21" s="79"/>
      <c r="P21" s="80"/>
      <c r="Q21" s="81"/>
      <c r="R21" s="82" t="s">
        <v>95</v>
      </c>
      <c r="S21" s="81" t="s">
        <v>95</v>
      </c>
      <c r="T21" s="81" t="s">
        <v>95</v>
      </c>
      <c r="U21" s="81" t="s">
        <v>96</v>
      </c>
    </row>
    <row r="22" spans="1:22" ht="13.5" customHeight="1" thickBot="1">
      <c r="B22" s="83" t="s">
        <v>97</v>
      </c>
      <c r="C22" s="84"/>
      <c r="D22" s="84"/>
      <c r="E22" s="85"/>
      <c r="F22" s="85"/>
      <c r="G22" s="85"/>
      <c r="H22" s="86"/>
      <c r="I22" s="86"/>
      <c r="J22" s="86"/>
      <c r="K22" s="86"/>
      <c r="L22" s="86"/>
      <c r="M22" s="86"/>
      <c r="N22" s="86"/>
      <c r="O22" s="86"/>
      <c r="P22" s="87"/>
      <c r="Q22" s="87"/>
      <c r="R22" s="88" t="str">
        <f t="shared" ref="R22:T23" si="1">"N/D"</f>
        <v>N/D</v>
      </c>
      <c r="S22" s="88" t="str">
        <f t="shared" si="1"/>
        <v>N/D</v>
      </c>
      <c r="T22" s="88" t="str">
        <f t="shared" si="1"/>
        <v>N/D</v>
      </c>
      <c r="U22" s="89" t="str">
        <f>+IF(ISERR(T22/S22*100),"N/A",T22/S22*100)</f>
        <v>N/A</v>
      </c>
    </row>
    <row r="23" spans="1:22" ht="13.5" customHeight="1" thickBot="1">
      <c r="B23" s="90" t="s">
        <v>98</v>
      </c>
      <c r="C23" s="91"/>
      <c r="D23" s="91"/>
      <c r="E23" s="92"/>
      <c r="F23" s="92"/>
      <c r="G23" s="92"/>
      <c r="H23" s="93"/>
      <c r="I23" s="93"/>
      <c r="J23" s="93"/>
      <c r="K23" s="93"/>
      <c r="L23" s="93"/>
      <c r="M23" s="93"/>
      <c r="N23" s="93"/>
      <c r="O23" s="93"/>
      <c r="P23" s="94"/>
      <c r="Q23" s="94"/>
      <c r="R23" s="88" t="str">
        <f t="shared" si="1"/>
        <v>N/D</v>
      </c>
      <c r="S23" s="88" t="str">
        <f t="shared" si="1"/>
        <v>N/D</v>
      </c>
      <c r="T23" s="88" t="str">
        <f t="shared" si="1"/>
        <v>N/D</v>
      </c>
      <c r="U23" s="89" t="str">
        <f>+IF(ISERR(T23/S23*100),"N/A",T23/S23*100)</f>
        <v>N/A</v>
      </c>
    </row>
    <row r="24" spans="1:22" ht="14.85" customHeight="1" thickTop="1" thickBot="1">
      <c r="B24" s="13" t="s">
        <v>99</v>
      </c>
      <c r="C24" s="14"/>
      <c r="D24" s="14"/>
      <c r="E24" s="14"/>
      <c r="F24" s="14"/>
      <c r="G24" s="14"/>
      <c r="H24" s="15"/>
      <c r="I24" s="15"/>
      <c r="J24" s="15"/>
      <c r="K24" s="15"/>
      <c r="L24" s="15"/>
      <c r="M24" s="15"/>
      <c r="N24" s="15"/>
      <c r="O24" s="15"/>
      <c r="P24" s="15"/>
      <c r="Q24" s="15"/>
      <c r="R24" s="15"/>
      <c r="S24" s="15"/>
      <c r="T24" s="15"/>
      <c r="U24" s="16"/>
    </row>
    <row r="25" spans="1:22" ht="44.25" customHeight="1" thickTop="1">
      <c r="B25" s="95" t="s">
        <v>100</v>
      </c>
      <c r="C25" s="97"/>
      <c r="D25" s="97"/>
      <c r="E25" s="97"/>
      <c r="F25" s="97"/>
      <c r="G25" s="97"/>
      <c r="H25" s="97"/>
      <c r="I25" s="97"/>
      <c r="J25" s="97"/>
      <c r="K25" s="97"/>
      <c r="L25" s="97"/>
      <c r="M25" s="97"/>
      <c r="N25" s="97"/>
      <c r="O25" s="97"/>
      <c r="P25" s="97"/>
      <c r="Q25" s="97"/>
      <c r="R25" s="97"/>
      <c r="S25" s="97"/>
      <c r="T25" s="97"/>
      <c r="U25" s="96"/>
    </row>
    <row r="26" spans="1:22" ht="34.5" customHeight="1">
      <c r="B26" s="98" t="s">
        <v>207</v>
      </c>
      <c r="C26" s="100"/>
      <c r="D26" s="100"/>
      <c r="E26" s="100"/>
      <c r="F26" s="100"/>
      <c r="G26" s="100"/>
      <c r="H26" s="100"/>
      <c r="I26" s="100"/>
      <c r="J26" s="100"/>
      <c r="K26" s="100"/>
      <c r="L26" s="100"/>
      <c r="M26" s="100"/>
      <c r="N26" s="100"/>
      <c r="O26" s="100"/>
      <c r="P26" s="100"/>
      <c r="Q26" s="100"/>
      <c r="R26" s="100"/>
      <c r="S26" s="100"/>
      <c r="T26" s="100"/>
      <c r="U26" s="99"/>
    </row>
    <row r="27" spans="1:22" ht="296.10000000000002" customHeight="1">
      <c r="B27" s="98" t="s">
        <v>208</v>
      </c>
      <c r="C27" s="100"/>
      <c r="D27" s="100"/>
      <c r="E27" s="100"/>
      <c r="F27" s="100"/>
      <c r="G27" s="100"/>
      <c r="H27" s="100"/>
      <c r="I27" s="100"/>
      <c r="J27" s="100"/>
      <c r="K27" s="100"/>
      <c r="L27" s="100"/>
      <c r="M27" s="100"/>
      <c r="N27" s="100"/>
      <c r="O27" s="100"/>
      <c r="P27" s="100"/>
      <c r="Q27" s="100"/>
      <c r="R27" s="100"/>
      <c r="S27" s="100"/>
      <c r="T27" s="100"/>
      <c r="U27" s="99"/>
    </row>
    <row r="28" spans="1:22" ht="270.75" customHeight="1">
      <c r="B28" s="98" t="s">
        <v>209</v>
      </c>
      <c r="C28" s="100"/>
      <c r="D28" s="100"/>
      <c r="E28" s="100"/>
      <c r="F28" s="100"/>
      <c r="G28" s="100"/>
      <c r="H28" s="100"/>
      <c r="I28" s="100"/>
      <c r="J28" s="100"/>
      <c r="K28" s="100"/>
      <c r="L28" s="100"/>
      <c r="M28" s="100"/>
      <c r="N28" s="100"/>
      <c r="O28" s="100"/>
      <c r="P28" s="100"/>
      <c r="Q28" s="100"/>
      <c r="R28" s="100"/>
      <c r="S28" s="100"/>
      <c r="T28" s="100"/>
      <c r="U28" s="99"/>
    </row>
    <row r="29" spans="1:22" ht="247.7" customHeight="1">
      <c r="B29" s="98" t="s">
        <v>210</v>
      </c>
      <c r="C29" s="100"/>
      <c r="D29" s="100"/>
      <c r="E29" s="100"/>
      <c r="F29" s="100"/>
      <c r="G29" s="100"/>
      <c r="H29" s="100"/>
      <c r="I29" s="100"/>
      <c r="J29" s="100"/>
      <c r="K29" s="100"/>
      <c r="L29" s="100"/>
      <c r="M29" s="100"/>
      <c r="N29" s="100"/>
      <c r="O29" s="100"/>
      <c r="P29" s="100"/>
      <c r="Q29" s="100"/>
      <c r="R29" s="100"/>
      <c r="S29" s="100"/>
      <c r="T29" s="100"/>
      <c r="U29" s="99"/>
    </row>
    <row r="30" spans="1:22" ht="219.95" customHeight="1">
      <c r="B30" s="98" t="s">
        <v>211</v>
      </c>
      <c r="C30" s="100"/>
      <c r="D30" s="100"/>
      <c r="E30" s="100"/>
      <c r="F30" s="100"/>
      <c r="G30" s="100"/>
      <c r="H30" s="100"/>
      <c r="I30" s="100"/>
      <c r="J30" s="100"/>
      <c r="K30" s="100"/>
      <c r="L30" s="100"/>
      <c r="M30" s="100"/>
      <c r="N30" s="100"/>
      <c r="O30" s="100"/>
      <c r="P30" s="100"/>
      <c r="Q30" s="100"/>
      <c r="R30" s="100"/>
      <c r="S30" s="100"/>
      <c r="T30" s="100"/>
      <c r="U30" s="99"/>
    </row>
    <row r="31" spans="1:22" ht="34.5" customHeight="1">
      <c r="B31" s="98" t="s">
        <v>212</v>
      </c>
      <c r="C31" s="100"/>
      <c r="D31" s="100"/>
      <c r="E31" s="100"/>
      <c r="F31" s="100"/>
      <c r="G31" s="100"/>
      <c r="H31" s="100"/>
      <c r="I31" s="100"/>
      <c r="J31" s="100"/>
      <c r="K31" s="100"/>
      <c r="L31" s="100"/>
      <c r="M31" s="100"/>
      <c r="N31" s="100"/>
      <c r="O31" s="100"/>
      <c r="P31" s="100"/>
      <c r="Q31" s="100"/>
      <c r="R31" s="100"/>
      <c r="S31" s="100"/>
      <c r="T31" s="100"/>
      <c r="U31" s="99"/>
    </row>
    <row r="32" spans="1:22" ht="168" customHeight="1">
      <c r="B32" s="98" t="s">
        <v>213</v>
      </c>
      <c r="C32" s="100"/>
      <c r="D32" s="100"/>
      <c r="E32" s="100"/>
      <c r="F32" s="100"/>
      <c r="G32" s="100"/>
      <c r="H32" s="100"/>
      <c r="I32" s="100"/>
      <c r="J32" s="100"/>
      <c r="K32" s="100"/>
      <c r="L32" s="100"/>
      <c r="M32" s="100"/>
      <c r="N32" s="100"/>
      <c r="O32" s="100"/>
      <c r="P32" s="100"/>
      <c r="Q32" s="100"/>
      <c r="R32" s="100"/>
      <c r="S32" s="100"/>
      <c r="T32" s="100"/>
      <c r="U32" s="99"/>
    </row>
    <row r="33" spans="2:21" ht="20.25" customHeight="1" thickBot="1">
      <c r="B33" s="101" t="s">
        <v>214</v>
      </c>
      <c r="C33" s="103"/>
      <c r="D33" s="103"/>
      <c r="E33" s="103"/>
      <c r="F33" s="103"/>
      <c r="G33" s="103"/>
      <c r="H33" s="103"/>
      <c r="I33" s="103"/>
      <c r="J33" s="103"/>
      <c r="K33" s="103"/>
      <c r="L33" s="103"/>
      <c r="M33" s="103"/>
      <c r="N33" s="103"/>
      <c r="O33" s="103"/>
      <c r="P33" s="103"/>
      <c r="Q33" s="103"/>
      <c r="R33" s="103"/>
      <c r="S33" s="103"/>
      <c r="T33" s="103"/>
      <c r="U33" s="102"/>
    </row>
  </sheetData>
  <mergeCells count="56">
    <mergeCell ref="B32:U32"/>
    <mergeCell ref="B33:U33"/>
    <mergeCell ref="B26:U26"/>
    <mergeCell ref="B27:U27"/>
    <mergeCell ref="B28:U28"/>
    <mergeCell ref="B29:U29"/>
    <mergeCell ref="B30:U30"/>
    <mergeCell ref="B31:U31"/>
    <mergeCell ref="C18:H18"/>
    <mergeCell ref="I18:K18"/>
    <mergeCell ref="L18:O18"/>
    <mergeCell ref="B22:D22"/>
    <mergeCell ref="B23:D23"/>
    <mergeCell ref="B25:U25"/>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7"/>
  <sheetViews>
    <sheetView view="pageBreakPreview" zoomScale="80" zoomScaleNormal="80" zoomScaleSheetLayoutView="80" workbookViewId="0">
      <selection activeCell="B5" sqref="B5:U5"/>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532</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215</v>
      </c>
      <c r="D4" s="19" t="s">
        <v>216</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19</v>
      </c>
      <c r="L6" s="29"/>
      <c r="M6" s="29"/>
      <c r="N6" s="31"/>
      <c r="O6" s="32" t="s">
        <v>20</v>
      </c>
      <c r="P6" s="29" t="s">
        <v>217</v>
      </c>
      <c r="Q6" s="29"/>
      <c r="R6" s="33"/>
      <c r="S6" s="32" t="s">
        <v>22</v>
      </c>
      <c r="T6" s="29" t="s">
        <v>218</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c r="A11" s="60"/>
      <c r="B11" s="61" t="s">
        <v>38</v>
      </c>
      <c r="C11" s="62" t="s">
        <v>219</v>
      </c>
      <c r="D11" s="62"/>
      <c r="E11" s="62"/>
      <c r="F11" s="62"/>
      <c r="G11" s="62"/>
      <c r="H11" s="62"/>
      <c r="I11" s="62" t="s">
        <v>220</v>
      </c>
      <c r="J11" s="62"/>
      <c r="K11" s="62"/>
      <c r="L11" s="62" t="s">
        <v>221</v>
      </c>
      <c r="M11" s="62"/>
      <c r="N11" s="62"/>
      <c r="O11" s="62"/>
      <c r="P11" s="63" t="s">
        <v>60</v>
      </c>
      <c r="Q11" s="63" t="s">
        <v>43</v>
      </c>
      <c r="R11" s="63">
        <v>47.53</v>
      </c>
      <c r="S11" s="63" t="s">
        <v>44</v>
      </c>
      <c r="T11" s="63" t="s">
        <v>44</v>
      </c>
      <c r="U11" s="65" t="str">
        <f t="shared" ref="U11:U20" si="0">IF(ISERR(T11/S11*100),"N/A",T11/S11*100)</f>
        <v>N/A</v>
      </c>
    </row>
    <row r="12" spans="1:34" ht="75" customHeight="1" thickTop="1">
      <c r="A12" s="60"/>
      <c r="B12" s="61" t="s">
        <v>53</v>
      </c>
      <c r="C12" s="62" t="s">
        <v>222</v>
      </c>
      <c r="D12" s="62"/>
      <c r="E12" s="62"/>
      <c r="F12" s="62"/>
      <c r="G12" s="62"/>
      <c r="H12" s="62"/>
      <c r="I12" s="62" t="s">
        <v>223</v>
      </c>
      <c r="J12" s="62"/>
      <c r="K12" s="62"/>
      <c r="L12" s="62" t="s">
        <v>224</v>
      </c>
      <c r="M12" s="62"/>
      <c r="N12" s="62"/>
      <c r="O12" s="62"/>
      <c r="P12" s="63" t="s">
        <v>60</v>
      </c>
      <c r="Q12" s="63" t="s">
        <v>67</v>
      </c>
      <c r="R12" s="63">
        <v>41.27</v>
      </c>
      <c r="S12" s="63" t="s">
        <v>44</v>
      </c>
      <c r="T12" s="63" t="s">
        <v>44</v>
      </c>
      <c r="U12" s="65" t="str">
        <f t="shared" si="0"/>
        <v>N/A</v>
      </c>
    </row>
    <row r="13" spans="1:34" ht="75" customHeight="1" thickBot="1">
      <c r="A13" s="60"/>
      <c r="B13" s="66" t="s">
        <v>45</v>
      </c>
      <c r="C13" s="67" t="s">
        <v>45</v>
      </c>
      <c r="D13" s="67"/>
      <c r="E13" s="67"/>
      <c r="F13" s="67"/>
      <c r="G13" s="67"/>
      <c r="H13" s="67"/>
      <c r="I13" s="67" t="s">
        <v>225</v>
      </c>
      <c r="J13" s="67"/>
      <c r="K13" s="67"/>
      <c r="L13" s="67" t="s">
        <v>226</v>
      </c>
      <c r="M13" s="67"/>
      <c r="N13" s="67"/>
      <c r="O13" s="67"/>
      <c r="P13" s="68" t="s">
        <v>60</v>
      </c>
      <c r="Q13" s="68" t="s">
        <v>67</v>
      </c>
      <c r="R13" s="68">
        <v>66.33</v>
      </c>
      <c r="S13" s="68" t="s">
        <v>44</v>
      </c>
      <c r="T13" s="68" t="s">
        <v>44</v>
      </c>
      <c r="U13" s="69" t="str">
        <f t="shared" si="0"/>
        <v>N/A</v>
      </c>
    </row>
    <row r="14" spans="1:34" ht="75" customHeight="1" thickTop="1">
      <c r="A14" s="60"/>
      <c r="B14" s="61" t="s">
        <v>63</v>
      </c>
      <c r="C14" s="62" t="s">
        <v>227</v>
      </c>
      <c r="D14" s="62"/>
      <c r="E14" s="62"/>
      <c r="F14" s="62"/>
      <c r="G14" s="62"/>
      <c r="H14" s="62"/>
      <c r="I14" s="62" t="s">
        <v>228</v>
      </c>
      <c r="J14" s="62"/>
      <c r="K14" s="62"/>
      <c r="L14" s="62" t="s">
        <v>229</v>
      </c>
      <c r="M14" s="62"/>
      <c r="N14" s="62"/>
      <c r="O14" s="62"/>
      <c r="P14" s="63" t="s">
        <v>60</v>
      </c>
      <c r="Q14" s="63" t="s">
        <v>230</v>
      </c>
      <c r="R14" s="63">
        <v>95.46</v>
      </c>
      <c r="S14" s="63" t="s">
        <v>44</v>
      </c>
      <c r="T14" s="63" t="s">
        <v>44</v>
      </c>
      <c r="U14" s="65" t="str">
        <f t="shared" si="0"/>
        <v>N/A</v>
      </c>
    </row>
    <row r="15" spans="1:34" ht="75" customHeight="1">
      <c r="A15" s="60"/>
      <c r="B15" s="66" t="s">
        <v>45</v>
      </c>
      <c r="C15" s="67" t="s">
        <v>45</v>
      </c>
      <c r="D15" s="67"/>
      <c r="E15" s="67"/>
      <c r="F15" s="67"/>
      <c r="G15" s="67"/>
      <c r="H15" s="67"/>
      <c r="I15" s="67" t="s">
        <v>231</v>
      </c>
      <c r="J15" s="67"/>
      <c r="K15" s="67"/>
      <c r="L15" s="67" t="s">
        <v>232</v>
      </c>
      <c r="M15" s="67"/>
      <c r="N15" s="67"/>
      <c r="O15" s="67"/>
      <c r="P15" s="68" t="s">
        <v>60</v>
      </c>
      <c r="Q15" s="68" t="s">
        <v>206</v>
      </c>
      <c r="R15" s="68">
        <v>100</v>
      </c>
      <c r="S15" s="68" t="s">
        <v>44</v>
      </c>
      <c r="T15" s="68" t="s">
        <v>44</v>
      </c>
      <c r="U15" s="69" t="str">
        <f t="shared" si="0"/>
        <v>N/A</v>
      </c>
    </row>
    <row r="16" spans="1:34" ht="75" customHeight="1">
      <c r="A16" s="60"/>
      <c r="B16" s="66" t="s">
        <v>45</v>
      </c>
      <c r="C16" s="67" t="s">
        <v>233</v>
      </c>
      <c r="D16" s="67"/>
      <c r="E16" s="67"/>
      <c r="F16" s="67"/>
      <c r="G16" s="67"/>
      <c r="H16" s="67"/>
      <c r="I16" s="67" t="s">
        <v>234</v>
      </c>
      <c r="J16" s="67"/>
      <c r="K16" s="67"/>
      <c r="L16" s="67" t="s">
        <v>235</v>
      </c>
      <c r="M16" s="67"/>
      <c r="N16" s="67"/>
      <c r="O16" s="67"/>
      <c r="P16" s="68" t="s">
        <v>60</v>
      </c>
      <c r="Q16" s="68" t="s">
        <v>67</v>
      </c>
      <c r="R16" s="68">
        <v>110.22</v>
      </c>
      <c r="S16" s="68" t="s">
        <v>44</v>
      </c>
      <c r="T16" s="68" t="s">
        <v>44</v>
      </c>
      <c r="U16" s="69" t="str">
        <f t="shared" si="0"/>
        <v>N/A</v>
      </c>
    </row>
    <row r="17" spans="1:22" ht="75" customHeight="1" thickBot="1">
      <c r="A17" s="60"/>
      <c r="B17" s="66" t="s">
        <v>45</v>
      </c>
      <c r="C17" s="67" t="s">
        <v>45</v>
      </c>
      <c r="D17" s="67"/>
      <c r="E17" s="67"/>
      <c r="F17" s="67"/>
      <c r="G17" s="67"/>
      <c r="H17" s="67"/>
      <c r="I17" s="67" t="s">
        <v>236</v>
      </c>
      <c r="J17" s="67"/>
      <c r="K17" s="67"/>
      <c r="L17" s="67" t="s">
        <v>237</v>
      </c>
      <c r="M17" s="67"/>
      <c r="N17" s="67"/>
      <c r="O17" s="67"/>
      <c r="P17" s="68" t="s">
        <v>60</v>
      </c>
      <c r="Q17" s="68" t="s">
        <v>67</v>
      </c>
      <c r="R17" s="68">
        <v>41.85</v>
      </c>
      <c r="S17" s="68" t="s">
        <v>44</v>
      </c>
      <c r="T17" s="68" t="s">
        <v>44</v>
      </c>
      <c r="U17" s="69" t="str">
        <f t="shared" si="0"/>
        <v>N/A</v>
      </c>
    </row>
    <row r="18" spans="1:22" ht="75" customHeight="1" thickTop="1">
      <c r="A18" s="60"/>
      <c r="B18" s="61" t="s">
        <v>79</v>
      </c>
      <c r="C18" s="62" t="s">
        <v>238</v>
      </c>
      <c r="D18" s="62"/>
      <c r="E18" s="62"/>
      <c r="F18" s="62"/>
      <c r="G18" s="62"/>
      <c r="H18" s="62"/>
      <c r="I18" s="62" t="s">
        <v>239</v>
      </c>
      <c r="J18" s="62"/>
      <c r="K18" s="62"/>
      <c r="L18" s="62" t="s">
        <v>240</v>
      </c>
      <c r="M18" s="62"/>
      <c r="N18" s="62"/>
      <c r="O18" s="62"/>
      <c r="P18" s="63" t="s">
        <v>60</v>
      </c>
      <c r="Q18" s="63" t="s">
        <v>83</v>
      </c>
      <c r="R18" s="63">
        <v>77.5</v>
      </c>
      <c r="S18" s="63">
        <v>77.5</v>
      </c>
      <c r="T18" s="63">
        <v>81.96</v>
      </c>
      <c r="U18" s="65">
        <f t="shared" si="0"/>
        <v>105.75483870967741</v>
      </c>
    </row>
    <row r="19" spans="1:22" ht="75" customHeight="1">
      <c r="A19" s="60"/>
      <c r="B19" s="66" t="s">
        <v>45</v>
      </c>
      <c r="C19" s="67" t="s">
        <v>45</v>
      </c>
      <c r="D19" s="67"/>
      <c r="E19" s="67"/>
      <c r="F19" s="67"/>
      <c r="G19" s="67"/>
      <c r="H19" s="67"/>
      <c r="I19" s="67" t="s">
        <v>241</v>
      </c>
      <c r="J19" s="67"/>
      <c r="K19" s="67"/>
      <c r="L19" s="67" t="s">
        <v>242</v>
      </c>
      <c r="M19" s="67"/>
      <c r="N19" s="67"/>
      <c r="O19" s="67"/>
      <c r="P19" s="68" t="s">
        <v>60</v>
      </c>
      <c r="Q19" s="68" t="s">
        <v>83</v>
      </c>
      <c r="R19" s="68">
        <v>93</v>
      </c>
      <c r="S19" s="68">
        <v>93</v>
      </c>
      <c r="T19" s="68">
        <v>96.13</v>
      </c>
      <c r="U19" s="69">
        <f t="shared" si="0"/>
        <v>103.36559139784947</v>
      </c>
    </row>
    <row r="20" spans="1:22" ht="75" customHeight="1" thickBot="1">
      <c r="A20" s="60"/>
      <c r="B20" s="66" t="s">
        <v>45</v>
      </c>
      <c r="C20" s="67" t="s">
        <v>243</v>
      </c>
      <c r="D20" s="67"/>
      <c r="E20" s="67"/>
      <c r="F20" s="67"/>
      <c r="G20" s="67"/>
      <c r="H20" s="67"/>
      <c r="I20" s="67" t="s">
        <v>244</v>
      </c>
      <c r="J20" s="67"/>
      <c r="K20" s="67"/>
      <c r="L20" s="67" t="s">
        <v>245</v>
      </c>
      <c r="M20" s="67"/>
      <c r="N20" s="67"/>
      <c r="O20" s="67"/>
      <c r="P20" s="68" t="s">
        <v>60</v>
      </c>
      <c r="Q20" s="68" t="s">
        <v>83</v>
      </c>
      <c r="R20" s="68">
        <v>90.65</v>
      </c>
      <c r="S20" s="68">
        <v>90.43</v>
      </c>
      <c r="T20" s="68">
        <v>93.72</v>
      </c>
      <c r="U20" s="69">
        <f t="shared" si="0"/>
        <v>103.6381731726197</v>
      </c>
    </row>
    <row r="21" spans="1:22" ht="22.5" customHeight="1" thickTop="1" thickBot="1">
      <c r="B21" s="13" t="s">
        <v>90</v>
      </c>
      <c r="C21" s="14"/>
      <c r="D21" s="14"/>
      <c r="E21" s="14"/>
      <c r="F21" s="14"/>
      <c r="G21" s="14"/>
      <c r="H21" s="15"/>
      <c r="I21" s="15"/>
      <c r="J21" s="15"/>
      <c r="K21" s="15"/>
      <c r="L21" s="15"/>
      <c r="M21" s="15"/>
      <c r="N21" s="15"/>
      <c r="O21" s="15"/>
      <c r="P21" s="15"/>
      <c r="Q21" s="15"/>
      <c r="R21" s="15"/>
      <c r="S21" s="15"/>
      <c r="T21" s="15"/>
      <c r="U21" s="16"/>
      <c r="V21" s="70"/>
    </row>
    <row r="22" spans="1:22" ht="26.25" customHeight="1" thickTop="1">
      <c r="B22" s="71"/>
      <c r="C22" s="72"/>
      <c r="D22" s="72"/>
      <c r="E22" s="72"/>
      <c r="F22" s="72"/>
      <c r="G22" s="72"/>
      <c r="H22" s="73"/>
      <c r="I22" s="73"/>
      <c r="J22" s="73"/>
      <c r="K22" s="73"/>
      <c r="L22" s="73"/>
      <c r="M22" s="73"/>
      <c r="N22" s="73"/>
      <c r="O22" s="73"/>
      <c r="P22" s="74"/>
      <c r="Q22" s="75"/>
      <c r="R22" s="76" t="s">
        <v>91</v>
      </c>
      <c r="S22" s="44" t="s">
        <v>92</v>
      </c>
      <c r="T22" s="76" t="s">
        <v>93</v>
      </c>
      <c r="U22" s="44" t="s">
        <v>94</v>
      </c>
    </row>
    <row r="23" spans="1:22" ht="26.25" customHeight="1" thickBot="1">
      <c r="B23" s="77"/>
      <c r="C23" s="78"/>
      <c r="D23" s="78"/>
      <c r="E23" s="78"/>
      <c r="F23" s="78"/>
      <c r="G23" s="78"/>
      <c r="H23" s="79"/>
      <c r="I23" s="79"/>
      <c r="J23" s="79"/>
      <c r="K23" s="79"/>
      <c r="L23" s="79"/>
      <c r="M23" s="79"/>
      <c r="N23" s="79"/>
      <c r="O23" s="79"/>
      <c r="P23" s="80"/>
      <c r="Q23" s="81"/>
      <c r="R23" s="82" t="s">
        <v>95</v>
      </c>
      <c r="S23" s="81" t="s">
        <v>95</v>
      </c>
      <c r="T23" s="81" t="s">
        <v>95</v>
      </c>
      <c r="U23" s="81" t="s">
        <v>96</v>
      </c>
    </row>
    <row r="24" spans="1:22" ht="13.5" customHeight="1" thickBot="1">
      <c r="B24" s="83" t="s">
        <v>97</v>
      </c>
      <c r="C24" s="84"/>
      <c r="D24" s="84"/>
      <c r="E24" s="85"/>
      <c r="F24" s="85"/>
      <c r="G24" s="85"/>
      <c r="H24" s="86"/>
      <c r="I24" s="86"/>
      <c r="J24" s="86"/>
      <c r="K24" s="86"/>
      <c r="L24" s="86"/>
      <c r="M24" s="86"/>
      <c r="N24" s="86"/>
      <c r="O24" s="86"/>
      <c r="P24" s="87"/>
      <c r="Q24" s="87"/>
      <c r="R24" s="88" t="str">
        <f t="shared" ref="R24:T25" si="1">"N/D"</f>
        <v>N/D</v>
      </c>
      <c r="S24" s="88" t="str">
        <f t="shared" si="1"/>
        <v>N/D</v>
      </c>
      <c r="T24" s="88" t="str">
        <f t="shared" si="1"/>
        <v>N/D</v>
      </c>
      <c r="U24" s="89" t="str">
        <f>+IF(ISERR(T24/S24*100),"N/A",T24/S24*100)</f>
        <v>N/A</v>
      </c>
    </row>
    <row r="25" spans="1:22" ht="13.5" customHeight="1" thickBot="1">
      <c r="B25" s="90" t="s">
        <v>98</v>
      </c>
      <c r="C25" s="91"/>
      <c r="D25" s="91"/>
      <c r="E25" s="92"/>
      <c r="F25" s="92"/>
      <c r="G25" s="92"/>
      <c r="H25" s="93"/>
      <c r="I25" s="93"/>
      <c r="J25" s="93"/>
      <c r="K25" s="93"/>
      <c r="L25" s="93"/>
      <c r="M25" s="93"/>
      <c r="N25" s="93"/>
      <c r="O25" s="93"/>
      <c r="P25" s="94"/>
      <c r="Q25" s="94"/>
      <c r="R25" s="88" t="str">
        <f t="shared" si="1"/>
        <v>N/D</v>
      </c>
      <c r="S25" s="88" t="str">
        <f t="shared" si="1"/>
        <v>N/D</v>
      </c>
      <c r="T25" s="88" t="str">
        <f t="shared" si="1"/>
        <v>N/D</v>
      </c>
      <c r="U25" s="89" t="str">
        <f>+IF(ISERR(T25/S25*100),"N/A",T25/S25*100)</f>
        <v>N/A</v>
      </c>
    </row>
    <row r="26" spans="1:22" ht="14.85" customHeight="1" thickTop="1" thickBot="1">
      <c r="B26" s="13" t="s">
        <v>99</v>
      </c>
      <c r="C26" s="14"/>
      <c r="D26" s="14"/>
      <c r="E26" s="14"/>
      <c r="F26" s="14"/>
      <c r="G26" s="14"/>
      <c r="H26" s="15"/>
      <c r="I26" s="15"/>
      <c r="J26" s="15"/>
      <c r="K26" s="15"/>
      <c r="L26" s="15"/>
      <c r="M26" s="15"/>
      <c r="N26" s="15"/>
      <c r="O26" s="15"/>
      <c r="P26" s="15"/>
      <c r="Q26" s="15"/>
      <c r="R26" s="15"/>
      <c r="S26" s="15"/>
      <c r="T26" s="15"/>
      <c r="U26" s="16"/>
    </row>
    <row r="27" spans="1:22" ht="44.25" customHeight="1" thickTop="1">
      <c r="B27" s="95" t="s">
        <v>100</v>
      </c>
      <c r="C27" s="97"/>
      <c r="D27" s="97"/>
      <c r="E27" s="97"/>
      <c r="F27" s="97"/>
      <c r="G27" s="97"/>
      <c r="H27" s="97"/>
      <c r="I27" s="97"/>
      <c r="J27" s="97"/>
      <c r="K27" s="97"/>
      <c r="L27" s="97"/>
      <c r="M27" s="97"/>
      <c r="N27" s="97"/>
      <c r="O27" s="97"/>
      <c r="P27" s="97"/>
      <c r="Q27" s="97"/>
      <c r="R27" s="97"/>
      <c r="S27" s="97"/>
      <c r="T27" s="97"/>
      <c r="U27" s="96"/>
    </row>
    <row r="28" spans="1:22" ht="34.5" customHeight="1">
      <c r="B28" s="98" t="s">
        <v>246</v>
      </c>
      <c r="C28" s="100"/>
      <c r="D28" s="100"/>
      <c r="E28" s="100"/>
      <c r="F28" s="100"/>
      <c r="G28" s="100"/>
      <c r="H28" s="100"/>
      <c r="I28" s="100"/>
      <c r="J28" s="100"/>
      <c r="K28" s="100"/>
      <c r="L28" s="100"/>
      <c r="M28" s="100"/>
      <c r="N28" s="100"/>
      <c r="O28" s="100"/>
      <c r="P28" s="100"/>
      <c r="Q28" s="100"/>
      <c r="R28" s="100"/>
      <c r="S28" s="100"/>
      <c r="T28" s="100"/>
      <c r="U28" s="99"/>
    </row>
    <row r="29" spans="1:22" ht="34.5" customHeight="1">
      <c r="B29" s="98" t="s">
        <v>247</v>
      </c>
      <c r="C29" s="100"/>
      <c r="D29" s="100"/>
      <c r="E29" s="100"/>
      <c r="F29" s="100"/>
      <c r="G29" s="100"/>
      <c r="H29" s="100"/>
      <c r="I29" s="100"/>
      <c r="J29" s="100"/>
      <c r="K29" s="100"/>
      <c r="L29" s="100"/>
      <c r="M29" s="100"/>
      <c r="N29" s="100"/>
      <c r="O29" s="100"/>
      <c r="P29" s="100"/>
      <c r="Q29" s="100"/>
      <c r="R29" s="100"/>
      <c r="S29" s="100"/>
      <c r="T29" s="100"/>
      <c r="U29" s="99"/>
    </row>
    <row r="30" spans="1:22" ht="34.5" customHeight="1">
      <c r="B30" s="98" t="s">
        <v>248</v>
      </c>
      <c r="C30" s="100"/>
      <c r="D30" s="100"/>
      <c r="E30" s="100"/>
      <c r="F30" s="100"/>
      <c r="G30" s="100"/>
      <c r="H30" s="100"/>
      <c r="I30" s="100"/>
      <c r="J30" s="100"/>
      <c r="K30" s="100"/>
      <c r="L30" s="100"/>
      <c r="M30" s="100"/>
      <c r="N30" s="100"/>
      <c r="O30" s="100"/>
      <c r="P30" s="100"/>
      <c r="Q30" s="100"/>
      <c r="R30" s="100"/>
      <c r="S30" s="100"/>
      <c r="T30" s="100"/>
      <c r="U30" s="99"/>
    </row>
    <row r="31" spans="1:22" ht="34.5" customHeight="1">
      <c r="B31" s="98" t="s">
        <v>249</v>
      </c>
      <c r="C31" s="100"/>
      <c r="D31" s="100"/>
      <c r="E31" s="100"/>
      <c r="F31" s="100"/>
      <c r="G31" s="100"/>
      <c r="H31" s="100"/>
      <c r="I31" s="100"/>
      <c r="J31" s="100"/>
      <c r="K31" s="100"/>
      <c r="L31" s="100"/>
      <c r="M31" s="100"/>
      <c r="N31" s="100"/>
      <c r="O31" s="100"/>
      <c r="P31" s="100"/>
      <c r="Q31" s="100"/>
      <c r="R31" s="100"/>
      <c r="S31" s="100"/>
      <c r="T31" s="100"/>
      <c r="U31" s="99"/>
    </row>
    <row r="32" spans="1:22" ht="34.5" customHeight="1">
      <c r="B32" s="98" t="s">
        <v>250</v>
      </c>
      <c r="C32" s="100"/>
      <c r="D32" s="100"/>
      <c r="E32" s="100"/>
      <c r="F32" s="100"/>
      <c r="G32" s="100"/>
      <c r="H32" s="100"/>
      <c r="I32" s="100"/>
      <c r="J32" s="100"/>
      <c r="K32" s="100"/>
      <c r="L32" s="100"/>
      <c r="M32" s="100"/>
      <c r="N32" s="100"/>
      <c r="O32" s="100"/>
      <c r="P32" s="100"/>
      <c r="Q32" s="100"/>
      <c r="R32" s="100"/>
      <c r="S32" s="100"/>
      <c r="T32" s="100"/>
      <c r="U32" s="99"/>
    </row>
    <row r="33" spans="2:21" ht="34.5" customHeight="1">
      <c r="B33" s="98" t="s">
        <v>251</v>
      </c>
      <c r="C33" s="100"/>
      <c r="D33" s="100"/>
      <c r="E33" s="100"/>
      <c r="F33" s="100"/>
      <c r="G33" s="100"/>
      <c r="H33" s="100"/>
      <c r="I33" s="100"/>
      <c r="J33" s="100"/>
      <c r="K33" s="100"/>
      <c r="L33" s="100"/>
      <c r="M33" s="100"/>
      <c r="N33" s="100"/>
      <c r="O33" s="100"/>
      <c r="P33" s="100"/>
      <c r="Q33" s="100"/>
      <c r="R33" s="100"/>
      <c r="S33" s="100"/>
      <c r="T33" s="100"/>
      <c r="U33" s="99"/>
    </row>
    <row r="34" spans="2:21" ht="34.5" customHeight="1">
      <c r="B34" s="98" t="s">
        <v>252</v>
      </c>
      <c r="C34" s="100"/>
      <c r="D34" s="100"/>
      <c r="E34" s="100"/>
      <c r="F34" s="100"/>
      <c r="G34" s="100"/>
      <c r="H34" s="100"/>
      <c r="I34" s="100"/>
      <c r="J34" s="100"/>
      <c r="K34" s="100"/>
      <c r="L34" s="100"/>
      <c r="M34" s="100"/>
      <c r="N34" s="100"/>
      <c r="O34" s="100"/>
      <c r="P34" s="100"/>
      <c r="Q34" s="100"/>
      <c r="R34" s="100"/>
      <c r="S34" s="100"/>
      <c r="T34" s="100"/>
      <c r="U34" s="99"/>
    </row>
    <row r="35" spans="2:21" ht="59.1" customHeight="1">
      <c r="B35" s="98" t="s">
        <v>253</v>
      </c>
      <c r="C35" s="100"/>
      <c r="D35" s="100"/>
      <c r="E35" s="100"/>
      <c r="F35" s="100"/>
      <c r="G35" s="100"/>
      <c r="H35" s="100"/>
      <c r="I35" s="100"/>
      <c r="J35" s="100"/>
      <c r="K35" s="100"/>
      <c r="L35" s="100"/>
      <c r="M35" s="100"/>
      <c r="N35" s="100"/>
      <c r="O35" s="100"/>
      <c r="P35" s="100"/>
      <c r="Q35" s="100"/>
      <c r="R35" s="100"/>
      <c r="S35" s="100"/>
      <c r="T35" s="100"/>
      <c r="U35" s="99"/>
    </row>
    <row r="36" spans="2:21" ht="41.85" customHeight="1">
      <c r="B36" s="98" t="s">
        <v>254</v>
      </c>
      <c r="C36" s="100"/>
      <c r="D36" s="100"/>
      <c r="E36" s="100"/>
      <c r="F36" s="100"/>
      <c r="G36" s="100"/>
      <c r="H36" s="100"/>
      <c r="I36" s="100"/>
      <c r="J36" s="100"/>
      <c r="K36" s="100"/>
      <c r="L36" s="100"/>
      <c r="M36" s="100"/>
      <c r="N36" s="100"/>
      <c r="O36" s="100"/>
      <c r="P36" s="100"/>
      <c r="Q36" s="100"/>
      <c r="R36" s="100"/>
      <c r="S36" s="100"/>
      <c r="T36" s="100"/>
      <c r="U36" s="99"/>
    </row>
    <row r="37" spans="2:21" ht="62.25" customHeight="1" thickBot="1">
      <c r="B37" s="101" t="s">
        <v>255</v>
      </c>
      <c r="C37" s="103"/>
      <c r="D37" s="103"/>
      <c r="E37" s="103"/>
      <c r="F37" s="103"/>
      <c r="G37" s="103"/>
      <c r="H37" s="103"/>
      <c r="I37" s="103"/>
      <c r="J37" s="103"/>
      <c r="K37" s="103"/>
      <c r="L37" s="103"/>
      <c r="M37" s="103"/>
      <c r="N37" s="103"/>
      <c r="O37" s="103"/>
      <c r="P37" s="103"/>
      <c r="Q37" s="103"/>
      <c r="R37" s="103"/>
      <c r="S37" s="103"/>
      <c r="T37" s="103"/>
      <c r="U37" s="102"/>
    </row>
  </sheetData>
  <mergeCells count="64">
    <mergeCell ref="B34:U34"/>
    <mergeCell ref="B35:U35"/>
    <mergeCell ref="B36:U36"/>
    <mergeCell ref="B37:U37"/>
    <mergeCell ref="B28:U28"/>
    <mergeCell ref="B29:U29"/>
    <mergeCell ref="B30:U30"/>
    <mergeCell ref="B31:U31"/>
    <mergeCell ref="B32:U32"/>
    <mergeCell ref="B33:U33"/>
    <mergeCell ref="C20:H20"/>
    <mergeCell ref="I20:K20"/>
    <mergeCell ref="L20:O20"/>
    <mergeCell ref="B24:D24"/>
    <mergeCell ref="B25:D25"/>
    <mergeCell ref="B27:U27"/>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3"/>
  <sheetViews>
    <sheetView view="pageBreakPreview" zoomScale="80" zoomScaleNormal="80" zoomScaleSheetLayoutView="80" workbookViewId="0">
      <selection activeCell="I9" sqref="I9:K10"/>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532</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256</v>
      </c>
      <c r="D4" s="19" t="s">
        <v>257</v>
      </c>
      <c r="E4" s="19"/>
      <c r="F4" s="19"/>
      <c r="G4" s="19"/>
      <c r="H4" s="19"/>
      <c r="I4" s="20"/>
      <c r="J4" s="21" t="s">
        <v>9</v>
      </c>
      <c r="K4" s="22" t="s">
        <v>10</v>
      </c>
      <c r="L4" s="23" t="s">
        <v>1</v>
      </c>
      <c r="M4" s="23"/>
      <c r="N4" s="23"/>
      <c r="O4" s="23"/>
      <c r="P4" s="21" t="s">
        <v>11</v>
      </c>
      <c r="Q4" s="23" t="s">
        <v>12</v>
      </c>
      <c r="R4" s="23"/>
      <c r="S4" s="21" t="s">
        <v>13</v>
      </c>
      <c r="T4" s="23" t="s">
        <v>178</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258</v>
      </c>
      <c r="L6" s="29"/>
      <c r="M6" s="29"/>
      <c r="N6" s="31"/>
      <c r="O6" s="32" t="s">
        <v>20</v>
      </c>
      <c r="P6" s="29" t="s">
        <v>259</v>
      </c>
      <c r="Q6" s="29"/>
      <c r="R6" s="33"/>
      <c r="S6" s="32" t="s">
        <v>22</v>
      </c>
      <c r="T6" s="29" t="s">
        <v>260</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c r="A11" s="60"/>
      <c r="B11" s="61" t="s">
        <v>38</v>
      </c>
      <c r="C11" s="62" t="s">
        <v>261</v>
      </c>
      <c r="D11" s="62"/>
      <c r="E11" s="62"/>
      <c r="F11" s="62"/>
      <c r="G11" s="62"/>
      <c r="H11" s="62"/>
      <c r="I11" s="62" t="s">
        <v>262</v>
      </c>
      <c r="J11" s="62"/>
      <c r="K11" s="62"/>
      <c r="L11" s="62" t="s">
        <v>263</v>
      </c>
      <c r="M11" s="62"/>
      <c r="N11" s="62"/>
      <c r="O11" s="62"/>
      <c r="P11" s="63" t="s">
        <v>60</v>
      </c>
      <c r="Q11" s="63" t="s">
        <v>43</v>
      </c>
      <c r="R11" s="63">
        <v>78.69</v>
      </c>
      <c r="S11" s="63" t="s">
        <v>44</v>
      </c>
      <c r="T11" s="63" t="s">
        <v>44</v>
      </c>
      <c r="U11" s="65" t="str">
        <f t="shared" ref="U11:U18" si="0">IF(ISERR(T11/S11*100),"N/A",T11/S11*100)</f>
        <v>N/A</v>
      </c>
    </row>
    <row r="12" spans="1:34" ht="75" customHeight="1" thickTop="1">
      <c r="A12" s="60"/>
      <c r="B12" s="61" t="s">
        <v>53</v>
      </c>
      <c r="C12" s="62" t="s">
        <v>264</v>
      </c>
      <c r="D12" s="62"/>
      <c r="E12" s="62"/>
      <c r="F12" s="62"/>
      <c r="G12" s="62"/>
      <c r="H12" s="62"/>
      <c r="I12" s="62" t="s">
        <v>265</v>
      </c>
      <c r="J12" s="62"/>
      <c r="K12" s="62"/>
      <c r="L12" s="62" t="s">
        <v>266</v>
      </c>
      <c r="M12" s="62"/>
      <c r="N12" s="62"/>
      <c r="O12" s="62"/>
      <c r="P12" s="63" t="s">
        <v>267</v>
      </c>
      <c r="Q12" s="63" t="s">
        <v>43</v>
      </c>
      <c r="R12" s="63">
        <v>7</v>
      </c>
      <c r="S12" s="63" t="s">
        <v>44</v>
      </c>
      <c r="T12" s="63" t="s">
        <v>44</v>
      </c>
      <c r="U12" s="65" t="str">
        <f t="shared" si="0"/>
        <v>N/A</v>
      </c>
    </row>
    <row r="13" spans="1:34" ht="75" customHeight="1" thickBot="1">
      <c r="A13" s="60"/>
      <c r="B13" s="66" t="s">
        <v>45</v>
      </c>
      <c r="C13" s="67" t="s">
        <v>45</v>
      </c>
      <c r="D13" s="67"/>
      <c r="E13" s="67"/>
      <c r="F13" s="67"/>
      <c r="G13" s="67"/>
      <c r="H13" s="67"/>
      <c r="I13" s="67" t="s">
        <v>268</v>
      </c>
      <c r="J13" s="67"/>
      <c r="K13" s="67"/>
      <c r="L13" s="67" t="s">
        <v>269</v>
      </c>
      <c r="M13" s="67"/>
      <c r="N13" s="67"/>
      <c r="O13" s="67"/>
      <c r="P13" s="68" t="s">
        <v>60</v>
      </c>
      <c r="Q13" s="68" t="s">
        <v>43</v>
      </c>
      <c r="R13" s="68">
        <v>0.7</v>
      </c>
      <c r="S13" s="68" t="s">
        <v>44</v>
      </c>
      <c r="T13" s="68" t="s">
        <v>44</v>
      </c>
      <c r="U13" s="69" t="str">
        <f t="shared" si="0"/>
        <v>N/A</v>
      </c>
    </row>
    <row r="14" spans="1:34" ht="75" customHeight="1" thickTop="1">
      <c r="A14" s="60"/>
      <c r="B14" s="61" t="s">
        <v>63</v>
      </c>
      <c r="C14" s="62" t="s">
        <v>270</v>
      </c>
      <c r="D14" s="62"/>
      <c r="E14" s="62"/>
      <c r="F14" s="62"/>
      <c r="G14" s="62"/>
      <c r="H14" s="62"/>
      <c r="I14" s="62" t="s">
        <v>271</v>
      </c>
      <c r="J14" s="62"/>
      <c r="K14" s="62"/>
      <c r="L14" s="62" t="s">
        <v>272</v>
      </c>
      <c r="M14" s="62"/>
      <c r="N14" s="62"/>
      <c r="O14" s="62"/>
      <c r="P14" s="63" t="s">
        <v>60</v>
      </c>
      <c r="Q14" s="63" t="s">
        <v>273</v>
      </c>
      <c r="R14" s="63">
        <v>85.01</v>
      </c>
      <c r="S14" s="63">
        <v>71.540000000000006</v>
      </c>
      <c r="T14" s="63">
        <v>66.45</v>
      </c>
      <c r="U14" s="65">
        <f t="shared" si="0"/>
        <v>92.885099245177514</v>
      </c>
    </row>
    <row r="15" spans="1:34" ht="75" customHeight="1" thickBot="1">
      <c r="A15" s="60"/>
      <c r="B15" s="66" t="s">
        <v>45</v>
      </c>
      <c r="C15" s="67" t="s">
        <v>274</v>
      </c>
      <c r="D15" s="67"/>
      <c r="E15" s="67"/>
      <c r="F15" s="67"/>
      <c r="G15" s="67"/>
      <c r="H15" s="67"/>
      <c r="I15" s="67" t="s">
        <v>275</v>
      </c>
      <c r="J15" s="67"/>
      <c r="K15" s="67"/>
      <c r="L15" s="67" t="s">
        <v>276</v>
      </c>
      <c r="M15" s="67"/>
      <c r="N15" s="67"/>
      <c r="O15" s="67"/>
      <c r="P15" s="68" t="s">
        <v>60</v>
      </c>
      <c r="Q15" s="68" t="s">
        <v>273</v>
      </c>
      <c r="R15" s="68">
        <v>12.17</v>
      </c>
      <c r="S15" s="68">
        <v>11.92</v>
      </c>
      <c r="T15" s="68">
        <v>12.26</v>
      </c>
      <c r="U15" s="69">
        <f t="shared" si="0"/>
        <v>102.85234899328859</v>
      </c>
    </row>
    <row r="16" spans="1:34" ht="75" customHeight="1" thickTop="1">
      <c r="A16" s="60"/>
      <c r="B16" s="61" t="s">
        <v>79</v>
      </c>
      <c r="C16" s="62" t="s">
        <v>277</v>
      </c>
      <c r="D16" s="62"/>
      <c r="E16" s="62"/>
      <c r="F16" s="62"/>
      <c r="G16" s="62"/>
      <c r="H16" s="62"/>
      <c r="I16" s="62" t="s">
        <v>278</v>
      </c>
      <c r="J16" s="62"/>
      <c r="K16" s="62"/>
      <c r="L16" s="62" t="s">
        <v>279</v>
      </c>
      <c r="M16" s="62"/>
      <c r="N16" s="62"/>
      <c r="O16" s="62"/>
      <c r="P16" s="63" t="s">
        <v>60</v>
      </c>
      <c r="Q16" s="63" t="s">
        <v>83</v>
      </c>
      <c r="R16" s="63">
        <v>93.7</v>
      </c>
      <c r="S16" s="63">
        <v>92.9</v>
      </c>
      <c r="T16" s="63">
        <v>96.6</v>
      </c>
      <c r="U16" s="65">
        <f t="shared" si="0"/>
        <v>103.98277717976316</v>
      </c>
    </row>
    <row r="17" spans="1:22" ht="75" customHeight="1">
      <c r="A17" s="60"/>
      <c r="B17" s="66" t="s">
        <v>45</v>
      </c>
      <c r="C17" s="67" t="s">
        <v>280</v>
      </c>
      <c r="D17" s="67"/>
      <c r="E17" s="67"/>
      <c r="F17" s="67"/>
      <c r="G17" s="67"/>
      <c r="H17" s="67"/>
      <c r="I17" s="67" t="s">
        <v>281</v>
      </c>
      <c r="J17" s="67"/>
      <c r="K17" s="67"/>
      <c r="L17" s="67" t="s">
        <v>282</v>
      </c>
      <c r="M17" s="67"/>
      <c r="N17" s="67"/>
      <c r="O17" s="67"/>
      <c r="P17" s="68" t="s">
        <v>60</v>
      </c>
      <c r="Q17" s="68" t="s">
        <v>283</v>
      </c>
      <c r="R17" s="68">
        <v>95</v>
      </c>
      <c r="S17" s="68" t="s">
        <v>44</v>
      </c>
      <c r="T17" s="68" t="s">
        <v>44</v>
      </c>
      <c r="U17" s="69" t="str">
        <f t="shared" si="0"/>
        <v>N/A</v>
      </c>
    </row>
    <row r="18" spans="1:22" ht="75" customHeight="1" thickBot="1">
      <c r="A18" s="60"/>
      <c r="B18" s="66" t="s">
        <v>45</v>
      </c>
      <c r="C18" s="67" t="s">
        <v>284</v>
      </c>
      <c r="D18" s="67"/>
      <c r="E18" s="67"/>
      <c r="F18" s="67"/>
      <c r="G18" s="67"/>
      <c r="H18" s="67"/>
      <c r="I18" s="67" t="s">
        <v>285</v>
      </c>
      <c r="J18" s="67"/>
      <c r="K18" s="67"/>
      <c r="L18" s="67" t="s">
        <v>286</v>
      </c>
      <c r="M18" s="67"/>
      <c r="N18" s="67"/>
      <c r="O18" s="67"/>
      <c r="P18" s="68" t="s">
        <v>60</v>
      </c>
      <c r="Q18" s="68" t="s">
        <v>273</v>
      </c>
      <c r="R18" s="68">
        <v>70.19</v>
      </c>
      <c r="S18" s="68">
        <v>71.66</v>
      </c>
      <c r="T18" s="68">
        <v>79.62</v>
      </c>
      <c r="U18" s="69">
        <f t="shared" si="0"/>
        <v>111.10801004744629</v>
      </c>
    </row>
    <row r="19" spans="1:22" ht="22.5" customHeight="1" thickTop="1" thickBot="1">
      <c r="B19" s="13" t="s">
        <v>90</v>
      </c>
      <c r="C19" s="14"/>
      <c r="D19" s="14"/>
      <c r="E19" s="14"/>
      <c r="F19" s="14"/>
      <c r="G19" s="14"/>
      <c r="H19" s="15"/>
      <c r="I19" s="15"/>
      <c r="J19" s="15"/>
      <c r="K19" s="15"/>
      <c r="L19" s="15"/>
      <c r="M19" s="15"/>
      <c r="N19" s="15"/>
      <c r="O19" s="15"/>
      <c r="P19" s="15"/>
      <c r="Q19" s="15"/>
      <c r="R19" s="15"/>
      <c r="S19" s="15"/>
      <c r="T19" s="15"/>
      <c r="U19" s="16"/>
      <c r="V19" s="70"/>
    </row>
    <row r="20" spans="1:22" ht="26.25" customHeight="1" thickTop="1">
      <c r="B20" s="71"/>
      <c r="C20" s="72"/>
      <c r="D20" s="72"/>
      <c r="E20" s="72"/>
      <c r="F20" s="72"/>
      <c r="G20" s="72"/>
      <c r="H20" s="73"/>
      <c r="I20" s="73"/>
      <c r="J20" s="73"/>
      <c r="K20" s="73"/>
      <c r="L20" s="73"/>
      <c r="M20" s="73"/>
      <c r="N20" s="73"/>
      <c r="O20" s="73"/>
      <c r="P20" s="74"/>
      <c r="Q20" s="75"/>
      <c r="R20" s="76" t="s">
        <v>91</v>
      </c>
      <c r="S20" s="44" t="s">
        <v>92</v>
      </c>
      <c r="T20" s="76" t="s">
        <v>93</v>
      </c>
      <c r="U20" s="44" t="s">
        <v>94</v>
      </c>
    </row>
    <row r="21" spans="1:22" ht="26.25" customHeight="1" thickBot="1">
      <c r="B21" s="77"/>
      <c r="C21" s="78"/>
      <c r="D21" s="78"/>
      <c r="E21" s="78"/>
      <c r="F21" s="78"/>
      <c r="G21" s="78"/>
      <c r="H21" s="79"/>
      <c r="I21" s="79"/>
      <c r="J21" s="79"/>
      <c r="K21" s="79"/>
      <c r="L21" s="79"/>
      <c r="M21" s="79"/>
      <c r="N21" s="79"/>
      <c r="O21" s="79"/>
      <c r="P21" s="80"/>
      <c r="Q21" s="81"/>
      <c r="R21" s="82" t="s">
        <v>95</v>
      </c>
      <c r="S21" s="81" t="s">
        <v>95</v>
      </c>
      <c r="T21" s="81" t="s">
        <v>95</v>
      </c>
      <c r="U21" s="81" t="s">
        <v>96</v>
      </c>
    </row>
    <row r="22" spans="1:22" ht="13.5" customHeight="1" thickBot="1">
      <c r="B22" s="83" t="s">
        <v>97</v>
      </c>
      <c r="C22" s="84"/>
      <c r="D22" s="84"/>
      <c r="E22" s="85"/>
      <c r="F22" s="85"/>
      <c r="G22" s="85"/>
      <c r="H22" s="86"/>
      <c r="I22" s="86"/>
      <c r="J22" s="86"/>
      <c r="K22" s="86"/>
      <c r="L22" s="86"/>
      <c r="M22" s="86"/>
      <c r="N22" s="86"/>
      <c r="O22" s="86"/>
      <c r="P22" s="87"/>
      <c r="Q22" s="87"/>
      <c r="R22" s="88" t="str">
        <f t="shared" ref="R22:T23" si="1">"N/D"</f>
        <v>N/D</v>
      </c>
      <c r="S22" s="88" t="str">
        <f t="shared" si="1"/>
        <v>N/D</v>
      </c>
      <c r="T22" s="88" t="str">
        <f t="shared" si="1"/>
        <v>N/D</v>
      </c>
      <c r="U22" s="89" t="str">
        <f>+IF(ISERR(T22/S22*100),"N/A",T22/S22*100)</f>
        <v>N/A</v>
      </c>
    </row>
    <row r="23" spans="1:22" ht="13.5" customHeight="1" thickBot="1">
      <c r="B23" s="90" t="s">
        <v>98</v>
      </c>
      <c r="C23" s="91"/>
      <c r="D23" s="91"/>
      <c r="E23" s="92"/>
      <c r="F23" s="92"/>
      <c r="G23" s="92"/>
      <c r="H23" s="93"/>
      <c r="I23" s="93"/>
      <c r="J23" s="93"/>
      <c r="K23" s="93"/>
      <c r="L23" s="93"/>
      <c r="M23" s="93"/>
      <c r="N23" s="93"/>
      <c r="O23" s="93"/>
      <c r="P23" s="94"/>
      <c r="Q23" s="94"/>
      <c r="R23" s="88" t="str">
        <f t="shared" si="1"/>
        <v>N/D</v>
      </c>
      <c r="S23" s="88" t="str">
        <f t="shared" si="1"/>
        <v>N/D</v>
      </c>
      <c r="T23" s="88" t="str">
        <f t="shared" si="1"/>
        <v>N/D</v>
      </c>
      <c r="U23" s="89" t="str">
        <f>+IF(ISERR(T23/S23*100),"N/A",T23/S23*100)</f>
        <v>N/A</v>
      </c>
    </row>
    <row r="24" spans="1:22" ht="14.85" customHeight="1" thickTop="1" thickBot="1">
      <c r="B24" s="13" t="s">
        <v>99</v>
      </c>
      <c r="C24" s="14"/>
      <c r="D24" s="14"/>
      <c r="E24" s="14"/>
      <c r="F24" s="14"/>
      <c r="G24" s="14"/>
      <c r="H24" s="15"/>
      <c r="I24" s="15"/>
      <c r="J24" s="15"/>
      <c r="K24" s="15"/>
      <c r="L24" s="15"/>
      <c r="M24" s="15"/>
      <c r="N24" s="15"/>
      <c r="O24" s="15"/>
      <c r="P24" s="15"/>
      <c r="Q24" s="15"/>
      <c r="R24" s="15"/>
      <c r="S24" s="15"/>
      <c r="T24" s="15"/>
      <c r="U24" s="16"/>
    </row>
    <row r="25" spans="1:22" ht="44.25" customHeight="1" thickTop="1">
      <c r="B25" s="95" t="s">
        <v>100</v>
      </c>
      <c r="C25" s="97"/>
      <c r="D25" s="97"/>
      <c r="E25" s="97"/>
      <c r="F25" s="97"/>
      <c r="G25" s="97"/>
      <c r="H25" s="97"/>
      <c r="I25" s="97"/>
      <c r="J25" s="97"/>
      <c r="K25" s="97"/>
      <c r="L25" s="97"/>
      <c r="M25" s="97"/>
      <c r="N25" s="97"/>
      <c r="O25" s="97"/>
      <c r="P25" s="97"/>
      <c r="Q25" s="97"/>
      <c r="R25" s="97"/>
      <c r="S25" s="97"/>
      <c r="T25" s="97"/>
      <c r="U25" s="96"/>
    </row>
    <row r="26" spans="1:22" ht="34.5" customHeight="1">
      <c r="B26" s="98" t="s">
        <v>287</v>
      </c>
      <c r="C26" s="100"/>
      <c r="D26" s="100"/>
      <c r="E26" s="100"/>
      <c r="F26" s="100"/>
      <c r="G26" s="100"/>
      <c r="H26" s="100"/>
      <c r="I26" s="100"/>
      <c r="J26" s="100"/>
      <c r="K26" s="100"/>
      <c r="L26" s="100"/>
      <c r="M26" s="100"/>
      <c r="N26" s="100"/>
      <c r="O26" s="100"/>
      <c r="P26" s="100"/>
      <c r="Q26" s="100"/>
      <c r="R26" s="100"/>
      <c r="S26" s="100"/>
      <c r="T26" s="100"/>
      <c r="U26" s="99"/>
    </row>
    <row r="27" spans="1:22" ht="34.5" customHeight="1">
      <c r="B27" s="98" t="s">
        <v>288</v>
      </c>
      <c r="C27" s="100"/>
      <c r="D27" s="100"/>
      <c r="E27" s="100"/>
      <c r="F27" s="100"/>
      <c r="G27" s="100"/>
      <c r="H27" s="100"/>
      <c r="I27" s="100"/>
      <c r="J27" s="100"/>
      <c r="K27" s="100"/>
      <c r="L27" s="100"/>
      <c r="M27" s="100"/>
      <c r="N27" s="100"/>
      <c r="O27" s="100"/>
      <c r="P27" s="100"/>
      <c r="Q27" s="100"/>
      <c r="R27" s="100"/>
      <c r="S27" s="100"/>
      <c r="T27" s="100"/>
      <c r="U27" s="99"/>
    </row>
    <row r="28" spans="1:22" ht="34.5" customHeight="1">
      <c r="B28" s="98" t="s">
        <v>289</v>
      </c>
      <c r="C28" s="100"/>
      <c r="D28" s="100"/>
      <c r="E28" s="100"/>
      <c r="F28" s="100"/>
      <c r="G28" s="100"/>
      <c r="H28" s="100"/>
      <c r="I28" s="100"/>
      <c r="J28" s="100"/>
      <c r="K28" s="100"/>
      <c r="L28" s="100"/>
      <c r="M28" s="100"/>
      <c r="N28" s="100"/>
      <c r="O28" s="100"/>
      <c r="P28" s="100"/>
      <c r="Q28" s="100"/>
      <c r="R28" s="100"/>
      <c r="S28" s="100"/>
      <c r="T28" s="100"/>
      <c r="U28" s="99"/>
    </row>
    <row r="29" spans="1:22" ht="72.95" customHeight="1">
      <c r="B29" s="98" t="s">
        <v>290</v>
      </c>
      <c r="C29" s="100"/>
      <c r="D29" s="100"/>
      <c r="E29" s="100"/>
      <c r="F29" s="100"/>
      <c r="G29" s="100"/>
      <c r="H29" s="100"/>
      <c r="I29" s="100"/>
      <c r="J29" s="100"/>
      <c r="K29" s="100"/>
      <c r="L29" s="100"/>
      <c r="M29" s="100"/>
      <c r="N29" s="100"/>
      <c r="O29" s="100"/>
      <c r="P29" s="100"/>
      <c r="Q29" s="100"/>
      <c r="R29" s="100"/>
      <c r="S29" s="100"/>
      <c r="T29" s="100"/>
      <c r="U29" s="99"/>
    </row>
    <row r="30" spans="1:22" ht="53.25" customHeight="1">
      <c r="B30" s="98" t="s">
        <v>291</v>
      </c>
      <c r="C30" s="100"/>
      <c r="D30" s="100"/>
      <c r="E30" s="100"/>
      <c r="F30" s="100"/>
      <c r="G30" s="100"/>
      <c r="H30" s="100"/>
      <c r="I30" s="100"/>
      <c r="J30" s="100"/>
      <c r="K30" s="100"/>
      <c r="L30" s="100"/>
      <c r="M30" s="100"/>
      <c r="N30" s="100"/>
      <c r="O30" s="100"/>
      <c r="P30" s="100"/>
      <c r="Q30" s="100"/>
      <c r="R30" s="100"/>
      <c r="S30" s="100"/>
      <c r="T30" s="100"/>
      <c r="U30" s="99"/>
    </row>
    <row r="31" spans="1:22" ht="44.45" customHeight="1">
      <c r="B31" s="98" t="s">
        <v>292</v>
      </c>
      <c r="C31" s="100"/>
      <c r="D31" s="100"/>
      <c r="E31" s="100"/>
      <c r="F31" s="100"/>
      <c r="G31" s="100"/>
      <c r="H31" s="100"/>
      <c r="I31" s="100"/>
      <c r="J31" s="100"/>
      <c r="K31" s="100"/>
      <c r="L31" s="100"/>
      <c r="M31" s="100"/>
      <c r="N31" s="100"/>
      <c r="O31" s="100"/>
      <c r="P31" s="100"/>
      <c r="Q31" s="100"/>
      <c r="R31" s="100"/>
      <c r="S31" s="100"/>
      <c r="T31" s="100"/>
      <c r="U31" s="99"/>
    </row>
    <row r="32" spans="1:22" ht="34.5" customHeight="1">
      <c r="B32" s="98" t="s">
        <v>293</v>
      </c>
      <c r="C32" s="100"/>
      <c r="D32" s="100"/>
      <c r="E32" s="100"/>
      <c r="F32" s="100"/>
      <c r="G32" s="100"/>
      <c r="H32" s="100"/>
      <c r="I32" s="100"/>
      <c r="J32" s="100"/>
      <c r="K32" s="100"/>
      <c r="L32" s="100"/>
      <c r="M32" s="100"/>
      <c r="N32" s="100"/>
      <c r="O32" s="100"/>
      <c r="P32" s="100"/>
      <c r="Q32" s="100"/>
      <c r="R32" s="100"/>
      <c r="S32" s="100"/>
      <c r="T32" s="100"/>
      <c r="U32" s="99"/>
    </row>
    <row r="33" spans="2:21" ht="65.25" customHeight="1" thickBot="1">
      <c r="B33" s="101" t="s">
        <v>294</v>
      </c>
      <c r="C33" s="103"/>
      <c r="D33" s="103"/>
      <c r="E33" s="103"/>
      <c r="F33" s="103"/>
      <c r="G33" s="103"/>
      <c r="H33" s="103"/>
      <c r="I33" s="103"/>
      <c r="J33" s="103"/>
      <c r="K33" s="103"/>
      <c r="L33" s="103"/>
      <c r="M33" s="103"/>
      <c r="N33" s="103"/>
      <c r="O33" s="103"/>
      <c r="P33" s="103"/>
      <c r="Q33" s="103"/>
      <c r="R33" s="103"/>
      <c r="S33" s="103"/>
      <c r="T33" s="103"/>
      <c r="U33" s="102"/>
    </row>
  </sheetData>
  <mergeCells count="56">
    <mergeCell ref="B32:U32"/>
    <mergeCell ref="B33:U33"/>
    <mergeCell ref="B26:U26"/>
    <mergeCell ref="B27:U27"/>
    <mergeCell ref="B28:U28"/>
    <mergeCell ref="B29:U29"/>
    <mergeCell ref="B30:U30"/>
    <mergeCell ref="B31:U31"/>
    <mergeCell ref="C18:H18"/>
    <mergeCell ref="I18:K18"/>
    <mergeCell ref="L18:O18"/>
    <mergeCell ref="B22:D22"/>
    <mergeCell ref="B23:D23"/>
    <mergeCell ref="B25:U25"/>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55"/>
  <sheetViews>
    <sheetView view="pageBreakPreview" zoomScale="80" zoomScaleNormal="80" zoomScaleSheetLayoutView="80" workbookViewId="0">
      <selection activeCell="I11" sqref="I11:K11"/>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532</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295</v>
      </c>
      <c r="D4" s="19" t="s">
        <v>296</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19</v>
      </c>
      <c r="L6" s="29"/>
      <c r="M6" s="29"/>
      <c r="N6" s="31"/>
      <c r="O6" s="32" t="s">
        <v>20</v>
      </c>
      <c r="P6" s="29" t="s">
        <v>21</v>
      </c>
      <c r="Q6" s="29"/>
      <c r="R6" s="33"/>
      <c r="S6" s="32" t="s">
        <v>22</v>
      </c>
      <c r="T6" s="29" t="s">
        <v>119</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c r="A11" s="60"/>
      <c r="B11" s="61" t="s">
        <v>38</v>
      </c>
      <c r="C11" s="62" t="s">
        <v>297</v>
      </c>
      <c r="D11" s="62"/>
      <c r="E11" s="62"/>
      <c r="F11" s="62"/>
      <c r="G11" s="62"/>
      <c r="H11" s="62"/>
      <c r="I11" s="62" t="s">
        <v>40</v>
      </c>
      <c r="J11" s="62"/>
      <c r="K11" s="62"/>
      <c r="L11" s="62" t="s">
        <v>41</v>
      </c>
      <c r="M11" s="62"/>
      <c r="N11" s="62"/>
      <c r="O11" s="62"/>
      <c r="P11" s="63" t="s">
        <v>298</v>
      </c>
      <c r="Q11" s="63" t="s">
        <v>43</v>
      </c>
      <c r="R11" s="64">
        <v>76.02</v>
      </c>
      <c r="S11" s="64" t="s">
        <v>44</v>
      </c>
      <c r="T11" s="64" t="s">
        <v>44</v>
      </c>
      <c r="U11" s="65" t="str">
        <f>IF(ISERR(T11/S11*100),"N/A",T11/S11*100)</f>
        <v>N/A</v>
      </c>
    </row>
    <row r="12" spans="1:34" ht="75" customHeight="1" thickTop="1" thickBot="1">
      <c r="A12" s="60"/>
      <c r="B12" s="61" t="s">
        <v>53</v>
      </c>
      <c r="C12" s="62" t="s">
        <v>299</v>
      </c>
      <c r="D12" s="62"/>
      <c r="E12" s="62"/>
      <c r="F12" s="62"/>
      <c r="G12" s="62"/>
      <c r="H12" s="62"/>
      <c r="I12" s="62" t="s">
        <v>300</v>
      </c>
      <c r="J12" s="62"/>
      <c r="K12" s="62"/>
      <c r="L12" s="62" t="s">
        <v>301</v>
      </c>
      <c r="M12" s="62"/>
      <c r="N12" s="62"/>
      <c r="O12" s="62"/>
      <c r="P12" s="63" t="s">
        <v>302</v>
      </c>
      <c r="Q12" s="63" t="s">
        <v>43</v>
      </c>
      <c r="R12" s="64">
        <v>751.74</v>
      </c>
      <c r="S12" s="64" t="s">
        <v>44</v>
      </c>
      <c r="T12" s="64" t="s">
        <v>44</v>
      </c>
      <c r="U12" s="65" t="str">
        <f>IF(ISERR((S12-T12)*100/S12+100),"N/A",(S12-T12)*100/S12+100)</f>
        <v>N/A</v>
      </c>
    </row>
    <row r="13" spans="1:34" ht="75" customHeight="1" thickTop="1">
      <c r="A13" s="60"/>
      <c r="B13" s="61" t="s">
        <v>63</v>
      </c>
      <c r="C13" s="62" t="s">
        <v>303</v>
      </c>
      <c r="D13" s="62"/>
      <c r="E13" s="62"/>
      <c r="F13" s="62"/>
      <c r="G13" s="62"/>
      <c r="H13" s="62"/>
      <c r="I13" s="62" t="s">
        <v>304</v>
      </c>
      <c r="J13" s="62"/>
      <c r="K13" s="62"/>
      <c r="L13" s="62" t="s">
        <v>305</v>
      </c>
      <c r="M13" s="62"/>
      <c r="N13" s="62"/>
      <c r="O13" s="62"/>
      <c r="P13" s="63" t="s">
        <v>306</v>
      </c>
      <c r="Q13" s="63" t="s">
        <v>206</v>
      </c>
      <c r="R13" s="63">
        <v>44.9</v>
      </c>
      <c r="S13" s="63" t="s">
        <v>44</v>
      </c>
      <c r="T13" s="63" t="s">
        <v>44</v>
      </c>
      <c r="U13" s="65" t="str">
        <f>IF(ISERR((S13-T13)*100/S13+100),"N/A",(S13-T13)*100/S13+100)</f>
        <v>N/A</v>
      </c>
    </row>
    <row r="14" spans="1:34" ht="75" customHeight="1">
      <c r="A14" s="60"/>
      <c r="B14" s="66" t="s">
        <v>45</v>
      </c>
      <c r="C14" s="67" t="s">
        <v>307</v>
      </c>
      <c r="D14" s="67"/>
      <c r="E14" s="67"/>
      <c r="F14" s="67"/>
      <c r="G14" s="67"/>
      <c r="H14" s="67"/>
      <c r="I14" s="67" t="s">
        <v>308</v>
      </c>
      <c r="J14" s="67"/>
      <c r="K14" s="67"/>
      <c r="L14" s="67" t="s">
        <v>309</v>
      </c>
      <c r="M14" s="67"/>
      <c r="N14" s="67"/>
      <c r="O14" s="67"/>
      <c r="P14" s="68" t="s">
        <v>60</v>
      </c>
      <c r="Q14" s="68" t="s">
        <v>310</v>
      </c>
      <c r="R14" s="104">
        <v>87</v>
      </c>
      <c r="S14" s="104">
        <v>91.5</v>
      </c>
      <c r="T14" s="104">
        <v>84.7</v>
      </c>
      <c r="U14" s="69">
        <f>IF(ISERR(T14/S14*100),"N/A",T14/S14*100)</f>
        <v>92.568306010928964</v>
      </c>
    </row>
    <row r="15" spans="1:34" ht="75" customHeight="1">
      <c r="A15" s="60"/>
      <c r="B15" s="66" t="s">
        <v>45</v>
      </c>
      <c r="C15" s="67" t="s">
        <v>45</v>
      </c>
      <c r="D15" s="67"/>
      <c r="E15" s="67"/>
      <c r="F15" s="67"/>
      <c r="G15" s="67"/>
      <c r="H15" s="67"/>
      <c r="I15" s="67" t="s">
        <v>311</v>
      </c>
      <c r="J15" s="67"/>
      <c r="K15" s="67"/>
      <c r="L15" s="67" t="s">
        <v>312</v>
      </c>
      <c r="M15" s="67"/>
      <c r="N15" s="67"/>
      <c r="O15" s="67"/>
      <c r="P15" s="68" t="s">
        <v>60</v>
      </c>
      <c r="Q15" s="68" t="s">
        <v>83</v>
      </c>
      <c r="R15" s="104">
        <v>93</v>
      </c>
      <c r="S15" s="104">
        <v>93</v>
      </c>
      <c r="T15" s="104">
        <v>93.5</v>
      </c>
      <c r="U15" s="69">
        <f>IF(ISERR(T15/S15*100),"N/A",T15/S15*100)</f>
        <v>100.53763440860214</v>
      </c>
    </row>
    <row r="16" spans="1:34" ht="75" customHeight="1">
      <c r="A16" s="60"/>
      <c r="B16" s="66" t="s">
        <v>45</v>
      </c>
      <c r="C16" s="67" t="s">
        <v>313</v>
      </c>
      <c r="D16" s="67"/>
      <c r="E16" s="67"/>
      <c r="F16" s="67"/>
      <c r="G16" s="67"/>
      <c r="H16" s="67"/>
      <c r="I16" s="67" t="s">
        <v>314</v>
      </c>
      <c r="J16" s="67"/>
      <c r="K16" s="67"/>
      <c r="L16" s="67" t="s">
        <v>315</v>
      </c>
      <c r="M16" s="67"/>
      <c r="N16" s="67"/>
      <c r="O16" s="67"/>
      <c r="P16" s="68" t="s">
        <v>316</v>
      </c>
      <c r="Q16" s="68" t="s">
        <v>131</v>
      </c>
      <c r="R16" s="68">
        <v>59.93</v>
      </c>
      <c r="S16" s="68">
        <v>44.09</v>
      </c>
      <c r="T16" s="68">
        <v>54.23</v>
      </c>
      <c r="U16" s="69">
        <f>IF(ISERR(T16/S16*100),"N/A",T16/S16*100)</f>
        <v>122.99841233839872</v>
      </c>
    </row>
    <row r="17" spans="1:22" ht="75" customHeight="1">
      <c r="A17" s="60"/>
      <c r="B17" s="66" t="s">
        <v>45</v>
      </c>
      <c r="C17" s="67" t="s">
        <v>45</v>
      </c>
      <c r="D17" s="67"/>
      <c r="E17" s="67"/>
      <c r="F17" s="67"/>
      <c r="G17" s="67"/>
      <c r="H17" s="67"/>
      <c r="I17" s="67" t="s">
        <v>317</v>
      </c>
      <c r="J17" s="67"/>
      <c r="K17" s="67"/>
      <c r="L17" s="67" t="s">
        <v>318</v>
      </c>
      <c r="M17" s="67"/>
      <c r="N17" s="67"/>
      <c r="O17" s="67"/>
      <c r="P17" s="68" t="s">
        <v>316</v>
      </c>
      <c r="Q17" s="68" t="s">
        <v>131</v>
      </c>
      <c r="R17" s="68">
        <v>62.64</v>
      </c>
      <c r="S17" s="68">
        <v>62.08</v>
      </c>
      <c r="T17" s="68">
        <v>64.62</v>
      </c>
      <c r="U17" s="69">
        <f>IF(ISERR(T17/S17*100),"N/A",T17/S17*100)</f>
        <v>104.09149484536084</v>
      </c>
    </row>
    <row r="18" spans="1:22" ht="75" customHeight="1">
      <c r="A18" s="60"/>
      <c r="B18" s="66" t="s">
        <v>45</v>
      </c>
      <c r="C18" s="67" t="s">
        <v>319</v>
      </c>
      <c r="D18" s="67"/>
      <c r="E18" s="67"/>
      <c r="F18" s="67"/>
      <c r="G18" s="67"/>
      <c r="H18" s="67"/>
      <c r="I18" s="67" t="s">
        <v>320</v>
      </c>
      <c r="J18" s="67"/>
      <c r="K18" s="67"/>
      <c r="L18" s="67" t="s">
        <v>321</v>
      </c>
      <c r="M18" s="67"/>
      <c r="N18" s="67"/>
      <c r="O18" s="67"/>
      <c r="P18" s="68" t="s">
        <v>60</v>
      </c>
      <c r="Q18" s="68" t="s">
        <v>131</v>
      </c>
      <c r="R18" s="68">
        <v>9.0299999999999994</v>
      </c>
      <c r="S18" s="68">
        <v>2.04</v>
      </c>
      <c r="T18" s="68">
        <v>1.23</v>
      </c>
      <c r="U18" s="69">
        <f>IF(ISERR((S18-T18)*100/S18+100),"N/A",(S18-T18)*100/S18+100)</f>
        <v>139.70588235294116</v>
      </c>
    </row>
    <row r="19" spans="1:22" ht="75" customHeight="1">
      <c r="A19" s="60"/>
      <c r="B19" s="66" t="s">
        <v>45</v>
      </c>
      <c r="C19" s="67" t="s">
        <v>45</v>
      </c>
      <c r="D19" s="67"/>
      <c r="E19" s="67"/>
      <c r="F19" s="67"/>
      <c r="G19" s="67"/>
      <c r="H19" s="67"/>
      <c r="I19" s="67" t="s">
        <v>322</v>
      </c>
      <c r="J19" s="67"/>
      <c r="K19" s="67"/>
      <c r="L19" s="67" t="s">
        <v>323</v>
      </c>
      <c r="M19" s="67"/>
      <c r="N19" s="67"/>
      <c r="O19" s="67"/>
      <c r="P19" s="68" t="s">
        <v>60</v>
      </c>
      <c r="Q19" s="68" t="s">
        <v>131</v>
      </c>
      <c r="R19" s="68">
        <v>9.51</v>
      </c>
      <c r="S19" s="68">
        <v>2.41</v>
      </c>
      <c r="T19" s="68">
        <v>1.61</v>
      </c>
      <c r="U19" s="69">
        <f>IF(ISERR((S19-T19)*100/S19+100),"N/A",(S19-T19)*100/S19+100)</f>
        <v>133.19502074688796</v>
      </c>
    </row>
    <row r="20" spans="1:22" ht="75" customHeight="1" thickBot="1">
      <c r="A20" s="60"/>
      <c r="B20" s="66" t="s">
        <v>45</v>
      </c>
      <c r="C20" s="67" t="s">
        <v>324</v>
      </c>
      <c r="D20" s="67"/>
      <c r="E20" s="67"/>
      <c r="F20" s="67"/>
      <c r="G20" s="67"/>
      <c r="H20" s="67"/>
      <c r="I20" s="67" t="s">
        <v>325</v>
      </c>
      <c r="J20" s="67"/>
      <c r="K20" s="67"/>
      <c r="L20" s="67" t="s">
        <v>326</v>
      </c>
      <c r="M20" s="67"/>
      <c r="N20" s="67"/>
      <c r="O20" s="67"/>
      <c r="P20" s="68" t="s">
        <v>302</v>
      </c>
      <c r="Q20" s="68" t="s">
        <v>83</v>
      </c>
      <c r="R20" s="68">
        <v>8.56</v>
      </c>
      <c r="S20" s="68">
        <v>8.56</v>
      </c>
      <c r="T20" s="68">
        <v>8.5299999999999994</v>
      </c>
      <c r="U20" s="69">
        <f>IF(ISERR((S20-T20)*100/S20+100),"N/A",(S20-T20)*100/S20+100)</f>
        <v>100.35046728971965</v>
      </c>
    </row>
    <row r="21" spans="1:22" ht="75" customHeight="1" thickTop="1">
      <c r="A21" s="60"/>
      <c r="B21" s="61" t="s">
        <v>79</v>
      </c>
      <c r="C21" s="62" t="s">
        <v>327</v>
      </c>
      <c r="D21" s="62"/>
      <c r="E21" s="62"/>
      <c r="F21" s="62"/>
      <c r="G21" s="62"/>
      <c r="H21" s="62"/>
      <c r="I21" s="62" t="s">
        <v>328</v>
      </c>
      <c r="J21" s="62"/>
      <c r="K21" s="62"/>
      <c r="L21" s="62" t="s">
        <v>329</v>
      </c>
      <c r="M21" s="62"/>
      <c r="N21" s="62"/>
      <c r="O21" s="62"/>
      <c r="P21" s="63" t="s">
        <v>306</v>
      </c>
      <c r="Q21" s="63" t="s">
        <v>83</v>
      </c>
      <c r="R21" s="63">
        <v>138.38999999999999</v>
      </c>
      <c r="S21" s="63">
        <v>200.79</v>
      </c>
      <c r="T21" s="63">
        <v>18.510000000000002</v>
      </c>
      <c r="U21" s="65">
        <f t="shared" ref="U21:U29" si="0">IF(ISERR(T21/S21*100),"N/A",T21/S21*100)</f>
        <v>9.2185865829971618</v>
      </c>
    </row>
    <row r="22" spans="1:22" ht="75" customHeight="1">
      <c r="A22" s="60"/>
      <c r="B22" s="66" t="s">
        <v>45</v>
      </c>
      <c r="C22" s="67" t="s">
        <v>330</v>
      </c>
      <c r="D22" s="67"/>
      <c r="E22" s="67"/>
      <c r="F22" s="67"/>
      <c r="G22" s="67"/>
      <c r="H22" s="67"/>
      <c r="I22" s="67" t="s">
        <v>331</v>
      </c>
      <c r="J22" s="67"/>
      <c r="K22" s="67"/>
      <c r="L22" s="67" t="s">
        <v>332</v>
      </c>
      <c r="M22" s="67"/>
      <c r="N22" s="67"/>
      <c r="O22" s="67"/>
      <c r="P22" s="68" t="s">
        <v>333</v>
      </c>
      <c r="Q22" s="68" t="s">
        <v>83</v>
      </c>
      <c r="R22" s="104">
        <v>172000</v>
      </c>
      <c r="S22" s="104">
        <v>43000</v>
      </c>
      <c r="T22" s="104">
        <v>44791</v>
      </c>
      <c r="U22" s="69">
        <f t="shared" si="0"/>
        <v>104.16511627906976</v>
      </c>
    </row>
    <row r="23" spans="1:22" ht="75" customHeight="1">
      <c r="A23" s="60"/>
      <c r="B23" s="66" t="s">
        <v>45</v>
      </c>
      <c r="C23" s="67" t="s">
        <v>45</v>
      </c>
      <c r="D23" s="67"/>
      <c r="E23" s="67"/>
      <c r="F23" s="67"/>
      <c r="G23" s="67"/>
      <c r="H23" s="67"/>
      <c r="I23" s="67" t="s">
        <v>334</v>
      </c>
      <c r="J23" s="67"/>
      <c r="K23" s="67"/>
      <c r="L23" s="67" t="s">
        <v>335</v>
      </c>
      <c r="M23" s="67"/>
      <c r="N23" s="67"/>
      <c r="O23" s="67"/>
      <c r="P23" s="68" t="s">
        <v>336</v>
      </c>
      <c r="Q23" s="68" t="s">
        <v>83</v>
      </c>
      <c r="R23" s="104">
        <v>800000</v>
      </c>
      <c r="S23" s="104">
        <v>200000</v>
      </c>
      <c r="T23" s="104">
        <v>193999</v>
      </c>
      <c r="U23" s="69">
        <f t="shared" si="0"/>
        <v>96.999500000000012</v>
      </c>
    </row>
    <row r="24" spans="1:22" ht="75" customHeight="1">
      <c r="A24" s="60"/>
      <c r="B24" s="66" t="s">
        <v>45</v>
      </c>
      <c r="C24" s="67" t="s">
        <v>337</v>
      </c>
      <c r="D24" s="67"/>
      <c r="E24" s="67"/>
      <c r="F24" s="67"/>
      <c r="G24" s="67"/>
      <c r="H24" s="67"/>
      <c r="I24" s="67" t="s">
        <v>338</v>
      </c>
      <c r="J24" s="67"/>
      <c r="K24" s="67"/>
      <c r="L24" s="67" t="s">
        <v>339</v>
      </c>
      <c r="M24" s="67"/>
      <c r="N24" s="67"/>
      <c r="O24" s="67"/>
      <c r="P24" s="68" t="s">
        <v>316</v>
      </c>
      <c r="Q24" s="68" t="s">
        <v>83</v>
      </c>
      <c r="R24" s="104">
        <v>11605372</v>
      </c>
      <c r="S24" s="104">
        <v>3075175</v>
      </c>
      <c r="T24" s="104">
        <v>2755716</v>
      </c>
      <c r="U24" s="69">
        <f t="shared" si="0"/>
        <v>89.611680636061365</v>
      </c>
    </row>
    <row r="25" spans="1:22" ht="75" customHeight="1">
      <c r="A25" s="60"/>
      <c r="B25" s="66" t="s">
        <v>45</v>
      </c>
      <c r="C25" s="67" t="s">
        <v>45</v>
      </c>
      <c r="D25" s="67"/>
      <c r="E25" s="67"/>
      <c r="F25" s="67"/>
      <c r="G25" s="67"/>
      <c r="H25" s="67"/>
      <c r="I25" s="67" t="s">
        <v>340</v>
      </c>
      <c r="J25" s="67"/>
      <c r="K25" s="67"/>
      <c r="L25" s="67" t="s">
        <v>341</v>
      </c>
      <c r="M25" s="67"/>
      <c r="N25" s="67"/>
      <c r="O25" s="67"/>
      <c r="P25" s="68" t="s">
        <v>316</v>
      </c>
      <c r="Q25" s="68" t="s">
        <v>83</v>
      </c>
      <c r="R25" s="104">
        <v>18635515</v>
      </c>
      <c r="S25" s="104">
        <v>4602922</v>
      </c>
      <c r="T25" s="104">
        <v>4592035</v>
      </c>
      <c r="U25" s="69">
        <f t="shared" si="0"/>
        <v>99.763476330904581</v>
      </c>
    </row>
    <row r="26" spans="1:22" ht="75" customHeight="1">
      <c r="A26" s="60"/>
      <c r="B26" s="66" t="s">
        <v>45</v>
      </c>
      <c r="C26" s="67" t="s">
        <v>342</v>
      </c>
      <c r="D26" s="67"/>
      <c r="E26" s="67"/>
      <c r="F26" s="67"/>
      <c r="G26" s="67"/>
      <c r="H26" s="67"/>
      <c r="I26" s="67" t="s">
        <v>343</v>
      </c>
      <c r="J26" s="67"/>
      <c r="K26" s="67"/>
      <c r="L26" s="67" t="s">
        <v>344</v>
      </c>
      <c r="M26" s="67"/>
      <c r="N26" s="67"/>
      <c r="O26" s="67"/>
      <c r="P26" s="68" t="s">
        <v>345</v>
      </c>
      <c r="Q26" s="68" t="s">
        <v>83</v>
      </c>
      <c r="R26" s="68">
        <v>95</v>
      </c>
      <c r="S26" s="68">
        <v>95</v>
      </c>
      <c r="T26" s="68">
        <v>98.19</v>
      </c>
      <c r="U26" s="69">
        <f t="shared" si="0"/>
        <v>103.3578947368421</v>
      </c>
    </row>
    <row r="27" spans="1:22" ht="75" customHeight="1">
      <c r="A27" s="60"/>
      <c r="B27" s="66" t="s">
        <v>45</v>
      </c>
      <c r="C27" s="67" t="s">
        <v>346</v>
      </c>
      <c r="D27" s="67"/>
      <c r="E27" s="67"/>
      <c r="F27" s="67"/>
      <c r="G27" s="67"/>
      <c r="H27" s="67"/>
      <c r="I27" s="67" t="s">
        <v>347</v>
      </c>
      <c r="J27" s="67"/>
      <c r="K27" s="67"/>
      <c r="L27" s="67" t="s">
        <v>348</v>
      </c>
      <c r="M27" s="67"/>
      <c r="N27" s="67"/>
      <c r="O27" s="67"/>
      <c r="P27" s="68" t="s">
        <v>336</v>
      </c>
      <c r="Q27" s="68" t="s">
        <v>83</v>
      </c>
      <c r="R27" s="68">
        <v>6</v>
      </c>
      <c r="S27" s="68">
        <v>6</v>
      </c>
      <c r="T27" s="68">
        <v>5.84</v>
      </c>
      <c r="U27" s="69">
        <f t="shared" si="0"/>
        <v>97.333333333333329</v>
      </c>
    </row>
    <row r="28" spans="1:22" ht="75" customHeight="1">
      <c r="A28" s="60"/>
      <c r="B28" s="66" t="s">
        <v>45</v>
      </c>
      <c r="C28" s="67" t="s">
        <v>45</v>
      </c>
      <c r="D28" s="67"/>
      <c r="E28" s="67"/>
      <c r="F28" s="67"/>
      <c r="G28" s="67"/>
      <c r="H28" s="67"/>
      <c r="I28" s="67" t="s">
        <v>349</v>
      </c>
      <c r="J28" s="67"/>
      <c r="K28" s="67"/>
      <c r="L28" s="67" t="s">
        <v>350</v>
      </c>
      <c r="M28" s="67"/>
      <c r="N28" s="67"/>
      <c r="O28" s="67"/>
      <c r="P28" s="68" t="s">
        <v>60</v>
      </c>
      <c r="Q28" s="68" t="s">
        <v>83</v>
      </c>
      <c r="R28" s="68">
        <v>53</v>
      </c>
      <c r="S28" s="68">
        <v>53</v>
      </c>
      <c r="T28" s="68">
        <v>54.19</v>
      </c>
      <c r="U28" s="69">
        <f t="shared" si="0"/>
        <v>102.24528301886792</v>
      </c>
    </row>
    <row r="29" spans="1:22" ht="75" customHeight="1" thickBot="1">
      <c r="A29" s="60"/>
      <c r="B29" s="66" t="s">
        <v>45</v>
      </c>
      <c r="C29" s="67" t="s">
        <v>351</v>
      </c>
      <c r="D29" s="67"/>
      <c r="E29" s="67"/>
      <c r="F29" s="67"/>
      <c r="G29" s="67"/>
      <c r="H29" s="67"/>
      <c r="I29" s="67" t="s">
        <v>352</v>
      </c>
      <c r="J29" s="67"/>
      <c r="K29" s="67"/>
      <c r="L29" s="67" t="s">
        <v>353</v>
      </c>
      <c r="M29" s="67"/>
      <c r="N29" s="67"/>
      <c r="O29" s="67"/>
      <c r="P29" s="68" t="s">
        <v>60</v>
      </c>
      <c r="Q29" s="68" t="s">
        <v>83</v>
      </c>
      <c r="R29" s="68">
        <v>100</v>
      </c>
      <c r="S29" s="68">
        <v>100</v>
      </c>
      <c r="T29" s="68">
        <v>85.35</v>
      </c>
      <c r="U29" s="69">
        <f t="shared" si="0"/>
        <v>85.35</v>
      </c>
    </row>
    <row r="30" spans="1:22" ht="22.5" customHeight="1" thickTop="1" thickBot="1">
      <c r="B30" s="13" t="s">
        <v>90</v>
      </c>
      <c r="C30" s="14"/>
      <c r="D30" s="14"/>
      <c r="E30" s="14"/>
      <c r="F30" s="14"/>
      <c r="G30" s="14"/>
      <c r="H30" s="15"/>
      <c r="I30" s="15"/>
      <c r="J30" s="15"/>
      <c r="K30" s="15"/>
      <c r="L30" s="15"/>
      <c r="M30" s="15"/>
      <c r="N30" s="15"/>
      <c r="O30" s="15"/>
      <c r="P30" s="15"/>
      <c r="Q30" s="15"/>
      <c r="R30" s="15"/>
      <c r="S30" s="15"/>
      <c r="T30" s="15"/>
      <c r="U30" s="16"/>
      <c r="V30" s="70"/>
    </row>
    <row r="31" spans="1:22" ht="26.25" customHeight="1" thickTop="1">
      <c r="B31" s="71"/>
      <c r="C31" s="72"/>
      <c r="D31" s="72"/>
      <c r="E31" s="72"/>
      <c r="F31" s="72"/>
      <c r="G31" s="72"/>
      <c r="H31" s="73"/>
      <c r="I31" s="73"/>
      <c r="J31" s="73"/>
      <c r="K31" s="73"/>
      <c r="L31" s="73"/>
      <c r="M31" s="73"/>
      <c r="N31" s="73"/>
      <c r="O31" s="73"/>
      <c r="P31" s="74"/>
      <c r="Q31" s="75"/>
      <c r="R31" s="76" t="s">
        <v>91</v>
      </c>
      <c r="S31" s="44" t="s">
        <v>92</v>
      </c>
      <c r="T31" s="76" t="s">
        <v>93</v>
      </c>
      <c r="U31" s="44" t="s">
        <v>94</v>
      </c>
    </row>
    <row r="32" spans="1:22" ht="26.25" customHeight="1" thickBot="1">
      <c r="B32" s="77"/>
      <c r="C32" s="78"/>
      <c r="D32" s="78"/>
      <c r="E32" s="78"/>
      <c r="F32" s="78"/>
      <c r="G32" s="78"/>
      <c r="H32" s="79"/>
      <c r="I32" s="79"/>
      <c r="J32" s="79"/>
      <c r="K32" s="79"/>
      <c r="L32" s="79"/>
      <c r="M32" s="79"/>
      <c r="N32" s="79"/>
      <c r="O32" s="79"/>
      <c r="P32" s="80"/>
      <c r="Q32" s="81"/>
      <c r="R32" s="82" t="s">
        <v>95</v>
      </c>
      <c r="S32" s="81" t="s">
        <v>95</v>
      </c>
      <c r="T32" s="81" t="s">
        <v>95</v>
      </c>
      <c r="U32" s="81" t="s">
        <v>96</v>
      </c>
    </row>
    <row r="33" spans="2:21" ht="13.5" customHeight="1" thickBot="1">
      <c r="B33" s="83" t="s">
        <v>97</v>
      </c>
      <c r="C33" s="84"/>
      <c r="D33" s="84"/>
      <c r="E33" s="85"/>
      <c r="F33" s="85"/>
      <c r="G33" s="85"/>
      <c r="H33" s="86"/>
      <c r="I33" s="86"/>
      <c r="J33" s="86"/>
      <c r="K33" s="86"/>
      <c r="L33" s="86"/>
      <c r="M33" s="86"/>
      <c r="N33" s="86"/>
      <c r="O33" s="86"/>
      <c r="P33" s="87"/>
      <c r="Q33" s="87"/>
      <c r="R33" s="88" t="str">
        <f t="shared" ref="R33:T34" si="1">"N/D"</f>
        <v>N/D</v>
      </c>
      <c r="S33" s="88" t="str">
        <f t="shared" si="1"/>
        <v>N/D</v>
      </c>
      <c r="T33" s="88" t="str">
        <f t="shared" si="1"/>
        <v>N/D</v>
      </c>
      <c r="U33" s="89" t="str">
        <f>+IF(ISERR(T33/S33*100),"N/A",T33/S33*100)</f>
        <v>N/A</v>
      </c>
    </row>
    <row r="34" spans="2:21" ht="13.5" customHeight="1" thickBot="1">
      <c r="B34" s="90" t="s">
        <v>98</v>
      </c>
      <c r="C34" s="91"/>
      <c r="D34" s="91"/>
      <c r="E34" s="92"/>
      <c r="F34" s="92"/>
      <c r="G34" s="92"/>
      <c r="H34" s="93"/>
      <c r="I34" s="93"/>
      <c r="J34" s="93"/>
      <c r="K34" s="93"/>
      <c r="L34" s="93"/>
      <c r="M34" s="93"/>
      <c r="N34" s="93"/>
      <c r="O34" s="93"/>
      <c r="P34" s="94"/>
      <c r="Q34" s="94"/>
      <c r="R34" s="88" t="str">
        <f t="shared" si="1"/>
        <v>N/D</v>
      </c>
      <c r="S34" s="88" t="str">
        <f t="shared" si="1"/>
        <v>N/D</v>
      </c>
      <c r="T34" s="88" t="str">
        <f t="shared" si="1"/>
        <v>N/D</v>
      </c>
      <c r="U34" s="89" t="str">
        <f>+IF(ISERR(T34/S34*100),"N/A",T34/S34*100)</f>
        <v>N/A</v>
      </c>
    </row>
    <row r="35" spans="2:21" ht="14.85" customHeight="1" thickTop="1" thickBot="1">
      <c r="B35" s="13" t="s">
        <v>99</v>
      </c>
      <c r="C35" s="14"/>
      <c r="D35" s="14"/>
      <c r="E35" s="14"/>
      <c r="F35" s="14"/>
      <c r="G35" s="14"/>
      <c r="H35" s="15"/>
      <c r="I35" s="15"/>
      <c r="J35" s="15"/>
      <c r="K35" s="15"/>
      <c r="L35" s="15"/>
      <c r="M35" s="15"/>
      <c r="N35" s="15"/>
      <c r="O35" s="15"/>
      <c r="P35" s="15"/>
      <c r="Q35" s="15"/>
      <c r="R35" s="15"/>
      <c r="S35" s="15"/>
      <c r="T35" s="15"/>
      <c r="U35" s="16"/>
    </row>
    <row r="36" spans="2:21" ht="44.25" customHeight="1" thickTop="1">
      <c r="B36" s="95" t="s">
        <v>100</v>
      </c>
      <c r="C36" s="97"/>
      <c r="D36" s="97"/>
      <c r="E36" s="97"/>
      <c r="F36" s="97"/>
      <c r="G36" s="97"/>
      <c r="H36" s="97"/>
      <c r="I36" s="97"/>
      <c r="J36" s="97"/>
      <c r="K36" s="97"/>
      <c r="L36" s="97"/>
      <c r="M36" s="97"/>
      <c r="N36" s="97"/>
      <c r="O36" s="97"/>
      <c r="P36" s="97"/>
      <c r="Q36" s="97"/>
      <c r="R36" s="97"/>
      <c r="S36" s="97"/>
      <c r="T36" s="97"/>
      <c r="U36" s="96"/>
    </row>
    <row r="37" spans="2:21" ht="34.5" customHeight="1">
      <c r="B37" s="98" t="s">
        <v>101</v>
      </c>
      <c r="C37" s="100"/>
      <c r="D37" s="100"/>
      <c r="E37" s="100"/>
      <c r="F37" s="100"/>
      <c r="G37" s="100"/>
      <c r="H37" s="100"/>
      <c r="I37" s="100"/>
      <c r="J37" s="100"/>
      <c r="K37" s="100"/>
      <c r="L37" s="100"/>
      <c r="M37" s="100"/>
      <c r="N37" s="100"/>
      <c r="O37" s="100"/>
      <c r="P37" s="100"/>
      <c r="Q37" s="100"/>
      <c r="R37" s="100"/>
      <c r="S37" s="100"/>
      <c r="T37" s="100"/>
      <c r="U37" s="99"/>
    </row>
    <row r="38" spans="2:21" ht="34.5" customHeight="1">
      <c r="B38" s="98" t="s">
        <v>354</v>
      </c>
      <c r="C38" s="100"/>
      <c r="D38" s="100"/>
      <c r="E38" s="100"/>
      <c r="F38" s="100"/>
      <c r="G38" s="100"/>
      <c r="H38" s="100"/>
      <c r="I38" s="100"/>
      <c r="J38" s="100"/>
      <c r="K38" s="100"/>
      <c r="L38" s="100"/>
      <c r="M38" s="100"/>
      <c r="N38" s="100"/>
      <c r="O38" s="100"/>
      <c r="P38" s="100"/>
      <c r="Q38" s="100"/>
      <c r="R38" s="100"/>
      <c r="S38" s="100"/>
      <c r="T38" s="100"/>
      <c r="U38" s="99"/>
    </row>
    <row r="39" spans="2:21" ht="34.5" customHeight="1">
      <c r="B39" s="98" t="s">
        <v>355</v>
      </c>
      <c r="C39" s="100"/>
      <c r="D39" s="100"/>
      <c r="E39" s="100"/>
      <c r="F39" s="100"/>
      <c r="G39" s="100"/>
      <c r="H39" s="100"/>
      <c r="I39" s="100"/>
      <c r="J39" s="100"/>
      <c r="K39" s="100"/>
      <c r="L39" s="100"/>
      <c r="M39" s="100"/>
      <c r="N39" s="100"/>
      <c r="O39" s="100"/>
      <c r="P39" s="100"/>
      <c r="Q39" s="100"/>
      <c r="R39" s="100"/>
      <c r="S39" s="100"/>
      <c r="T39" s="100"/>
      <c r="U39" s="99"/>
    </row>
    <row r="40" spans="2:21" ht="119.85" customHeight="1">
      <c r="B40" s="98" t="s">
        <v>356</v>
      </c>
      <c r="C40" s="100"/>
      <c r="D40" s="100"/>
      <c r="E40" s="100"/>
      <c r="F40" s="100"/>
      <c r="G40" s="100"/>
      <c r="H40" s="100"/>
      <c r="I40" s="100"/>
      <c r="J40" s="100"/>
      <c r="K40" s="100"/>
      <c r="L40" s="100"/>
      <c r="M40" s="100"/>
      <c r="N40" s="100"/>
      <c r="O40" s="100"/>
      <c r="P40" s="100"/>
      <c r="Q40" s="100"/>
      <c r="R40" s="100"/>
      <c r="S40" s="100"/>
      <c r="T40" s="100"/>
      <c r="U40" s="99"/>
    </row>
    <row r="41" spans="2:21" ht="75.95" customHeight="1">
      <c r="B41" s="98" t="s">
        <v>357</v>
      </c>
      <c r="C41" s="100"/>
      <c r="D41" s="100"/>
      <c r="E41" s="100"/>
      <c r="F41" s="100"/>
      <c r="G41" s="100"/>
      <c r="H41" s="100"/>
      <c r="I41" s="100"/>
      <c r="J41" s="100"/>
      <c r="K41" s="100"/>
      <c r="L41" s="100"/>
      <c r="M41" s="100"/>
      <c r="N41" s="100"/>
      <c r="O41" s="100"/>
      <c r="P41" s="100"/>
      <c r="Q41" s="100"/>
      <c r="R41" s="100"/>
      <c r="S41" s="100"/>
      <c r="T41" s="100"/>
      <c r="U41" s="99"/>
    </row>
    <row r="42" spans="2:21" ht="89.45" customHeight="1">
      <c r="B42" s="98" t="s">
        <v>358</v>
      </c>
      <c r="C42" s="100"/>
      <c r="D42" s="100"/>
      <c r="E42" s="100"/>
      <c r="F42" s="100"/>
      <c r="G42" s="100"/>
      <c r="H42" s="100"/>
      <c r="I42" s="100"/>
      <c r="J42" s="100"/>
      <c r="K42" s="100"/>
      <c r="L42" s="100"/>
      <c r="M42" s="100"/>
      <c r="N42" s="100"/>
      <c r="O42" s="100"/>
      <c r="P42" s="100"/>
      <c r="Q42" s="100"/>
      <c r="R42" s="100"/>
      <c r="S42" s="100"/>
      <c r="T42" s="100"/>
      <c r="U42" s="99"/>
    </row>
    <row r="43" spans="2:21" ht="110.45" customHeight="1">
      <c r="B43" s="98" t="s">
        <v>359</v>
      </c>
      <c r="C43" s="100"/>
      <c r="D43" s="100"/>
      <c r="E43" s="100"/>
      <c r="F43" s="100"/>
      <c r="G43" s="100"/>
      <c r="H43" s="100"/>
      <c r="I43" s="100"/>
      <c r="J43" s="100"/>
      <c r="K43" s="100"/>
      <c r="L43" s="100"/>
      <c r="M43" s="100"/>
      <c r="N43" s="100"/>
      <c r="O43" s="100"/>
      <c r="P43" s="100"/>
      <c r="Q43" s="100"/>
      <c r="R43" s="100"/>
      <c r="S43" s="100"/>
      <c r="T43" s="100"/>
      <c r="U43" s="99"/>
    </row>
    <row r="44" spans="2:21" ht="87.75" customHeight="1">
      <c r="B44" s="98" t="s">
        <v>360</v>
      </c>
      <c r="C44" s="100"/>
      <c r="D44" s="100"/>
      <c r="E44" s="100"/>
      <c r="F44" s="100"/>
      <c r="G44" s="100"/>
      <c r="H44" s="100"/>
      <c r="I44" s="100"/>
      <c r="J44" s="100"/>
      <c r="K44" s="100"/>
      <c r="L44" s="100"/>
      <c r="M44" s="100"/>
      <c r="N44" s="100"/>
      <c r="O44" s="100"/>
      <c r="P44" s="100"/>
      <c r="Q44" s="100"/>
      <c r="R44" s="100"/>
      <c r="S44" s="100"/>
      <c r="T44" s="100"/>
      <c r="U44" s="99"/>
    </row>
    <row r="45" spans="2:21" ht="102.2" customHeight="1">
      <c r="B45" s="98" t="s">
        <v>361</v>
      </c>
      <c r="C45" s="100"/>
      <c r="D45" s="100"/>
      <c r="E45" s="100"/>
      <c r="F45" s="100"/>
      <c r="G45" s="100"/>
      <c r="H45" s="100"/>
      <c r="I45" s="100"/>
      <c r="J45" s="100"/>
      <c r="K45" s="100"/>
      <c r="L45" s="100"/>
      <c r="M45" s="100"/>
      <c r="N45" s="100"/>
      <c r="O45" s="100"/>
      <c r="P45" s="100"/>
      <c r="Q45" s="100"/>
      <c r="R45" s="100"/>
      <c r="S45" s="100"/>
      <c r="T45" s="100"/>
      <c r="U45" s="99"/>
    </row>
    <row r="46" spans="2:21" ht="141.75" customHeight="1">
      <c r="B46" s="98" t="s">
        <v>362</v>
      </c>
      <c r="C46" s="100"/>
      <c r="D46" s="100"/>
      <c r="E46" s="100"/>
      <c r="F46" s="100"/>
      <c r="G46" s="100"/>
      <c r="H46" s="100"/>
      <c r="I46" s="100"/>
      <c r="J46" s="100"/>
      <c r="K46" s="100"/>
      <c r="L46" s="100"/>
      <c r="M46" s="100"/>
      <c r="N46" s="100"/>
      <c r="O46" s="100"/>
      <c r="P46" s="100"/>
      <c r="Q46" s="100"/>
      <c r="R46" s="100"/>
      <c r="S46" s="100"/>
      <c r="T46" s="100"/>
      <c r="U46" s="99"/>
    </row>
    <row r="47" spans="2:21" ht="138.75" customHeight="1">
      <c r="B47" s="98" t="s">
        <v>363</v>
      </c>
      <c r="C47" s="100"/>
      <c r="D47" s="100"/>
      <c r="E47" s="100"/>
      <c r="F47" s="100"/>
      <c r="G47" s="100"/>
      <c r="H47" s="100"/>
      <c r="I47" s="100"/>
      <c r="J47" s="100"/>
      <c r="K47" s="100"/>
      <c r="L47" s="100"/>
      <c r="M47" s="100"/>
      <c r="N47" s="100"/>
      <c r="O47" s="100"/>
      <c r="P47" s="100"/>
      <c r="Q47" s="100"/>
      <c r="R47" s="100"/>
      <c r="S47" s="100"/>
      <c r="T47" s="100"/>
      <c r="U47" s="99"/>
    </row>
    <row r="48" spans="2:21" ht="80.849999999999994" customHeight="1">
      <c r="B48" s="98" t="s">
        <v>364</v>
      </c>
      <c r="C48" s="100"/>
      <c r="D48" s="100"/>
      <c r="E48" s="100"/>
      <c r="F48" s="100"/>
      <c r="G48" s="100"/>
      <c r="H48" s="100"/>
      <c r="I48" s="100"/>
      <c r="J48" s="100"/>
      <c r="K48" s="100"/>
      <c r="L48" s="100"/>
      <c r="M48" s="100"/>
      <c r="N48" s="100"/>
      <c r="O48" s="100"/>
      <c r="P48" s="100"/>
      <c r="Q48" s="100"/>
      <c r="R48" s="100"/>
      <c r="S48" s="100"/>
      <c r="T48" s="100"/>
      <c r="U48" s="99"/>
    </row>
    <row r="49" spans="2:21" ht="79.5" customHeight="1">
      <c r="B49" s="98" t="s">
        <v>365</v>
      </c>
      <c r="C49" s="100"/>
      <c r="D49" s="100"/>
      <c r="E49" s="100"/>
      <c r="F49" s="100"/>
      <c r="G49" s="100"/>
      <c r="H49" s="100"/>
      <c r="I49" s="100"/>
      <c r="J49" s="100"/>
      <c r="K49" s="100"/>
      <c r="L49" s="100"/>
      <c r="M49" s="100"/>
      <c r="N49" s="100"/>
      <c r="O49" s="100"/>
      <c r="P49" s="100"/>
      <c r="Q49" s="100"/>
      <c r="R49" s="100"/>
      <c r="S49" s="100"/>
      <c r="T49" s="100"/>
      <c r="U49" s="99"/>
    </row>
    <row r="50" spans="2:21" ht="87" customHeight="1">
      <c r="B50" s="98" t="s">
        <v>366</v>
      </c>
      <c r="C50" s="100"/>
      <c r="D50" s="100"/>
      <c r="E50" s="100"/>
      <c r="F50" s="100"/>
      <c r="G50" s="100"/>
      <c r="H50" s="100"/>
      <c r="I50" s="100"/>
      <c r="J50" s="100"/>
      <c r="K50" s="100"/>
      <c r="L50" s="100"/>
      <c r="M50" s="100"/>
      <c r="N50" s="100"/>
      <c r="O50" s="100"/>
      <c r="P50" s="100"/>
      <c r="Q50" s="100"/>
      <c r="R50" s="100"/>
      <c r="S50" s="100"/>
      <c r="T50" s="100"/>
      <c r="U50" s="99"/>
    </row>
    <row r="51" spans="2:21" ht="104.1" customHeight="1">
      <c r="B51" s="98" t="s">
        <v>367</v>
      </c>
      <c r="C51" s="100"/>
      <c r="D51" s="100"/>
      <c r="E51" s="100"/>
      <c r="F51" s="100"/>
      <c r="G51" s="100"/>
      <c r="H51" s="100"/>
      <c r="I51" s="100"/>
      <c r="J51" s="100"/>
      <c r="K51" s="100"/>
      <c r="L51" s="100"/>
      <c r="M51" s="100"/>
      <c r="N51" s="100"/>
      <c r="O51" s="100"/>
      <c r="P51" s="100"/>
      <c r="Q51" s="100"/>
      <c r="R51" s="100"/>
      <c r="S51" s="100"/>
      <c r="T51" s="100"/>
      <c r="U51" s="99"/>
    </row>
    <row r="52" spans="2:21" ht="67.349999999999994" customHeight="1">
      <c r="B52" s="98" t="s">
        <v>368</v>
      </c>
      <c r="C52" s="100"/>
      <c r="D52" s="100"/>
      <c r="E52" s="100"/>
      <c r="F52" s="100"/>
      <c r="G52" s="100"/>
      <c r="H52" s="100"/>
      <c r="I52" s="100"/>
      <c r="J52" s="100"/>
      <c r="K52" s="100"/>
      <c r="L52" s="100"/>
      <c r="M52" s="100"/>
      <c r="N52" s="100"/>
      <c r="O52" s="100"/>
      <c r="P52" s="100"/>
      <c r="Q52" s="100"/>
      <c r="R52" s="100"/>
      <c r="S52" s="100"/>
      <c r="T52" s="100"/>
      <c r="U52" s="99"/>
    </row>
    <row r="53" spans="2:21" ht="86.1" customHeight="1">
      <c r="B53" s="98" t="s">
        <v>369</v>
      </c>
      <c r="C53" s="100"/>
      <c r="D53" s="100"/>
      <c r="E53" s="100"/>
      <c r="F53" s="100"/>
      <c r="G53" s="100"/>
      <c r="H53" s="100"/>
      <c r="I53" s="100"/>
      <c r="J53" s="100"/>
      <c r="K53" s="100"/>
      <c r="L53" s="100"/>
      <c r="M53" s="100"/>
      <c r="N53" s="100"/>
      <c r="O53" s="100"/>
      <c r="P53" s="100"/>
      <c r="Q53" s="100"/>
      <c r="R53" s="100"/>
      <c r="S53" s="100"/>
      <c r="T53" s="100"/>
      <c r="U53" s="99"/>
    </row>
    <row r="54" spans="2:21" ht="132.94999999999999" customHeight="1">
      <c r="B54" s="98" t="s">
        <v>370</v>
      </c>
      <c r="C54" s="100"/>
      <c r="D54" s="100"/>
      <c r="E54" s="100"/>
      <c r="F54" s="100"/>
      <c r="G54" s="100"/>
      <c r="H54" s="100"/>
      <c r="I54" s="100"/>
      <c r="J54" s="100"/>
      <c r="K54" s="100"/>
      <c r="L54" s="100"/>
      <c r="M54" s="100"/>
      <c r="N54" s="100"/>
      <c r="O54" s="100"/>
      <c r="P54" s="100"/>
      <c r="Q54" s="100"/>
      <c r="R54" s="100"/>
      <c r="S54" s="100"/>
      <c r="T54" s="100"/>
      <c r="U54" s="99"/>
    </row>
    <row r="55" spans="2:21" ht="156.94999999999999" customHeight="1" thickBot="1">
      <c r="B55" s="101" t="s">
        <v>371</v>
      </c>
      <c r="C55" s="103"/>
      <c r="D55" s="103"/>
      <c r="E55" s="103"/>
      <c r="F55" s="103"/>
      <c r="G55" s="103"/>
      <c r="H55" s="103"/>
      <c r="I55" s="103"/>
      <c r="J55" s="103"/>
      <c r="K55" s="103"/>
      <c r="L55" s="103"/>
      <c r="M55" s="103"/>
      <c r="N55" s="103"/>
      <c r="O55" s="103"/>
      <c r="P55" s="103"/>
      <c r="Q55" s="103"/>
      <c r="R55" s="103"/>
      <c r="S55" s="103"/>
      <c r="T55" s="103"/>
      <c r="U55" s="102"/>
    </row>
  </sheetData>
  <mergeCells count="100">
    <mergeCell ref="B52:U52"/>
    <mergeCell ref="B53:U53"/>
    <mergeCell ref="B54:U54"/>
    <mergeCell ref="B55:U55"/>
    <mergeCell ref="B46:U46"/>
    <mergeCell ref="B47:U47"/>
    <mergeCell ref="B48:U48"/>
    <mergeCell ref="B49:U49"/>
    <mergeCell ref="B50:U50"/>
    <mergeCell ref="B51:U51"/>
    <mergeCell ref="B40:U40"/>
    <mergeCell ref="B41:U41"/>
    <mergeCell ref="B42:U42"/>
    <mergeCell ref="B43:U43"/>
    <mergeCell ref="B44:U44"/>
    <mergeCell ref="B45:U45"/>
    <mergeCell ref="B33:D33"/>
    <mergeCell ref="B34:D34"/>
    <mergeCell ref="B36:U36"/>
    <mergeCell ref="B37:U37"/>
    <mergeCell ref="B38:U38"/>
    <mergeCell ref="B39:U39"/>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67"/>
  <sheetViews>
    <sheetView view="pageBreakPreview" zoomScale="80" zoomScaleNormal="80" zoomScaleSheetLayoutView="80" workbookViewId="0">
      <selection activeCell="B5" sqref="B5:U5"/>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532</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372</v>
      </c>
      <c r="D4" s="19" t="s">
        <v>373</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258</v>
      </c>
      <c r="L6" s="29"/>
      <c r="M6" s="29"/>
      <c r="N6" s="31"/>
      <c r="O6" s="32" t="s">
        <v>20</v>
      </c>
      <c r="P6" s="29" t="s">
        <v>374</v>
      </c>
      <c r="Q6" s="29"/>
      <c r="R6" s="33"/>
      <c r="S6" s="32" t="s">
        <v>22</v>
      </c>
      <c r="T6" s="29" t="s">
        <v>375</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c r="A11" s="60"/>
      <c r="B11" s="61" t="s">
        <v>38</v>
      </c>
      <c r="C11" s="62" t="s">
        <v>376</v>
      </c>
      <c r="D11" s="62"/>
      <c r="E11" s="62"/>
      <c r="F11" s="62"/>
      <c r="G11" s="62"/>
      <c r="H11" s="62"/>
      <c r="I11" s="62" t="s">
        <v>377</v>
      </c>
      <c r="J11" s="62"/>
      <c r="K11" s="62"/>
      <c r="L11" s="62" t="s">
        <v>378</v>
      </c>
      <c r="M11" s="62"/>
      <c r="N11" s="62"/>
      <c r="O11" s="62"/>
      <c r="P11" s="63" t="s">
        <v>196</v>
      </c>
      <c r="Q11" s="63" t="s">
        <v>43</v>
      </c>
      <c r="R11" s="63">
        <v>21.67</v>
      </c>
      <c r="S11" s="63" t="s">
        <v>44</v>
      </c>
      <c r="T11" s="63" t="s">
        <v>44</v>
      </c>
      <c r="U11" s="65" t="str">
        <f t="shared" ref="U11:U35" si="0">IF(ISERR(T11/S11*100),"N/A",T11/S11*100)</f>
        <v>N/A</v>
      </c>
    </row>
    <row r="12" spans="1:34" ht="75" customHeight="1" thickTop="1">
      <c r="A12" s="60"/>
      <c r="B12" s="61" t="s">
        <v>53</v>
      </c>
      <c r="C12" s="62" t="s">
        <v>379</v>
      </c>
      <c r="D12" s="62"/>
      <c r="E12" s="62"/>
      <c r="F12" s="62"/>
      <c r="G12" s="62"/>
      <c r="H12" s="62"/>
      <c r="I12" s="62" t="s">
        <v>380</v>
      </c>
      <c r="J12" s="62"/>
      <c r="K12" s="62"/>
      <c r="L12" s="62" t="s">
        <v>381</v>
      </c>
      <c r="M12" s="62"/>
      <c r="N12" s="62"/>
      <c r="O12" s="62"/>
      <c r="P12" s="63" t="s">
        <v>196</v>
      </c>
      <c r="Q12" s="63" t="s">
        <v>382</v>
      </c>
      <c r="R12" s="63">
        <v>8</v>
      </c>
      <c r="S12" s="63" t="s">
        <v>44</v>
      </c>
      <c r="T12" s="63" t="s">
        <v>44</v>
      </c>
      <c r="U12" s="65" t="str">
        <f t="shared" si="0"/>
        <v>N/A</v>
      </c>
    </row>
    <row r="13" spans="1:34" ht="75" customHeight="1" thickBot="1">
      <c r="A13" s="60"/>
      <c r="B13" s="66" t="s">
        <v>45</v>
      </c>
      <c r="C13" s="67" t="s">
        <v>45</v>
      </c>
      <c r="D13" s="67"/>
      <c r="E13" s="67"/>
      <c r="F13" s="67"/>
      <c r="G13" s="67"/>
      <c r="H13" s="67"/>
      <c r="I13" s="67" t="s">
        <v>383</v>
      </c>
      <c r="J13" s="67"/>
      <c r="K13" s="67"/>
      <c r="L13" s="67" t="s">
        <v>384</v>
      </c>
      <c r="M13" s="67"/>
      <c r="N13" s="67"/>
      <c r="O13" s="67"/>
      <c r="P13" s="68" t="s">
        <v>385</v>
      </c>
      <c r="Q13" s="68" t="s">
        <v>43</v>
      </c>
      <c r="R13" s="68">
        <v>58.5</v>
      </c>
      <c r="S13" s="68" t="s">
        <v>44</v>
      </c>
      <c r="T13" s="68" t="s">
        <v>44</v>
      </c>
      <c r="U13" s="69" t="str">
        <f t="shared" si="0"/>
        <v>N/A</v>
      </c>
    </row>
    <row r="14" spans="1:34" ht="75" customHeight="1" thickTop="1">
      <c r="A14" s="60"/>
      <c r="B14" s="61" t="s">
        <v>63</v>
      </c>
      <c r="C14" s="62" t="s">
        <v>386</v>
      </c>
      <c r="D14" s="62"/>
      <c r="E14" s="62"/>
      <c r="F14" s="62"/>
      <c r="G14" s="62"/>
      <c r="H14" s="62"/>
      <c r="I14" s="62" t="s">
        <v>387</v>
      </c>
      <c r="J14" s="62"/>
      <c r="K14" s="62"/>
      <c r="L14" s="62" t="s">
        <v>388</v>
      </c>
      <c r="M14" s="62"/>
      <c r="N14" s="62"/>
      <c r="O14" s="62"/>
      <c r="P14" s="63" t="s">
        <v>60</v>
      </c>
      <c r="Q14" s="63" t="s">
        <v>131</v>
      </c>
      <c r="R14" s="63">
        <v>25.71</v>
      </c>
      <c r="S14" s="63">
        <v>16364</v>
      </c>
      <c r="T14" s="63">
        <v>14.24</v>
      </c>
      <c r="U14" s="65">
        <f t="shared" si="0"/>
        <v>8.7020288438034707E-2</v>
      </c>
    </row>
    <row r="15" spans="1:34" ht="75" customHeight="1">
      <c r="A15" s="60"/>
      <c r="B15" s="66" t="s">
        <v>45</v>
      </c>
      <c r="C15" s="67" t="s">
        <v>45</v>
      </c>
      <c r="D15" s="67"/>
      <c r="E15" s="67"/>
      <c r="F15" s="67"/>
      <c r="G15" s="67"/>
      <c r="H15" s="67"/>
      <c r="I15" s="67" t="s">
        <v>389</v>
      </c>
      <c r="J15" s="67"/>
      <c r="K15" s="67"/>
      <c r="L15" s="67" t="s">
        <v>390</v>
      </c>
      <c r="M15" s="67"/>
      <c r="N15" s="67"/>
      <c r="O15" s="67"/>
      <c r="P15" s="68" t="s">
        <v>196</v>
      </c>
      <c r="Q15" s="68" t="s">
        <v>131</v>
      </c>
      <c r="R15" s="68">
        <v>0.67</v>
      </c>
      <c r="S15" s="68">
        <v>0.69</v>
      </c>
      <c r="T15" s="68">
        <v>27.78</v>
      </c>
      <c r="U15" s="69">
        <f t="shared" si="0"/>
        <v>4026.0869565217399</v>
      </c>
    </row>
    <row r="16" spans="1:34" ht="75" customHeight="1">
      <c r="A16" s="60"/>
      <c r="B16" s="66" t="s">
        <v>45</v>
      </c>
      <c r="C16" s="67" t="s">
        <v>45</v>
      </c>
      <c r="D16" s="67"/>
      <c r="E16" s="67"/>
      <c r="F16" s="67"/>
      <c r="G16" s="67"/>
      <c r="H16" s="67"/>
      <c r="I16" s="67" t="s">
        <v>391</v>
      </c>
      <c r="J16" s="67"/>
      <c r="K16" s="67"/>
      <c r="L16" s="67" t="s">
        <v>392</v>
      </c>
      <c r="M16" s="67"/>
      <c r="N16" s="67"/>
      <c r="O16" s="67"/>
      <c r="P16" s="68" t="s">
        <v>60</v>
      </c>
      <c r="Q16" s="68" t="s">
        <v>131</v>
      </c>
      <c r="R16" s="68">
        <v>67.14</v>
      </c>
      <c r="S16" s="68">
        <v>67.08</v>
      </c>
      <c r="T16" s="68">
        <v>68.78</v>
      </c>
      <c r="U16" s="69">
        <f t="shared" si="0"/>
        <v>102.53428741800836</v>
      </c>
    </row>
    <row r="17" spans="1:21" ht="75" customHeight="1">
      <c r="A17" s="60"/>
      <c r="B17" s="66" t="s">
        <v>45</v>
      </c>
      <c r="C17" s="67" t="s">
        <v>393</v>
      </c>
      <c r="D17" s="67"/>
      <c r="E17" s="67"/>
      <c r="F17" s="67"/>
      <c r="G17" s="67"/>
      <c r="H17" s="67"/>
      <c r="I17" s="67" t="s">
        <v>394</v>
      </c>
      <c r="J17" s="67"/>
      <c r="K17" s="67"/>
      <c r="L17" s="67" t="s">
        <v>395</v>
      </c>
      <c r="M17" s="67"/>
      <c r="N17" s="67"/>
      <c r="O17" s="67"/>
      <c r="P17" s="68" t="s">
        <v>60</v>
      </c>
      <c r="Q17" s="68" t="s">
        <v>131</v>
      </c>
      <c r="R17" s="68">
        <v>90.91</v>
      </c>
      <c r="S17" s="68">
        <v>90</v>
      </c>
      <c r="T17" s="68">
        <v>99.98</v>
      </c>
      <c r="U17" s="69">
        <f t="shared" si="0"/>
        <v>111.0888888888889</v>
      </c>
    </row>
    <row r="18" spans="1:21" ht="75" customHeight="1">
      <c r="A18" s="60"/>
      <c r="B18" s="66" t="s">
        <v>45</v>
      </c>
      <c r="C18" s="67" t="s">
        <v>45</v>
      </c>
      <c r="D18" s="67"/>
      <c r="E18" s="67"/>
      <c r="F18" s="67"/>
      <c r="G18" s="67"/>
      <c r="H18" s="67"/>
      <c r="I18" s="67" t="s">
        <v>396</v>
      </c>
      <c r="J18" s="67"/>
      <c r="K18" s="67"/>
      <c r="L18" s="67" t="s">
        <v>397</v>
      </c>
      <c r="M18" s="67"/>
      <c r="N18" s="67"/>
      <c r="O18" s="67"/>
      <c r="P18" s="68" t="s">
        <v>60</v>
      </c>
      <c r="Q18" s="68" t="s">
        <v>131</v>
      </c>
      <c r="R18" s="68">
        <v>90</v>
      </c>
      <c r="S18" s="68">
        <v>90</v>
      </c>
      <c r="T18" s="68">
        <v>92.91</v>
      </c>
      <c r="U18" s="69">
        <f t="shared" si="0"/>
        <v>103.23333333333333</v>
      </c>
    </row>
    <row r="19" spans="1:21" ht="75" customHeight="1">
      <c r="A19" s="60"/>
      <c r="B19" s="66" t="s">
        <v>45</v>
      </c>
      <c r="C19" s="67" t="s">
        <v>398</v>
      </c>
      <c r="D19" s="67"/>
      <c r="E19" s="67"/>
      <c r="F19" s="67"/>
      <c r="G19" s="67"/>
      <c r="H19" s="67"/>
      <c r="I19" s="67" t="s">
        <v>399</v>
      </c>
      <c r="J19" s="67"/>
      <c r="K19" s="67"/>
      <c r="L19" s="67" t="s">
        <v>400</v>
      </c>
      <c r="M19" s="67"/>
      <c r="N19" s="67"/>
      <c r="O19" s="67"/>
      <c r="P19" s="68" t="s">
        <v>196</v>
      </c>
      <c r="Q19" s="68" t="s">
        <v>401</v>
      </c>
      <c r="R19" s="68">
        <v>10</v>
      </c>
      <c r="S19" s="68">
        <v>10</v>
      </c>
      <c r="T19" s="68">
        <v>43.67</v>
      </c>
      <c r="U19" s="69">
        <f t="shared" si="0"/>
        <v>436.7</v>
      </c>
    </row>
    <row r="20" spans="1:21" ht="75" customHeight="1">
      <c r="A20" s="60"/>
      <c r="B20" s="66" t="s">
        <v>45</v>
      </c>
      <c r="C20" s="67" t="s">
        <v>402</v>
      </c>
      <c r="D20" s="67"/>
      <c r="E20" s="67"/>
      <c r="F20" s="67"/>
      <c r="G20" s="67"/>
      <c r="H20" s="67"/>
      <c r="I20" s="67" t="s">
        <v>403</v>
      </c>
      <c r="J20" s="67"/>
      <c r="K20" s="67"/>
      <c r="L20" s="67" t="s">
        <v>404</v>
      </c>
      <c r="M20" s="67"/>
      <c r="N20" s="67"/>
      <c r="O20" s="67"/>
      <c r="P20" s="68" t="s">
        <v>60</v>
      </c>
      <c r="Q20" s="68" t="s">
        <v>131</v>
      </c>
      <c r="R20" s="68">
        <v>80</v>
      </c>
      <c r="S20" s="68">
        <v>80</v>
      </c>
      <c r="T20" s="68">
        <v>120.57</v>
      </c>
      <c r="U20" s="69">
        <f t="shared" si="0"/>
        <v>150.71249999999998</v>
      </c>
    </row>
    <row r="21" spans="1:21" ht="75" customHeight="1">
      <c r="A21" s="60"/>
      <c r="B21" s="66" t="s">
        <v>45</v>
      </c>
      <c r="C21" s="67" t="s">
        <v>45</v>
      </c>
      <c r="D21" s="67"/>
      <c r="E21" s="67"/>
      <c r="F21" s="67"/>
      <c r="G21" s="67"/>
      <c r="H21" s="67"/>
      <c r="I21" s="67" t="s">
        <v>405</v>
      </c>
      <c r="J21" s="67"/>
      <c r="K21" s="67"/>
      <c r="L21" s="67" t="s">
        <v>406</v>
      </c>
      <c r="M21" s="67"/>
      <c r="N21" s="67"/>
      <c r="O21" s="67"/>
      <c r="P21" s="68" t="s">
        <v>60</v>
      </c>
      <c r="Q21" s="68" t="s">
        <v>131</v>
      </c>
      <c r="R21" s="68">
        <v>80</v>
      </c>
      <c r="S21" s="68">
        <v>80</v>
      </c>
      <c r="T21" s="68">
        <v>131.16999999999999</v>
      </c>
      <c r="U21" s="69">
        <f t="shared" si="0"/>
        <v>163.96249999999998</v>
      </c>
    </row>
    <row r="22" spans="1:21" ht="75" customHeight="1">
      <c r="A22" s="60"/>
      <c r="B22" s="66" t="s">
        <v>45</v>
      </c>
      <c r="C22" s="67" t="s">
        <v>407</v>
      </c>
      <c r="D22" s="67"/>
      <c r="E22" s="67"/>
      <c r="F22" s="67"/>
      <c r="G22" s="67"/>
      <c r="H22" s="67"/>
      <c r="I22" s="67" t="s">
        <v>408</v>
      </c>
      <c r="J22" s="67"/>
      <c r="K22" s="67"/>
      <c r="L22" s="67" t="s">
        <v>409</v>
      </c>
      <c r="M22" s="67"/>
      <c r="N22" s="67"/>
      <c r="O22" s="67"/>
      <c r="P22" s="68" t="s">
        <v>60</v>
      </c>
      <c r="Q22" s="68" t="s">
        <v>131</v>
      </c>
      <c r="R22" s="68">
        <v>100</v>
      </c>
      <c r="S22" s="68">
        <v>20.2</v>
      </c>
      <c r="T22" s="68">
        <v>22.51</v>
      </c>
      <c r="U22" s="69">
        <f t="shared" si="0"/>
        <v>111.43564356435644</v>
      </c>
    </row>
    <row r="23" spans="1:21" ht="75" customHeight="1">
      <c r="A23" s="60"/>
      <c r="B23" s="66" t="s">
        <v>45</v>
      </c>
      <c r="C23" s="67" t="s">
        <v>45</v>
      </c>
      <c r="D23" s="67"/>
      <c r="E23" s="67"/>
      <c r="F23" s="67"/>
      <c r="G23" s="67"/>
      <c r="H23" s="67"/>
      <c r="I23" s="67" t="s">
        <v>410</v>
      </c>
      <c r="J23" s="67"/>
      <c r="K23" s="67"/>
      <c r="L23" s="67" t="s">
        <v>411</v>
      </c>
      <c r="M23" s="67"/>
      <c r="N23" s="67"/>
      <c r="O23" s="67"/>
      <c r="P23" s="68" t="s">
        <v>60</v>
      </c>
      <c r="Q23" s="68" t="s">
        <v>131</v>
      </c>
      <c r="R23" s="68">
        <v>100</v>
      </c>
      <c r="S23" s="68">
        <v>27.3</v>
      </c>
      <c r="T23" s="68">
        <v>27.65</v>
      </c>
      <c r="U23" s="69">
        <f t="shared" si="0"/>
        <v>101.28205128205127</v>
      </c>
    </row>
    <row r="24" spans="1:21" ht="75" customHeight="1" thickBot="1">
      <c r="A24" s="60"/>
      <c r="B24" s="66" t="s">
        <v>45</v>
      </c>
      <c r="C24" s="67" t="s">
        <v>412</v>
      </c>
      <c r="D24" s="67"/>
      <c r="E24" s="67"/>
      <c r="F24" s="67"/>
      <c r="G24" s="67"/>
      <c r="H24" s="67"/>
      <c r="I24" s="67" t="s">
        <v>413</v>
      </c>
      <c r="J24" s="67"/>
      <c r="K24" s="67"/>
      <c r="L24" s="67" t="s">
        <v>414</v>
      </c>
      <c r="M24" s="67"/>
      <c r="N24" s="67"/>
      <c r="O24" s="67"/>
      <c r="P24" s="68" t="s">
        <v>196</v>
      </c>
      <c r="Q24" s="68" t="s">
        <v>401</v>
      </c>
      <c r="R24" s="68">
        <v>3.8</v>
      </c>
      <c r="S24" s="68">
        <v>3.8</v>
      </c>
      <c r="T24" s="68">
        <v>7.15</v>
      </c>
      <c r="U24" s="69">
        <f t="shared" si="0"/>
        <v>188.15789473684214</v>
      </c>
    </row>
    <row r="25" spans="1:21" ht="75" customHeight="1" thickTop="1">
      <c r="A25" s="60"/>
      <c r="B25" s="61" t="s">
        <v>79</v>
      </c>
      <c r="C25" s="62" t="s">
        <v>415</v>
      </c>
      <c r="D25" s="62"/>
      <c r="E25" s="62"/>
      <c r="F25" s="62"/>
      <c r="G25" s="62"/>
      <c r="H25" s="62"/>
      <c r="I25" s="62" t="s">
        <v>416</v>
      </c>
      <c r="J25" s="62"/>
      <c r="K25" s="62"/>
      <c r="L25" s="62" t="s">
        <v>417</v>
      </c>
      <c r="M25" s="62"/>
      <c r="N25" s="62"/>
      <c r="O25" s="62"/>
      <c r="P25" s="63" t="s">
        <v>60</v>
      </c>
      <c r="Q25" s="63" t="s">
        <v>83</v>
      </c>
      <c r="R25" s="63">
        <v>76.61</v>
      </c>
      <c r="S25" s="63">
        <v>75.95</v>
      </c>
      <c r="T25" s="63">
        <v>93.05</v>
      </c>
      <c r="U25" s="65">
        <f t="shared" si="0"/>
        <v>122.51481237656353</v>
      </c>
    </row>
    <row r="26" spans="1:21" ht="75" customHeight="1">
      <c r="A26" s="60"/>
      <c r="B26" s="66" t="s">
        <v>45</v>
      </c>
      <c r="C26" s="67" t="s">
        <v>45</v>
      </c>
      <c r="D26" s="67"/>
      <c r="E26" s="67"/>
      <c r="F26" s="67"/>
      <c r="G26" s="67"/>
      <c r="H26" s="67"/>
      <c r="I26" s="67" t="s">
        <v>418</v>
      </c>
      <c r="J26" s="67"/>
      <c r="K26" s="67"/>
      <c r="L26" s="67" t="s">
        <v>419</v>
      </c>
      <c r="M26" s="67"/>
      <c r="N26" s="67"/>
      <c r="O26" s="67"/>
      <c r="P26" s="68" t="s">
        <v>60</v>
      </c>
      <c r="Q26" s="68" t="s">
        <v>83</v>
      </c>
      <c r="R26" s="68">
        <v>125.64</v>
      </c>
      <c r="S26" s="68">
        <v>68.75</v>
      </c>
      <c r="T26" s="68">
        <v>71.52</v>
      </c>
      <c r="U26" s="69">
        <f t="shared" si="0"/>
        <v>104.0290909090909</v>
      </c>
    </row>
    <row r="27" spans="1:21" ht="75" customHeight="1">
      <c r="A27" s="60"/>
      <c r="B27" s="66" t="s">
        <v>45</v>
      </c>
      <c r="C27" s="67" t="s">
        <v>420</v>
      </c>
      <c r="D27" s="67"/>
      <c r="E27" s="67"/>
      <c r="F27" s="67"/>
      <c r="G27" s="67"/>
      <c r="H27" s="67"/>
      <c r="I27" s="67" t="s">
        <v>421</v>
      </c>
      <c r="J27" s="67"/>
      <c r="K27" s="67"/>
      <c r="L27" s="67" t="s">
        <v>422</v>
      </c>
      <c r="M27" s="67"/>
      <c r="N27" s="67"/>
      <c r="O27" s="67"/>
      <c r="P27" s="68" t="s">
        <v>60</v>
      </c>
      <c r="Q27" s="68" t="s">
        <v>83</v>
      </c>
      <c r="R27" s="68">
        <v>90.91</v>
      </c>
      <c r="S27" s="68">
        <v>90</v>
      </c>
      <c r="T27" s="68">
        <v>99.98</v>
      </c>
      <c r="U27" s="69">
        <f t="shared" si="0"/>
        <v>111.0888888888889</v>
      </c>
    </row>
    <row r="28" spans="1:21" ht="75" customHeight="1">
      <c r="A28" s="60"/>
      <c r="B28" s="66" t="s">
        <v>45</v>
      </c>
      <c r="C28" s="67" t="s">
        <v>423</v>
      </c>
      <c r="D28" s="67"/>
      <c r="E28" s="67"/>
      <c r="F28" s="67"/>
      <c r="G28" s="67"/>
      <c r="H28" s="67"/>
      <c r="I28" s="67" t="s">
        <v>424</v>
      </c>
      <c r="J28" s="67"/>
      <c r="K28" s="67"/>
      <c r="L28" s="67" t="s">
        <v>425</v>
      </c>
      <c r="M28" s="67"/>
      <c r="N28" s="67"/>
      <c r="O28" s="67"/>
      <c r="P28" s="68" t="s">
        <v>60</v>
      </c>
      <c r="Q28" s="68" t="s">
        <v>206</v>
      </c>
      <c r="R28" s="68">
        <v>80</v>
      </c>
      <c r="S28" s="68" t="s">
        <v>44</v>
      </c>
      <c r="T28" s="68" t="s">
        <v>44</v>
      </c>
      <c r="U28" s="69" t="str">
        <f t="shared" si="0"/>
        <v>N/A</v>
      </c>
    </row>
    <row r="29" spans="1:21" ht="75" customHeight="1">
      <c r="A29" s="60"/>
      <c r="B29" s="66" t="s">
        <v>45</v>
      </c>
      <c r="C29" s="67" t="s">
        <v>426</v>
      </c>
      <c r="D29" s="67"/>
      <c r="E29" s="67"/>
      <c r="F29" s="67"/>
      <c r="G29" s="67"/>
      <c r="H29" s="67"/>
      <c r="I29" s="67" t="s">
        <v>427</v>
      </c>
      <c r="J29" s="67"/>
      <c r="K29" s="67"/>
      <c r="L29" s="67" t="s">
        <v>428</v>
      </c>
      <c r="M29" s="67"/>
      <c r="N29" s="67"/>
      <c r="O29" s="67"/>
      <c r="P29" s="68" t="s">
        <v>60</v>
      </c>
      <c r="Q29" s="68" t="s">
        <v>83</v>
      </c>
      <c r="R29" s="68">
        <v>32</v>
      </c>
      <c r="S29" s="68">
        <v>32</v>
      </c>
      <c r="T29" s="68">
        <v>14.77</v>
      </c>
      <c r="U29" s="69">
        <f t="shared" si="0"/>
        <v>46.15625</v>
      </c>
    </row>
    <row r="30" spans="1:21" ht="75" customHeight="1">
      <c r="A30" s="60"/>
      <c r="B30" s="66" t="s">
        <v>45</v>
      </c>
      <c r="C30" s="67" t="s">
        <v>45</v>
      </c>
      <c r="D30" s="67"/>
      <c r="E30" s="67"/>
      <c r="F30" s="67"/>
      <c r="G30" s="67"/>
      <c r="H30" s="67"/>
      <c r="I30" s="67" t="s">
        <v>429</v>
      </c>
      <c r="J30" s="67"/>
      <c r="K30" s="67"/>
      <c r="L30" s="67" t="s">
        <v>430</v>
      </c>
      <c r="M30" s="67"/>
      <c r="N30" s="67"/>
      <c r="O30" s="67"/>
      <c r="P30" s="68" t="s">
        <v>60</v>
      </c>
      <c r="Q30" s="68" t="s">
        <v>83</v>
      </c>
      <c r="R30" s="68">
        <v>42</v>
      </c>
      <c r="S30" s="68">
        <v>42</v>
      </c>
      <c r="T30" s="68">
        <v>36.31</v>
      </c>
      <c r="U30" s="69">
        <f t="shared" si="0"/>
        <v>86.452380952380963</v>
      </c>
    </row>
    <row r="31" spans="1:21" ht="75" customHeight="1">
      <c r="A31" s="60"/>
      <c r="B31" s="66" t="s">
        <v>45</v>
      </c>
      <c r="C31" s="67" t="s">
        <v>431</v>
      </c>
      <c r="D31" s="67"/>
      <c r="E31" s="67"/>
      <c r="F31" s="67"/>
      <c r="G31" s="67"/>
      <c r="H31" s="67"/>
      <c r="I31" s="67" t="s">
        <v>432</v>
      </c>
      <c r="J31" s="67"/>
      <c r="K31" s="67"/>
      <c r="L31" s="67" t="s">
        <v>433</v>
      </c>
      <c r="M31" s="67"/>
      <c r="N31" s="67"/>
      <c r="O31" s="67"/>
      <c r="P31" s="68" t="s">
        <v>60</v>
      </c>
      <c r="Q31" s="68" t="s">
        <v>83</v>
      </c>
      <c r="R31" s="68">
        <v>80</v>
      </c>
      <c r="S31" s="68">
        <v>80</v>
      </c>
      <c r="T31" s="68">
        <v>98.21</v>
      </c>
      <c r="U31" s="69">
        <f t="shared" si="0"/>
        <v>122.7625</v>
      </c>
    </row>
    <row r="32" spans="1:21" ht="75" customHeight="1">
      <c r="A32" s="60"/>
      <c r="B32" s="66" t="s">
        <v>45</v>
      </c>
      <c r="C32" s="67" t="s">
        <v>434</v>
      </c>
      <c r="D32" s="67"/>
      <c r="E32" s="67"/>
      <c r="F32" s="67"/>
      <c r="G32" s="67"/>
      <c r="H32" s="67"/>
      <c r="I32" s="67" t="s">
        <v>435</v>
      </c>
      <c r="J32" s="67"/>
      <c r="K32" s="67"/>
      <c r="L32" s="67" t="s">
        <v>436</v>
      </c>
      <c r="M32" s="67"/>
      <c r="N32" s="67"/>
      <c r="O32" s="67"/>
      <c r="P32" s="68" t="s">
        <v>60</v>
      </c>
      <c r="Q32" s="68" t="s">
        <v>83</v>
      </c>
      <c r="R32" s="68">
        <v>100</v>
      </c>
      <c r="S32" s="68">
        <v>36.299999999999997</v>
      </c>
      <c r="T32" s="68">
        <v>41.17</v>
      </c>
      <c r="U32" s="69">
        <f t="shared" si="0"/>
        <v>113.41597796143252</v>
      </c>
    </row>
    <row r="33" spans="1:22" ht="75" customHeight="1">
      <c r="A33" s="60"/>
      <c r="B33" s="66" t="s">
        <v>45</v>
      </c>
      <c r="C33" s="67" t="s">
        <v>437</v>
      </c>
      <c r="D33" s="67"/>
      <c r="E33" s="67"/>
      <c r="F33" s="67"/>
      <c r="G33" s="67"/>
      <c r="H33" s="67"/>
      <c r="I33" s="67" t="s">
        <v>438</v>
      </c>
      <c r="J33" s="67"/>
      <c r="K33" s="67"/>
      <c r="L33" s="67" t="s">
        <v>439</v>
      </c>
      <c r="M33" s="67"/>
      <c r="N33" s="67"/>
      <c r="O33" s="67"/>
      <c r="P33" s="68" t="s">
        <v>60</v>
      </c>
      <c r="Q33" s="68" t="s">
        <v>440</v>
      </c>
      <c r="R33" s="68">
        <v>103</v>
      </c>
      <c r="S33" s="68">
        <v>102.97</v>
      </c>
      <c r="T33" s="68">
        <v>103.51</v>
      </c>
      <c r="U33" s="69">
        <f t="shared" si="0"/>
        <v>100.5244245896863</v>
      </c>
    </row>
    <row r="34" spans="1:22" ht="75" customHeight="1">
      <c r="A34" s="60"/>
      <c r="B34" s="66" t="s">
        <v>45</v>
      </c>
      <c r="C34" s="67" t="s">
        <v>45</v>
      </c>
      <c r="D34" s="67"/>
      <c r="E34" s="67"/>
      <c r="F34" s="67"/>
      <c r="G34" s="67"/>
      <c r="H34" s="67"/>
      <c r="I34" s="67" t="s">
        <v>441</v>
      </c>
      <c r="J34" s="67"/>
      <c r="K34" s="67"/>
      <c r="L34" s="67" t="s">
        <v>442</v>
      </c>
      <c r="M34" s="67"/>
      <c r="N34" s="67"/>
      <c r="O34" s="67"/>
      <c r="P34" s="68" t="s">
        <v>60</v>
      </c>
      <c r="Q34" s="68" t="s">
        <v>440</v>
      </c>
      <c r="R34" s="68">
        <v>102.43</v>
      </c>
      <c r="S34" s="68">
        <v>111.18</v>
      </c>
      <c r="T34" s="68">
        <v>107.49</v>
      </c>
      <c r="U34" s="69">
        <f t="shared" si="0"/>
        <v>96.681057744198583</v>
      </c>
    </row>
    <row r="35" spans="1:22" ht="75" customHeight="1" thickBot="1">
      <c r="A35" s="60"/>
      <c r="B35" s="66" t="s">
        <v>45</v>
      </c>
      <c r="C35" s="67" t="s">
        <v>443</v>
      </c>
      <c r="D35" s="67"/>
      <c r="E35" s="67"/>
      <c r="F35" s="67"/>
      <c r="G35" s="67"/>
      <c r="H35" s="67"/>
      <c r="I35" s="67" t="s">
        <v>444</v>
      </c>
      <c r="J35" s="67"/>
      <c r="K35" s="67"/>
      <c r="L35" s="67" t="s">
        <v>445</v>
      </c>
      <c r="M35" s="67"/>
      <c r="N35" s="67"/>
      <c r="O35" s="67"/>
      <c r="P35" s="68" t="s">
        <v>60</v>
      </c>
      <c r="Q35" s="68" t="s">
        <v>83</v>
      </c>
      <c r="R35" s="68">
        <v>109.9</v>
      </c>
      <c r="S35" s="68">
        <v>101.47</v>
      </c>
      <c r="T35" s="68">
        <v>114.19</v>
      </c>
      <c r="U35" s="69">
        <f t="shared" si="0"/>
        <v>112.53572484478171</v>
      </c>
    </row>
    <row r="36" spans="1:22" ht="22.5" customHeight="1" thickTop="1" thickBot="1">
      <c r="B36" s="13" t="s">
        <v>90</v>
      </c>
      <c r="C36" s="14"/>
      <c r="D36" s="14"/>
      <c r="E36" s="14"/>
      <c r="F36" s="14"/>
      <c r="G36" s="14"/>
      <c r="H36" s="15"/>
      <c r="I36" s="15"/>
      <c r="J36" s="15"/>
      <c r="K36" s="15"/>
      <c r="L36" s="15"/>
      <c r="M36" s="15"/>
      <c r="N36" s="15"/>
      <c r="O36" s="15"/>
      <c r="P36" s="15"/>
      <c r="Q36" s="15"/>
      <c r="R36" s="15"/>
      <c r="S36" s="15"/>
      <c r="T36" s="15"/>
      <c r="U36" s="16"/>
      <c r="V36" s="70"/>
    </row>
    <row r="37" spans="1:22" ht="26.25" customHeight="1" thickTop="1">
      <c r="B37" s="71"/>
      <c r="C37" s="72"/>
      <c r="D37" s="72"/>
      <c r="E37" s="72"/>
      <c r="F37" s="72"/>
      <c r="G37" s="72"/>
      <c r="H37" s="73"/>
      <c r="I37" s="73"/>
      <c r="J37" s="73"/>
      <c r="K37" s="73"/>
      <c r="L37" s="73"/>
      <c r="M37" s="73"/>
      <c r="N37" s="73"/>
      <c r="O37" s="73"/>
      <c r="P37" s="74"/>
      <c r="Q37" s="75"/>
      <c r="R37" s="76" t="s">
        <v>91</v>
      </c>
      <c r="S37" s="44" t="s">
        <v>92</v>
      </c>
      <c r="T37" s="76" t="s">
        <v>93</v>
      </c>
      <c r="U37" s="44" t="s">
        <v>94</v>
      </c>
    </row>
    <row r="38" spans="1:22" ht="26.25" customHeight="1" thickBot="1">
      <c r="B38" s="77"/>
      <c r="C38" s="78"/>
      <c r="D38" s="78"/>
      <c r="E38" s="78"/>
      <c r="F38" s="78"/>
      <c r="G38" s="78"/>
      <c r="H38" s="79"/>
      <c r="I38" s="79"/>
      <c r="J38" s="79"/>
      <c r="K38" s="79"/>
      <c r="L38" s="79"/>
      <c r="M38" s="79"/>
      <c r="N38" s="79"/>
      <c r="O38" s="79"/>
      <c r="P38" s="80"/>
      <c r="Q38" s="81"/>
      <c r="R38" s="82" t="s">
        <v>95</v>
      </c>
      <c r="S38" s="81" t="s">
        <v>95</v>
      </c>
      <c r="T38" s="81" t="s">
        <v>95</v>
      </c>
      <c r="U38" s="81" t="s">
        <v>96</v>
      </c>
    </row>
    <row r="39" spans="1:22" ht="13.5" customHeight="1" thickBot="1">
      <c r="B39" s="83" t="s">
        <v>97</v>
      </c>
      <c r="C39" s="84"/>
      <c r="D39" s="84"/>
      <c r="E39" s="85"/>
      <c r="F39" s="85"/>
      <c r="G39" s="85"/>
      <c r="H39" s="86"/>
      <c r="I39" s="86"/>
      <c r="J39" s="86"/>
      <c r="K39" s="86"/>
      <c r="L39" s="86"/>
      <c r="M39" s="86"/>
      <c r="N39" s="86"/>
      <c r="O39" s="86"/>
      <c r="P39" s="87"/>
      <c r="Q39" s="87"/>
      <c r="R39" s="88" t="str">
        <f t="shared" ref="R39:T40" si="1">"N/D"</f>
        <v>N/D</v>
      </c>
      <c r="S39" s="88" t="str">
        <f t="shared" si="1"/>
        <v>N/D</v>
      </c>
      <c r="T39" s="88" t="str">
        <f t="shared" si="1"/>
        <v>N/D</v>
      </c>
      <c r="U39" s="89" t="str">
        <f>+IF(ISERR(T39/S39*100),"N/A",T39/S39*100)</f>
        <v>N/A</v>
      </c>
    </row>
    <row r="40" spans="1:22" ht="13.5" customHeight="1" thickBot="1">
      <c r="B40" s="90" t="s">
        <v>98</v>
      </c>
      <c r="C40" s="91"/>
      <c r="D40" s="91"/>
      <c r="E40" s="92"/>
      <c r="F40" s="92"/>
      <c r="G40" s="92"/>
      <c r="H40" s="93"/>
      <c r="I40" s="93"/>
      <c r="J40" s="93"/>
      <c r="K40" s="93"/>
      <c r="L40" s="93"/>
      <c r="M40" s="93"/>
      <c r="N40" s="93"/>
      <c r="O40" s="93"/>
      <c r="P40" s="94"/>
      <c r="Q40" s="94"/>
      <c r="R40" s="88" t="str">
        <f t="shared" si="1"/>
        <v>N/D</v>
      </c>
      <c r="S40" s="88" t="str">
        <f t="shared" si="1"/>
        <v>N/D</v>
      </c>
      <c r="T40" s="88" t="str">
        <f t="shared" si="1"/>
        <v>N/D</v>
      </c>
      <c r="U40" s="89" t="str">
        <f>+IF(ISERR(T40/S40*100),"N/A",T40/S40*100)</f>
        <v>N/A</v>
      </c>
    </row>
    <row r="41" spans="1:22" ht="14.85" customHeight="1" thickTop="1" thickBot="1">
      <c r="B41" s="13" t="s">
        <v>99</v>
      </c>
      <c r="C41" s="14"/>
      <c r="D41" s="14"/>
      <c r="E41" s="14"/>
      <c r="F41" s="14"/>
      <c r="G41" s="14"/>
      <c r="H41" s="15"/>
      <c r="I41" s="15"/>
      <c r="J41" s="15"/>
      <c r="K41" s="15"/>
      <c r="L41" s="15"/>
      <c r="M41" s="15"/>
      <c r="N41" s="15"/>
      <c r="O41" s="15"/>
      <c r="P41" s="15"/>
      <c r="Q41" s="15"/>
      <c r="R41" s="15"/>
      <c r="S41" s="15"/>
      <c r="T41" s="15"/>
      <c r="U41" s="16"/>
    </row>
    <row r="42" spans="1:22" ht="44.25" customHeight="1" thickTop="1">
      <c r="B42" s="95" t="s">
        <v>100</v>
      </c>
      <c r="C42" s="97"/>
      <c r="D42" s="97"/>
      <c r="E42" s="97"/>
      <c r="F42" s="97"/>
      <c r="G42" s="97"/>
      <c r="H42" s="97"/>
      <c r="I42" s="97"/>
      <c r="J42" s="97"/>
      <c r="K42" s="97"/>
      <c r="L42" s="97"/>
      <c r="M42" s="97"/>
      <c r="N42" s="97"/>
      <c r="O42" s="97"/>
      <c r="P42" s="97"/>
      <c r="Q42" s="97"/>
      <c r="R42" s="97"/>
      <c r="S42" s="97"/>
      <c r="T42" s="97"/>
      <c r="U42" s="96"/>
    </row>
    <row r="43" spans="1:22" ht="34.5" customHeight="1">
      <c r="B43" s="98" t="s">
        <v>446</v>
      </c>
      <c r="C43" s="100"/>
      <c r="D43" s="100"/>
      <c r="E43" s="100"/>
      <c r="F43" s="100"/>
      <c r="G43" s="100"/>
      <c r="H43" s="100"/>
      <c r="I43" s="100"/>
      <c r="J43" s="100"/>
      <c r="K43" s="100"/>
      <c r="L43" s="100"/>
      <c r="M43" s="100"/>
      <c r="N43" s="100"/>
      <c r="O43" s="100"/>
      <c r="P43" s="100"/>
      <c r="Q43" s="100"/>
      <c r="R43" s="100"/>
      <c r="S43" s="100"/>
      <c r="T43" s="100"/>
      <c r="U43" s="99"/>
    </row>
    <row r="44" spans="1:22" ht="34.5" customHeight="1">
      <c r="B44" s="98" t="s">
        <v>447</v>
      </c>
      <c r="C44" s="100"/>
      <c r="D44" s="100"/>
      <c r="E44" s="100"/>
      <c r="F44" s="100"/>
      <c r="G44" s="100"/>
      <c r="H44" s="100"/>
      <c r="I44" s="100"/>
      <c r="J44" s="100"/>
      <c r="K44" s="100"/>
      <c r="L44" s="100"/>
      <c r="M44" s="100"/>
      <c r="N44" s="100"/>
      <c r="O44" s="100"/>
      <c r="P44" s="100"/>
      <c r="Q44" s="100"/>
      <c r="R44" s="100"/>
      <c r="S44" s="100"/>
      <c r="T44" s="100"/>
      <c r="U44" s="99"/>
    </row>
    <row r="45" spans="1:22" ht="34.5" customHeight="1">
      <c r="B45" s="98" t="s">
        <v>448</v>
      </c>
      <c r="C45" s="100"/>
      <c r="D45" s="100"/>
      <c r="E45" s="100"/>
      <c r="F45" s="100"/>
      <c r="G45" s="100"/>
      <c r="H45" s="100"/>
      <c r="I45" s="100"/>
      <c r="J45" s="100"/>
      <c r="K45" s="100"/>
      <c r="L45" s="100"/>
      <c r="M45" s="100"/>
      <c r="N45" s="100"/>
      <c r="O45" s="100"/>
      <c r="P45" s="100"/>
      <c r="Q45" s="100"/>
      <c r="R45" s="100"/>
      <c r="S45" s="100"/>
      <c r="T45" s="100"/>
      <c r="U45" s="99"/>
    </row>
    <row r="46" spans="1:22" ht="98.45" customHeight="1">
      <c r="B46" s="98" t="s">
        <v>449</v>
      </c>
      <c r="C46" s="100"/>
      <c r="D46" s="100"/>
      <c r="E46" s="100"/>
      <c r="F46" s="100"/>
      <c r="G46" s="100"/>
      <c r="H46" s="100"/>
      <c r="I46" s="100"/>
      <c r="J46" s="100"/>
      <c r="K46" s="100"/>
      <c r="L46" s="100"/>
      <c r="M46" s="100"/>
      <c r="N46" s="100"/>
      <c r="O46" s="100"/>
      <c r="P46" s="100"/>
      <c r="Q46" s="100"/>
      <c r="R46" s="100"/>
      <c r="S46" s="100"/>
      <c r="T46" s="100"/>
      <c r="U46" s="99"/>
    </row>
    <row r="47" spans="1:22" ht="97.7" customHeight="1">
      <c r="B47" s="98" t="s">
        <v>450</v>
      </c>
      <c r="C47" s="100"/>
      <c r="D47" s="100"/>
      <c r="E47" s="100"/>
      <c r="F47" s="100"/>
      <c r="G47" s="100"/>
      <c r="H47" s="100"/>
      <c r="I47" s="100"/>
      <c r="J47" s="100"/>
      <c r="K47" s="100"/>
      <c r="L47" s="100"/>
      <c r="M47" s="100"/>
      <c r="N47" s="100"/>
      <c r="O47" s="100"/>
      <c r="P47" s="100"/>
      <c r="Q47" s="100"/>
      <c r="R47" s="100"/>
      <c r="S47" s="100"/>
      <c r="T47" s="100"/>
      <c r="U47" s="99"/>
    </row>
    <row r="48" spans="1:22" ht="76.5" customHeight="1">
      <c r="B48" s="98" t="s">
        <v>451</v>
      </c>
      <c r="C48" s="100"/>
      <c r="D48" s="100"/>
      <c r="E48" s="100"/>
      <c r="F48" s="100"/>
      <c r="G48" s="100"/>
      <c r="H48" s="100"/>
      <c r="I48" s="100"/>
      <c r="J48" s="100"/>
      <c r="K48" s="100"/>
      <c r="L48" s="100"/>
      <c r="M48" s="100"/>
      <c r="N48" s="100"/>
      <c r="O48" s="100"/>
      <c r="P48" s="100"/>
      <c r="Q48" s="100"/>
      <c r="R48" s="100"/>
      <c r="S48" s="100"/>
      <c r="T48" s="100"/>
      <c r="U48" s="99"/>
    </row>
    <row r="49" spans="2:21" ht="71.099999999999994" customHeight="1">
      <c r="B49" s="98" t="s">
        <v>452</v>
      </c>
      <c r="C49" s="100"/>
      <c r="D49" s="100"/>
      <c r="E49" s="100"/>
      <c r="F49" s="100"/>
      <c r="G49" s="100"/>
      <c r="H49" s="100"/>
      <c r="I49" s="100"/>
      <c r="J49" s="100"/>
      <c r="K49" s="100"/>
      <c r="L49" s="100"/>
      <c r="M49" s="100"/>
      <c r="N49" s="100"/>
      <c r="O49" s="100"/>
      <c r="P49" s="100"/>
      <c r="Q49" s="100"/>
      <c r="R49" s="100"/>
      <c r="S49" s="100"/>
      <c r="T49" s="100"/>
      <c r="U49" s="99"/>
    </row>
    <row r="50" spans="2:21" ht="63" customHeight="1">
      <c r="B50" s="98" t="s">
        <v>453</v>
      </c>
      <c r="C50" s="100"/>
      <c r="D50" s="100"/>
      <c r="E50" s="100"/>
      <c r="F50" s="100"/>
      <c r="G50" s="100"/>
      <c r="H50" s="100"/>
      <c r="I50" s="100"/>
      <c r="J50" s="100"/>
      <c r="K50" s="100"/>
      <c r="L50" s="100"/>
      <c r="M50" s="100"/>
      <c r="N50" s="100"/>
      <c r="O50" s="100"/>
      <c r="P50" s="100"/>
      <c r="Q50" s="100"/>
      <c r="R50" s="100"/>
      <c r="S50" s="100"/>
      <c r="T50" s="100"/>
      <c r="U50" s="99"/>
    </row>
    <row r="51" spans="2:21" ht="86.1" customHeight="1">
      <c r="B51" s="98" t="s">
        <v>454</v>
      </c>
      <c r="C51" s="100"/>
      <c r="D51" s="100"/>
      <c r="E51" s="100"/>
      <c r="F51" s="100"/>
      <c r="G51" s="100"/>
      <c r="H51" s="100"/>
      <c r="I51" s="100"/>
      <c r="J51" s="100"/>
      <c r="K51" s="100"/>
      <c r="L51" s="100"/>
      <c r="M51" s="100"/>
      <c r="N51" s="100"/>
      <c r="O51" s="100"/>
      <c r="P51" s="100"/>
      <c r="Q51" s="100"/>
      <c r="R51" s="100"/>
      <c r="S51" s="100"/>
      <c r="T51" s="100"/>
      <c r="U51" s="99"/>
    </row>
    <row r="52" spans="2:21" ht="115.7" customHeight="1">
      <c r="B52" s="98" t="s">
        <v>455</v>
      </c>
      <c r="C52" s="100"/>
      <c r="D52" s="100"/>
      <c r="E52" s="100"/>
      <c r="F52" s="100"/>
      <c r="G52" s="100"/>
      <c r="H52" s="100"/>
      <c r="I52" s="100"/>
      <c r="J52" s="100"/>
      <c r="K52" s="100"/>
      <c r="L52" s="100"/>
      <c r="M52" s="100"/>
      <c r="N52" s="100"/>
      <c r="O52" s="100"/>
      <c r="P52" s="100"/>
      <c r="Q52" s="100"/>
      <c r="R52" s="100"/>
      <c r="S52" s="100"/>
      <c r="T52" s="100"/>
      <c r="U52" s="99"/>
    </row>
    <row r="53" spans="2:21" ht="126.2" customHeight="1">
      <c r="B53" s="98" t="s">
        <v>456</v>
      </c>
      <c r="C53" s="100"/>
      <c r="D53" s="100"/>
      <c r="E53" s="100"/>
      <c r="F53" s="100"/>
      <c r="G53" s="100"/>
      <c r="H53" s="100"/>
      <c r="I53" s="100"/>
      <c r="J53" s="100"/>
      <c r="K53" s="100"/>
      <c r="L53" s="100"/>
      <c r="M53" s="100"/>
      <c r="N53" s="100"/>
      <c r="O53" s="100"/>
      <c r="P53" s="100"/>
      <c r="Q53" s="100"/>
      <c r="R53" s="100"/>
      <c r="S53" s="100"/>
      <c r="T53" s="100"/>
      <c r="U53" s="99"/>
    </row>
    <row r="54" spans="2:21" ht="148.69999999999999" customHeight="1">
      <c r="B54" s="98" t="s">
        <v>457</v>
      </c>
      <c r="C54" s="100"/>
      <c r="D54" s="100"/>
      <c r="E54" s="100"/>
      <c r="F54" s="100"/>
      <c r="G54" s="100"/>
      <c r="H54" s="100"/>
      <c r="I54" s="100"/>
      <c r="J54" s="100"/>
      <c r="K54" s="100"/>
      <c r="L54" s="100"/>
      <c r="M54" s="100"/>
      <c r="N54" s="100"/>
      <c r="O54" s="100"/>
      <c r="P54" s="100"/>
      <c r="Q54" s="100"/>
      <c r="R54" s="100"/>
      <c r="S54" s="100"/>
      <c r="T54" s="100"/>
      <c r="U54" s="99"/>
    </row>
    <row r="55" spans="2:21" ht="174" customHeight="1">
      <c r="B55" s="98" t="s">
        <v>458</v>
      </c>
      <c r="C55" s="100"/>
      <c r="D55" s="100"/>
      <c r="E55" s="100"/>
      <c r="F55" s="100"/>
      <c r="G55" s="100"/>
      <c r="H55" s="100"/>
      <c r="I55" s="100"/>
      <c r="J55" s="100"/>
      <c r="K55" s="100"/>
      <c r="L55" s="100"/>
      <c r="M55" s="100"/>
      <c r="N55" s="100"/>
      <c r="O55" s="100"/>
      <c r="P55" s="100"/>
      <c r="Q55" s="100"/>
      <c r="R55" s="100"/>
      <c r="S55" s="100"/>
      <c r="T55" s="100"/>
      <c r="U55" s="99"/>
    </row>
    <row r="56" spans="2:21" ht="65.099999999999994" customHeight="1">
      <c r="B56" s="98" t="s">
        <v>459</v>
      </c>
      <c r="C56" s="100"/>
      <c r="D56" s="100"/>
      <c r="E56" s="100"/>
      <c r="F56" s="100"/>
      <c r="G56" s="100"/>
      <c r="H56" s="100"/>
      <c r="I56" s="100"/>
      <c r="J56" s="100"/>
      <c r="K56" s="100"/>
      <c r="L56" s="100"/>
      <c r="M56" s="100"/>
      <c r="N56" s="100"/>
      <c r="O56" s="100"/>
      <c r="P56" s="100"/>
      <c r="Q56" s="100"/>
      <c r="R56" s="100"/>
      <c r="S56" s="100"/>
      <c r="T56" s="100"/>
      <c r="U56" s="99"/>
    </row>
    <row r="57" spans="2:21" ht="85.5" customHeight="1">
      <c r="B57" s="98" t="s">
        <v>460</v>
      </c>
      <c r="C57" s="100"/>
      <c r="D57" s="100"/>
      <c r="E57" s="100"/>
      <c r="F57" s="100"/>
      <c r="G57" s="100"/>
      <c r="H57" s="100"/>
      <c r="I57" s="100"/>
      <c r="J57" s="100"/>
      <c r="K57" s="100"/>
      <c r="L57" s="100"/>
      <c r="M57" s="100"/>
      <c r="N57" s="100"/>
      <c r="O57" s="100"/>
      <c r="P57" s="100"/>
      <c r="Q57" s="100"/>
      <c r="R57" s="100"/>
      <c r="S57" s="100"/>
      <c r="T57" s="100"/>
      <c r="U57" s="99"/>
    </row>
    <row r="58" spans="2:21" ht="67.349999999999994" customHeight="1">
      <c r="B58" s="98" t="s">
        <v>461</v>
      </c>
      <c r="C58" s="100"/>
      <c r="D58" s="100"/>
      <c r="E58" s="100"/>
      <c r="F58" s="100"/>
      <c r="G58" s="100"/>
      <c r="H58" s="100"/>
      <c r="I58" s="100"/>
      <c r="J58" s="100"/>
      <c r="K58" s="100"/>
      <c r="L58" s="100"/>
      <c r="M58" s="100"/>
      <c r="N58" s="100"/>
      <c r="O58" s="100"/>
      <c r="P58" s="100"/>
      <c r="Q58" s="100"/>
      <c r="R58" s="100"/>
      <c r="S58" s="100"/>
      <c r="T58" s="100"/>
      <c r="U58" s="99"/>
    </row>
    <row r="59" spans="2:21" ht="60.95" customHeight="1">
      <c r="B59" s="98" t="s">
        <v>462</v>
      </c>
      <c r="C59" s="100"/>
      <c r="D59" s="100"/>
      <c r="E59" s="100"/>
      <c r="F59" s="100"/>
      <c r="G59" s="100"/>
      <c r="H59" s="100"/>
      <c r="I59" s="100"/>
      <c r="J59" s="100"/>
      <c r="K59" s="100"/>
      <c r="L59" s="100"/>
      <c r="M59" s="100"/>
      <c r="N59" s="100"/>
      <c r="O59" s="100"/>
      <c r="P59" s="100"/>
      <c r="Q59" s="100"/>
      <c r="R59" s="100"/>
      <c r="S59" s="100"/>
      <c r="T59" s="100"/>
      <c r="U59" s="99"/>
    </row>
    <row r="60" spans="2:21" ht="34.5" customHeight="1">
      <c r="B60" s="98" t="s">
        <v>463</v>
      </c>
      <c r="C60" s="100"/>
      <c r="D60" s="100"/>
      <c r="E60" s="100"/>
      <c r="F60" s="100"/>
      <c r="G60" s="100"/>
      <c r="H60" s="100"/>
      <c r="I60" s="100"/>
      <c r="J60" s="100"/>
      <c r="K60" s="100"/>
      <c r="L60" s="100"/>
      <c r="M60" s="100"/>
      <c r="N60" s="100"/>
      <c r="O60" s="100"/>
      <c r="P60" s="100"/>
      <c r="Q60" s="100"/>
      <c r="R60" s="100"/>
      <c r="S60" s="100"/>
      <c r="T60" s="100"/>
      <c r="U60" s="99"/>
    </row>
    <row r="61" spans="2:21" ht="120.75" customHeight="1">
      <c r="B61" s="98" t="s">
        <v>464</v>
      </c>
      <c r="C61" s="100"/>
      <c r="D61" s="100"/>
      <c r="E61" s="100"/>
      <c r="F61" s="100"/>
      <c r="G61" s="100"/>
      <c r="H61" s="100"/>
      <c r="I61" s="100"/>
      <c r="J61" s="100"/>
      <c r="K61" s="100"/>
      <c r="L61" s="100"/>
      <c r="M61" s="100"/>
      <c r="N61" s="100"/>
      <c r="O61" s="100"/>
      <c r="P61" s="100"/>
      <c r="Q61" s="100"/>
      <c r="R61" s="100"/>
      <c r="S61" s="100"/>
      <c r="T61" s="100"/>
      <c r="U61" s="99"/>
    </row>
    <row r="62" spans="2:21" ht="108.75" customHeight="1">
      <c r="B62" s="98" t="s">
        <v>465</v>
      </c>
      <c r="C62" s="100"/>
      <c r="D62" s="100"/>
      <c r="E62" s="100"/>
      <c r="F62" s="100"/>
      <c r="G62" s="100"/>
      <c r="H62" s="100"/>
      <c r="I62" s="100"/>
      <c r="J62" s="100"/>
      <c r="K62" s="100"/>
      <c r="L62" s="100"/>
      <c r="M62" s="100"/>
      <c r="N62" s="100"/>
      <c r="O62" s="100"/>
      <c r="P62" s="100"/>
      <c r="Q62" s="100"/>
      <c r="R62" s="100"/>
      <c r="S62" s="100"/>
      <c r="T62" s="100"/>
      <c r="U62" s="99"/>
    </row>
    <row r="63" spans="2:21" ht="95.45" customHeight="1">
      <c r="B63" s="98" t="s">
        <v>466</v>
      </c>
      <c r="C63" s="100"/>
      <c r="D63" s="100"/>
      <c r="E63" s="100"/>
      <c r="F63" s="100"/>
      <c r="G63" s="100"/>
      <c r="H63" s="100"/>
      <c r="I63" s="100"/>
      <c r="J63" s="100"/>
      <c r="K63" s="100"/>
      <c r="L63" s="100"/>
      <c r="M63" s="100"/>
      <c r="N63" s="100"/>
      <c r="O63" s="100"/>
      <c r="P63" s="100"/>
      <c r="Q63" s="100"/>
      <c r="R63" s="100"/>
      <c r="S63" s="100"/>
      <c r="T63" s="100"/>
      <c r="U63" s="99"/>
    </row>
    <row r="64" spans="2:21" ht="192" customHeight="1">
      <c r="B64" s="98" t="s">
        <v>467</v>
      </c>
      <c r="C64" s="100"/>
      <c r="D64" s="100"/>
      <c r="E64" s="100"/>
      <c r="F64" s="100"/>
      <c r="G64" s="100"/>
      <c r="H64" s="100"/>
      <c r="I64" s="100"/>
      <c r="J64" s="100"/>
      <c r="K64" s="100"/>
      <c r="L64" s="100"/>
      <c r="M64" s="100"/>
      <c r="N64" s="100"/>
      <c r="O64" s="100"/>
      <c r="P64" s="100"/>
      <c r="Q64" s="100"/>
      <c r="R64" s="100"/>
      <c r="S64" s="100"/>
      <c r="T64" s="100"/>
      <c r="U64" s="99"/>
    </row>
    <row r="65" spans="2:21" ht="63" customHeight="1">
      <c r="B65" s="98" t="s">
        <v>468</v>
      </c>
      <c r="C65" s="100"/>
      <c r="D65" s="100"/>
      <c r="E65" s="100"/>
      <c r="F65" s="100"/>
      <c r="G65" s="100"/>
      <c r="H65" s="100"/>
      <c r="I65" s="100"/>
      <c r="J65" s="100"/>
      <c r="K65" s="100"/>
      <c r="L65" s="100"/>
      <c r="M65" s="100"/>
      <c r="N65" s="100"/>
      <c r="O65" s="100"/>
      <c r="P65" s="100"/>
      <c r="Q65" s="100"/>
      <c r="R65" s="100"/>
      <c r="S65" s="100"/>
      <c r="T65" s="100"/>
      <c r="U65" s="99"/>
    </row>
    <row r="66" spans="2:21" ht="67.7" customHeight="1">
      <c r="B66" s="98" t="s">
        <v>469</v>
      </c>
      <c r="C66" s="100"/>
      <c r="D66" s="100"/>
      <c r="E66" s="100"/>
      <c r="F66" s="100"/>
      <c r="G66" s="100"/>
      <c r="H66" s="100"/>
      <c r="I66" s="100"/>
      <c r="J66" s="100"/>
      <c r="K66" s="100"/>
      <c r="L66" s="100"/>
      <c r="M66" s="100"/>
      <c r="N66" s="100"/>
      <c r="O66" s="100"/>
      <c r="P66" s="100"/>
      <c r="Q66" s="100"/>
      <c r="R66" s="100"/>
      <c r="S66" s="100"/>
      <c r="T66" s="100"/>
      <c r="U66" s="99"/>
    </row>
    <row r="67" spans="2:21" ht="35.85" customHeight="1" thickBot="1">
      <c r="B67" s="101" t="s">
        <v>470</v>
      </c>
      <c r="C67" s="103"/>
      <c r="D67" s="103"/>
      <c r="E67" s="103"/>
      <c r="F67" s="103"/>
      <c r="G67" s="103"/>
      <c r="H67" s="103"/>
      <c r="I67" s="103"/>
      <c r="J67" s="103"/>
      <c r="K67" s="103"/>
      <c r="L67" s="103"/>
      <c r="M67" s="103"/>
      <c r="N67" s="103"/>
      <c r="O67" s="103"/>
      <c r="P67" s="103"/>
      <c r="Q67" s="103"/>
      <c r="R67" s="103"/>
      <c r="S67" s="103"/>
      <c r="T67" s="103"/>
      <c r="U67" s="102"/>
    </row>
  </sheetData>
  <mergeCells count="124">
    <mergeCell ref="B64:U64"/>
    <mergeCell ref="B65:U65"/>
    <mergeCell ref="B66:U66"/>
    <mergeCell ref="B67:U67"/>
    <mergeCell ref="B58:U58"/>
    <mergeCell ref="B59:U59"/>
    <mergeCell ref="B60:U60"/>
    <mergeCell ref="B61:U61"/>
    <mergeCell ref="B62:U62"/>
    <mergeCell ref="B63:U63"/>
    <mergeCell ref="B52:U52"/>
    <mergeCell ref="B53:U53"/>
    <mergeCell ref="B54:U54"/>
    <mergeCell ref="B55:U55"/>
    <mergeCell ref="B56:U56"/>
    <mergeCell ref="B57:U57"/>
    <mergeCell ref="B46:U46"/>
    <mergeCell ref="B47:U47"/>
    <mergeCell ref="B48:U48"/>
    <mergeCell ref="B49:U49"/>
    <mergeCell ref="B50:U50"/>
    <mergeCell ref="B51:U51"/>
    <mergeCell ref="B39:D39"/>
    <mergeCell ref="B40:D40"/>
    <mergeCell ref="B42:U42"/>
    <mergeCell ref="B43:U43"/>
    <mergeCell ref="B44:U44"/>
    <mergeCell ref="B45:U45"/>
    <mergeCell ref="C34:H34"/>
    <mergeCell ref="I34:K34"/>
    <mergeCell ref="L34:O34"/>
    <mergeCell ref="C35:H35"/>
    <mergeCell ref="I35:K35"/>
    <mergeCell ref="L35:O35"/>
    <mergeCell ref="C32:H32"/>
    <mergeCell ref="I32:K32"/>
    <mergeCell ref="L32:O32"/>
    <mergeCell ref="C33:H33"/>
    <mergeCell ref="I33:K33"/>
    <mergeCell ref="L33:O33"/>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7"/>
  <sheetViews>
    <sheetView view="pageBreakPreview" zoomScale="80" zoomScaleNormal="80" zoomScaleSheetLayoutView="80" workbookViewId="0">
      <selection activeCell="B5" sqref="B5:U5"/>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532</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471</v>
      </c>
      <c r="D4" s="19" t="s">
        <v>472</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19</v>
      </c>
      <c r="L6" s="29"/>
      <c r="M6" s="29"/>
      <c r="N6" s="31"/>
      <c r="O6" s="32" t="s">
        <v>20</v>
      </c>
      <c r="P6" s="29" t="s">
        <v>21</v>
      </c>
      <c r="Q6" s="29"/>
      <c r="R6" s="33"/>
      <c r="S6" s="32" t="s">
        <v>22</v>
      </c>
      <c r="T6" s="29" t="s">
        <v>119</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c r="A11" s="60"/>
      <c r="B11" s="61" t="s">
        <v>38</v>
      </c>
      <c r="C11" s="62" t="s">
        <v>473</v>
      </c>
      <c r="D11" s="62"/>
      <c r="E11" s="62"/>
      <c r="F11" s="62"/>
      <c r="G11" s="62"/>
      <c r="H11" s="62"/>
      <c r="I11" s="62" t="s">
        <v>474</v>
      </c>
      <c r="J11" s="62"/>
      <c r="K11" s="62"/>
      <c r="L11" s="62" t="s">
        <v>41</v>
      </c>
      <c r="M11" s="62"/>
      <c r="N11" s="62"/>
      <c r="O11" s="62"/>
      <c r="P11" s="63" t="s">
        <v>42</v>
      </c>
      <c r="Q11" s="63" t="s">
        <v>43</v>
      </c>
      <c r="R11" s="64">
        <v>76.02</v>
      </c>
      <c r="S11" s="64" t="s">
        <v>44</v>
      </c>
      <c r="T11" s="64" t="s">
        <v>44</v>
      </c>
      <c r="U11" s="65" t="str">
        <f>IF(ISERR(T11/S11*100),"N/A",T11/S11*100)</f>
        <v>N/A</v>
      </c>
    </row>
    <row r="12" spans="1:34" ht="75" customHeight="1" thickTop="1">
      <c r="A12" s="60"/>
      <c r="B12" s="61" t="s">
        <v>53</v>
      </c>
      <c r="C12" s="62" t="s">
        <v>475</v>
      </c>
      <c r="D12" s="62"/>
      <c r="E12" s="62"/>
      <c r="F12" s="62"/>
      <c r="G12" s="62"/>
      <c r="H12" s="62"/>
      <c r="I12" s="62" t="s">
        <v>476</v>
      </c>
      <c r="J12" s="62"/>
      <c r="K12" s="62"/>
      <c r="L12" s="62" t="s">
        <v>477</v>
      </c>
      <c r="M12" s="62"/>
      <c r="N12" s="62"/>
      <c r="O12" s="62"/>
      <c r="P12" s="63" t="s">
        <v>478</v>
      </c>
      <c r="Q12" s="63" t="s">
        <v>43</v>
      </c>
      <c r="R12" s="63">
        <v>0.66</v>
      </c>
      <c r="S12" s="63" t="s">
        <v>44</v>
      </c>
      <c r="T12" s="63" t="s">
        <v>44</v>
      </c>
      <c r="U12" s="65" t="str">
        <f>IF(ISERR(T12/S12*100),"N/A",T12/S12*100)</f>
        <v>N/A</v>
      </c>
    </row>
    <row r="13" spans="1:34" ht="75" customHeight="1" thickBot="1">
      <c r="A13" s="60"/>
      <c r="B13" s="66" t="s">
        <v>45</v>
      </c>
      <c r="C13" s="67" t="s">
        <v>45</v>
      </c>
      <c r="D13" s="67"/>
      <c r="E13" s="67"/>
      <c r="F13" s="67"/>
      <c r="G13" s="67"/>
      <c r="H13" s="67"/>
      <c r="I13" s="67" t="s">
        <v>479</v>
      </c>
      <c r="J13" s="67"/>
      <c r="K13" s="67"/>
      <c r="L13" s="67" t="s">
        <v>480</v>
      </c>
      <c r="M13" s="67"/>
      <c r="N13" s="67"/>
      <c r="O13" s="67"/>
      <c r="P13" s="68" t="s">
        <v>481</v>
      </c>
      <c r="Q13" s="68" t="s">
        <v>43</v>
      </c>
      <c r="R13" s="68">
        <v>0.91</v>
      </c>
      <c r="S13" s="68" t="s">
        <v>44</v>
      </c>
      <c r="T13" s="68" t="s">
        <v>44</v>
      </c>
      <c r="U13" s="69" t="str">
        <f>IF(ISERR(T13/S13*100),"N/A",T13/S13*100)</f>
        <v>N/A</v>
      </c>
    </row>
    <row r="14" spans="1:34" ht="75" customHeight="1" thickTop="1" thickBot="1">
      <c r="A14" s="60"/>
      <c r="B14" s="61" t="s">
        <v>63</v>
      </c>
      <c r="C14" s="62" t="s">
        <v>482</v>
      </c>
      <c r="D14" s="62"/>
      <c r="E14" s="62"/>
      <c r="F14" s="62"/>
      <c r="G14" s="62"/>
      <c r="H14" s="62"/>
      <c r="I14" s="62" t="s">
        <v>483</v>
      </c>
      <c r="J14" s="62"/>
      <c r="K14" s="62"/>
      <c r="L14" s="62" t="s">
        <v>484</v>
      </c>
      <c r="M14" s="62"/>
      <c r="N14" s="62"/>
      <c r="O14" s="62"/>
      <c r="P14" s="63" t="s">
        <v>485</v>
      </c>
      <c r="Q14" s="63" t="s">
        <v>206</v>
      </c>
      <c r="R14" s="63">
        <v>100</v>
      </c>
      <c r="S14" s="63" t="s">
        <v>44</v>
      </c>
      <c r="T14" s="63" t="s">
        <v>44</v>
      </c>
      <c r="U14" s="65" t="str">
        <f>IF(ISERR(T14/S14*100),"N/A",T14/S14*100)</f>
        <v>N/A</v>
      </c>
    </row>
    <row r="15" spans="1:34" ht="75" customHeight="1" thickTop="1" thickBot="1">
      <c r="A15" s="60"/>
      <c r="B15" s="61" t="s">
        <v>79</v>
      </c>
      <c r="C15" s="62" t="s">
        <v>486</v>
      </c>
      <c r="D15" s="62"/>
      <c r="E15" s="62"/>
      <c r="F15" s="62"/>
      <c r="G15" s="62"/>
      <c r="H15" s="62"/>
      <c r="I15" s="62" t="s">
        <v>487</v>
      </c>
      <c r="J15" s="62"/>
      <c r="K15" s="62"/>
      <c r="L15" s="62" t="s">
        <v>488</v>
      </c>
      <c r="M15" s="62"/>
      <c r="N15" s="62"/>
      <c r="O15" s="62"/>
      <c r="P15" s="63" t="s">
        <v>60</v>
      </c>
      <c r="Q15" s="63" t="s">
        <v>206</v>
      </c>
      <c r="R15" s="63">
        <v>100</v>
      </c>
      <c r="S15" s="63" t="s">
        <v>44</v>
      </c>
      <c r="T15" s="63" t="s">
        <v>44</v>
      </c>
      <c r="U15" s="65" t="str">
        <f>IF(ISERR(T15/S15*100),"N/A",T15/S15*100)</f>
        <v>N/A</v>
      </c>
    </row>
    <row r="16" spans="1:34" ht="22.5" customHeight="1" thickTop="1" thickBot="1">
      <c r="B16" s="13" t="s">
        <v>90</v>
      </c>
      <c r="C16" s="14"/>
      <c r="D16" s="14"/>
      <c r="E16" s="14"/>
      <c r="F16" s="14"/>
      <c r="G16" s="14"/>
      <c r="H16" s="15"/>
      <c r="I16" s="15"/>
      <c r="J16" s="15"/>
      <c r="K16" s="15"/>
      <c r="L16" s="15"/>
      <c r="M16" s="15"/>
      <c r="N16" s="15"/>
      <c r="O16" s="15"/>
      <c r="P16" s="15"/>
      <c r="Q16" s="15"/>
      <c r="R16" s="15"/>
      <c r="S16" s="15"/>
      <c r="T16" s="15"/>
      <c r="U16" s="16"/>
      <c r="V16" s="70"/>
    </row>
    <row r="17" spans="2:21" ht="26.25" customHeight="1" thickTop="1">
      <c r="B17" s="71"/>
      <c r="C17" s="72"/>
      <c r="D17" s="72"/>
      <c r="E17" s="72"/>
      <c r="F17" s="72"/>
      <c r="G17" s="72"/>
      <c r="H17" s="73"/>
      <c r="I17" s="73"/>
      <c r="J17" s="73"/>
      <c r="K17" s="73"/>
      <c r="L17" s="73"/>
      <c r="M17" s="73"/>
      <c r="N17" s="73"/>
      <c r="O17" s="73"/>
      <c r="P17" s="74"/>
      <c r="Q17" s="75"/>
      <c r="R17" s="76" t="s">
        <v>91</v>
      </c>
      <c r="S17" s="44" t="s">
        <v>92</v>
      </c>
      <c r="T17" s="76" t="s">
        <v>93</v>
      </c>
      <c r="U17" s="44" t="s">
        <v>94</v>
      </c>
    </row>
    <row r="18" spans="2:21" ht="26.25" customHeight="1" thickBot="1">
      <c r="B18" s="77"/>
      <c r="C18" s="78"/>
      <c r="D18" s="78"/>
      <c r="E18" s="78"/>
      <c r="F18" s="78"/>
      <c r="G18" s="78"/>
      <c r="H18" s="79"/>
      <c r="I18" s="79"/>
      <c r="J18" s="79"/>
      <c r="K18" s="79"/>
      <c r="L18" s="79"/>
      <c r="M18" s="79"/>
      <c r="N18" s="79"/>
      <c r="O18" s="79"/>
      <c r="P18" s="80"/>
      <c r="Q18" s="81"/>
      <c r="R18" s="82" t="s">
        <v>95</v>
      </c>
      <c r="S18" s="81" t="s">
        <v>95</v>
      </c>
      <c r="T18" s="81" t="s">
        <v>95</v>
      </c>
      <c r="U18" s="81" t="s">
        <v>96</v>
      </c>
    </row>
    <row r="19" spans="2:21" ht="13.5" customHeight="1" thickBot="1">
      <c r="B19" s="83" t="s">
        <v>97</v>
      </c>
      <c r="C19" s="84"/>
      <c r="D19" s="84"/>
      <c r="E19" s="85"/>
      <c r="F19" s="85"/>
      <c r="G19" s="85"/>
      <c r="H19" s="86"/>
      <c r="I19" s="86"/>
      <c r="J19" s="86"/>
      <c r="K19" s="86"/>
      <c r="L19" s="86"/>
      <c r="M19" s="86"/>
      <c r="N19" s="86"/>
      <c r="O19" s="86"/>
      <c r="P19" s="87"/>
      <c r="Q19" s="87"/>
      <c r="R19" s="88" t="str">
        <f t="shared" ref="R19:T20" si="0">"N/D"</f>
        <v>N/D</v>
      </c>
      <c r="S19" s="88" t="str">
        <f t="shared" si="0"/>
        <v>N/D</v>
      </c>
      <c r="T19" s="88" t="str">
        <f t="shared" si="0"/>
        <v>N/D</v>
      </c>
      <c r="U19" s="89" t="str">
        <f>+IF(ISERR(T19/S19*100),"N/A",T19/S19*100)</f>
        <v>N/A</v>
      </c>
    </row>
    <row r="20" spans="2:21" ht="13.5" customHeight="1" thickBot="1">
      <c r="B20" s="90" t="s">
        <v>98</v>
      </c>
      <c r="C20" s="91"/>
      <c r="D20" s="91"/>
      <c r="E20" s="92"/>
      <c r="F20" s="92"/>
      <c r="G20" s="92"/>
      <c r="H20" s="93"/>
      <c r="I20" s="93"/>
      <c r="J20" s="93"/>
      <c r="K20" s="93"/>
      <c r="L20" s="93"/>
      <c r="M20" s="93"/>
      <c r="N20" s="93"/>
      <c r="O20" s="93"/>
      <c r="P20" s="94"/>
      <c r="Q20" s="94"/>
      <c r="R20" s="88" t="str">
        <f t="shared" si="0"/>
        <v>N/D</v>
      </c>
      <c r="S20" s="88" t="str">
        <f t="shared" si="0"/>
        <v>N/D</v>
      </c>
      <c r="T20" s="88" t="str">
        <f t="shared" si="0"/>
        <v>N/D</v>
      </c>
      <c r="U20" s="89" t="str">
        <f>+IF(ISERR(T20/S20*100),"N/A",T20/S20*100)</f>
        <v>N/A</v>
      </c>
    </row>
    <row r="21" spans="2:21" ht="14.85" customHeight="1" thickTop="1" thickBot="1">
      <c r="B21" s="13" t="s">
        <v>99</v>
      </c>
      <c r="C21" s="14"/>
      <c r="D21" s="14"/>
      <c r="E21" s="14"/>
      <c r="F21" s="14"/>
      <c r="G21" s="14"/>
      <c r="H21" s="15"/>
      <c r="I21" s="15"/>
      <c r="J21" s="15"/>
      <c r="K21" s="15"/>
      <c r="L21" s="15"/>
      <c r="M21" s="15"/>
      <c r="N21" s="15"/>
      <c r="O21" s="15"/>
      <c r="P21" s="15"/>
      <c r="Q21" s="15"/>
      <c r="R21" s="15"/>
      <c r="S21" s="15"/>
      <c r="T21" s="15"/>
      <c r="U21" s="16"/>
    </row>
    <row r="22" spans="2:21" ht="44.25" customHeight="1" thickTop="1">
      <c r="B22" s="95" t="s">
        <v>100</v>
      </c>
      <c r="C22" s="97"/>
      <c r="D22" s="97"/>
      <c r="E22" s="97"/>
      <c r="F22" s="97"/>
      <c r="G22" s="97"/>
      <c r="H22" s="97"/>
      <c r="I22" s="97"/>
      <c r="J22" s="97"/>
      <c r="K22" s="97"/>
      <c r="L22" s="97"/>
      <c r="M22" s="97"/>
      <c r="N22" s="97"/>
      <c r="O22" s="97"/>
      <c r="P22" s="97"/>
      <c r="Q22" s="97"/>
      <c r="R22" s="97"/>
      <c r="S22" s="97"/>
      <c r="T22" s="97"/>
      <c r="U22" s="96"/>
    </row>
    <row r="23" spans="2:21" ht="34.5" customHeight="1">
      <c r="B23" s="98" t="s">
        <v>489</v>
      </c>
      <c r="C23" s="100"/>
      <c r="D23" s="100"/>
      <c r="E23" s="100"/>
      <c r="F23" s="100"/>
      <c r="G23" s="100"/>
      <c r="H23" s="100"/>
      <c r="I23" s="100"/>
      <c r="J23" s="100"/>
      <c r="K23" s="100"/>
      <c r="L23" s="100"/>
      <c r="M23" s="100"/>
      <c r="N23" s="100"/>
      <c r="O23" s="100"/>
      <c r="P23" s="100"/>
      <c r="Q23" s="100"/>
      <c r="R23" s="100"/>
      <c r="S23" s="100"/>
      <c r="T23" s="100"/>
      <c r="U23" s="99"/>
    </row>
    <row r="24" spans="2:21" ht="34.5" customHeight="1">
      <c r="B24" s="98" t="s">
        <v>490</v>
      </c>
      <c r="C24" s="100"/>
      <c r="D24" s="100"/>
      <c r="E24" s="100"/>
      <c r="F24" s="100"/>
      <c r="G24" s="100"/>
      <c r="H24" s="100"/>
      <c r="I24" s="100"/>
      <c r="J24" s="100"/>
      <c r="K24" s="100"/>
      <c r="L24" s="100"/>
      <c r="M24" s="100"/>
      <c r="N24" s="100"/>
      <c r="O24" s="100"/>
      <c r="P24" s="100"/>
      <c r="Q24" s="100"/>
      <c r="R24" s="100"/>
      <c r="S24" s="100"/>
      <c r="T24" s="100"/>
      <c r="U24" s="99"/>
    </row>
    <row r="25" spans="2:21" ht="34.5" customHeight="1">
      <c r="B25" s="98" t="s">
        <v>491</v>
      </c>
      <c r="C25" s="100"/>
      <c r="D25" s="100"/>
      <c r="E25" s="100"/>
      <c r="F25" s="100"/>
      <c r="G25" s="100"/>
      <c r="H25" s="100"/>
      <c r="I25" s="100"/>
      <c r="J25" s="100"/>
      <c r="K25" s="100"/>
      <c r="L25" s="100"/>
      <c r="M25" s="100"/>
      <c r="N25" s="100"/>
      <c r="O25" s="100"/>
      <c r="P25" s="100"/>
      <c r="Q25" s="100"/>
      <c r="R25" s="100"/>
      <c r="S25" s="100"/>
      <c r="T25" s="100"/>
      <c r="U25" s="99"/>
    </row>
    <row r="26" spans="2:21" ht="34.5" customHeight="1">
      <c r="B26" s="98" t="s">
        <v>492</v>
      </c>
      <c r="C26" s="100"/>
      <c r="D26" s="100"/>
      <c r="E26" s="100"/>
      <c r="F26" s="100"/>
      <c r="G26" s="100"/>
      <c r="H26" s="100"/>
      <c r="I26" s="100"/>
      <c r="J26" s="100"/>
      <c r="K26" s="100"/>
      <c r="L26" s="100"/>
      <c r="M26" s="100"/>
      <c r="N26" s="100"/>
      <c r="O26" s="100"/>
      <c r="P26" s="100"/>
      <c r="Q26" s="100"/>
      <c r="R26" s="100"/>
      <c r="S26" s="100"/>
      <c r="T26" s="100"/>
      <c r="U26" s="99"/>
    </row>
    <row r="27" spans="2:21" ht="34.5" customHeight="1" thickBot="1">
      <c r="B27" s="101" t="s">
        <v>493</v>
      </c>
      <c r="C27" s="103"/>
      <c r="D27" s="103"/>
      <c r="E27" s="103"/>
      <c r="F27" s="103"/>
      <c r="G27" s="103"/>
      <c r="H27" s="103"/>
      <c r="I27" s="103"/>
      <c r="J27" s="103"/>
      <c r="K27" s="103"/>
      <c r="L27" s="103"/>
      <c r="M27" s="103"/>
      <c r="N27" s="103"/>
      <c r="O27" s="103"/>
      <c r="P27" s="103"/>
      <c r="Q27" s="103"/>
      <c r="R27" s="103"/>
      <c r="S27" s="103"/>
      <c r="T27" s="103"/>
      <c r="U27" s="102"/>
    </row>
  </sheetData>
  <mergeCells count="44">
    <mergeCell ref="B26:U26"/>
    <mergeCell ref="B27:U27"/>
    <mergeCell ref="B19:D19"/>
    <mergeCell ref="B20:D20"/>
    <mergeCell ref="B22:U22"/>
    <mergeCell ref="B23:U23"/>
    <mergeCell ref="B24:U24"/>
    <mergeCell ref="B25:U25"/>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20</vt:i4>
      </vt:variant>
    </vt:vector>
  </HeadingPairs>
  <TitlesOfParts>
    <vt:vector size="30" baseType="lpstr">
      <vt:lpstr>Portada</vt:lpstr>
      <vt:lpstr>50 E001</vt:lpstr>
      <vt:lpstr>50 E003</vt:lpstr>
      <vt:lpstr>50 E004</vt:lpstr>
      <vt:lpstr>50 E006</vt:lpstr>
      <vt:lpstr>50 E007</vt:lpstr>
      <vt:lpstr>50 E011</vt:lpstr>
      <vt:lpstr>50 E012</vt:lpstr>
      <vt:lpstr>50 K012</vt:lpstr>
      <vt:lpstr>50 K029</vt:lpstr>
      <vt:lpstr>'50 E001'!Área_de_impresión</vt:lpstr>
      <vt:lpstr>'50 E003'!Área_de_impresión</vt:lpstr>
      <vt:lpstr>'50 E004'!Área_de_impresión</vt:lpstr>
      <vt:lpstr>'50 E006'!Área_de_impresión</vt:lpstr>
      <vt:lpstr>'50 E007'!Área_de_impresión</vt:lpstr>
      <vt:lpstr>'50 E011'!Área_de_impresión</vt:lpstr>
      <vt:lpstr>'50 E012'!Área_de_impresión</vt:lpstr>
      <vt:lpstr>'50 K012'!Área_de_impresión</vt:lpstr>
      <vt:lpstr>'50 K029'!Área_de_impresión</vt:lpstr>
      <vt:lpstr>Portada!Área_de_impresión</vt:lpstr>
      <vt:lpstr>'50 E001'!Títulos_a_imprimir</vt:lpstr>
      <vt:lpstr>'50 E003'!Títulos_a_imprimir</vt:lpstr>
      <vt:lpstr>'50 E004'!Títulos_a_imprimir</vt:lpstr>
      <vt:lpstr>'50 E006'!Títulos_a_imprimir</vt:lpstr>
      <vt:lpstr>'50 E007'!Títulos_a_imprimir</vt:lpstr>
      <vt:lpstr>'50 E011'!Títulos_a_imprimir</vt:lpstr>
      <vt:lpstr>'50 E012'!Títulos_a_imprimir</vt:lpstr>
      <vt:lpstr>'50 K012'!Títulos_a_imprimir</vt:lpstr>
      <vt:lpstr>'50 K029'!Títulos_a_imprimir</vt:lpstr>
      <vt:lpstr>Portada!Títulos_a_imprimir</vt:lpstr>
    </vt:vector>
  </TitlesOfParts>
  <Company>SHCP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Jose Luis Segura Luna</cp:lastModifiedBy>
  <cp:lastPrinted>2009-03-26T01:46:20Z</cp:lastPrinted>
  <dcterms:created xsi:type="dcterms:W3CDTF">2009-03-25T01:44:41Z</dcterms:created>
  <dcterms:modified xsi:type="dcterms:W3CDTF">2024-05-08T16:53:38Z</dcterms:modified>
</cp:coreProperties>
</file>