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ose.segural\Documents\"/>
    </mc:Choice>
  </mc:AlternateContent>
  <xr:revisionPtr revIDLastSave="0" documentId="13_ncr:40009_{4A1686E6-BE35-4E69-AE18-CC364064E0B5}" xr6:coauthVersionLast="47" xr6:coauthVersionMax="47" xr10:uidLastSave="{00000000-0000-0000-0000-000000000000}"/>
  <bookViews>
    <workbookView xWindow="-120" yWindow="-120" windowWidth="29040" windowHeight="15840" activeTab="9"/>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E012'!$B$2:$U$71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0" i="9"/>
  <c r="U20" i="9" s="1"/>
  <c r="S20" i="9"/>
  <c r="R20" i="9"/>
  <c r="T19" i="9"/>
  <c r="U19" i="9" s="1"/>
  <c r="S19" i="9"/>
  <c r="R19" i="9"/>
  <c r="U15" i="9"/>
  <c r="U14" i="9"/>
  <c r="U13" i="9"/>
  <c r="U12" i="9"/>
  <c r="U11" i="9"/>
  <c r="U40" i="8"/>
  <c r="T40" i="8"/>
  <c r="S40" i="8"/>
  <c r="R40" i="8"/>
  <c r="T39" i="8"/>
  <c r="S39" i="8"/>
  <c r="U39" i="8" s="1"/>
  <c r="R39" i="8"/>
  <c r="U35" i="8"/>
  <c r="U34" i="8"/>
  <c r="U33" i="8"/>
  <c r="U32" i="8"/>
  <c r="U31" i="8"/>
  <c r="U30" i="8"/>
  <c r="U29" i="8"/>
  <c r="U28" i="8"/>
  <c r="U27" i="8"/>
  <c r="U26" i="8"/>
  <c r="U25"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U23" i="6"/>
  <c r="T23" i="6"/>
  <c r="S23" i="6"/>
  <c r="R23" i="6"/>
  <c r="U22" i="6"/>
  <c r="T22" i="6"/>
  <c r="S22" i="6"/>
  <c r="R22" i="6"/>
  <c r="U18" i="6"/>
  <c r="U17" i="6"/>
  <c r="U16" i="6"/>
  <c r="U15" i="6"/>
  <c r="U14" i="6"/>
  <c r="U13" i="6"/>
  <c r="U12" i="6"/>
  <c r="U11" i="6"/>
  <c r="U25" i="5"/>
  <c r="T25" i="5"/>
  <c r="S25" i="5"/>
  <c r="R25" i="5"/>
  <c r="T24" i="5"/>
  <c r="U24" i="5" s="1"/>
  <c r="S24" i="5"/>
  <c r="R24" i="5"/>
  <c r="U20" i="5"/>
  <c r="U19" i="5"/>
  <c r="U18" i="5"/>
  <c r="U17" i="5"/>
  <c r="U16" i="5"/>
  <c r="U15" i="5"/>
  <c r="U14" i="5"/>
  <c r="U13" i="5"/>
  <c r="U12" i="5"/>
  <c r="U11" i="5"/>
  <c r="T23" i="4"/>
  <c r="S23" i="4"/>
  <c r="U23" i="4" s="1"/>
  <c r="R23" i="4"/>
  <c r="T22" i="4"/>
  <c r="S22" i="4"/>
  <c r="U22" i="4" s="1"/>
  <c r="R22" i="4"/>
  <c r="U18" i="4"/>
  <c r="U17" i="4"/>
  <c r="U16" i="4"/>
  <c r="U15" i="4"/>
  <c r="U14" i="4"/>
  <c r="U13" i="4"/>
  <c r="U12" i="4"/>
  <c r="U11" i="4"/>
  <c r="T28" i="3"/>
  <c r="S28" i="3"/>
  <c r="U28" i="3" s="1"/>
  <c r="R28" i="3"/>
  <c r="T27" i="3"/>
  <c r="U27" i="3" s="1"/>
  <c r="S27" i="3"/>
  <c r="R27"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<sst xmlns="http://schemas.openxmlformats.org/spreadsheetml/2006/main" count="1239" uniqueCount="534">
  <si>
    <t xml:space="preserve">    Cuarto Trimestre 2023</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</si>
  <si>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</si>
  <si>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</si>
  <si>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</si>
  <si>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Cuarto Trimestre 2023</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</si>
  <si>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</si>
  <si>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</si>
  <si>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</si>
  <si>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</si>
  <si>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</si>
  <si>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</si>
  <si>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</si>
  <si>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</si>
  <si>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</si>
  <si>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</si>
  <si>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</si>
  <si>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</si>
  <si>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</si>
  <si>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</si>
  <si>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</si>
  <si>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</si>
  <si>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</si>
  <si>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</si>
  <si>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</si>
  <si>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</si>
  <si>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</si>
  <si>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</si>
  <si>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</si>
  <si>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</si>
  <si>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</si>
  <si>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</si>
  <si>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</si>
  <si>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</si>
  <si>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</si>
  <si>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</si>
  <si>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</si>
  <si>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</si>
  <si>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</si>
  <si>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</si>
  <si>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</si>
  <si>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</si>
  <si>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</si>
  <si>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t>Tasa</t>
  </si>
  <si>
    <t>Estratégico-Eficacia-Anual</t>
  </si>
  <si>
    <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</si>
  <si>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</si>
  <si>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</si>
  <si>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</si>
  <si>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</si>
  <si>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</si>
  <si>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(Total de Años Vividos al nacer de la población derechohabiente del IMSS del año t-1) / (Número de supervivientes supuestos al nacer de la población derechohabiente del IMSS del año t-1)</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</si>
  <si>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</si>
  <si>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</si>
  <si>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</si>
  <si>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</si>
  <si>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</si>
  <si>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</si>
  <si>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</si>
  <si>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</si>
  <si>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</si>
  <si>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</si>
  <si>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</si>
  <si>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t>Componente</t>
  </si>
  <si>
    <t>A Acciones preventivas proporcionadas</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</si>
  <si>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</si>
  <si>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</si>
  <si>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Estratégico-Eficacia-Semestral</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</si>
  <si>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</si>
  <si>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</si>
  <si>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</si>
  <si>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</si>
  <si>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</si>
  <si>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</si>
  <si>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</si>
  <si>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</si>
  <si>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</si>
  <si>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</si>
  <si>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</si>
  <si>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</si>
  <si>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</si>
  <si>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</si>
  <si>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</si>
  <si>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Gestión-Eficacia-Trimestral</t>
  </si>
  <si>
    <t>A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</si>
  <si>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</si>
  <si>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</si>
  <si>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</si>
  <si>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</si>
  <si>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</si>
  <si>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</si>
  <si>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</si>
  <si>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</si>
  <si>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</si>
  <si>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</si>
  <si>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</si>
  <si>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</si>
  <si>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</si>
  <si>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</si>
  <si>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</si>
  <si>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</si>
  <si>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Tasa de mortalidad por tuberculosis pulmonar
</t>
    </r>
    <r>
      <rPr>
        <sz val="10"/>
        <rFont val="Soberana Sans"/>
        <family val="2"/>
      </rPr>
      <t xml:space="preserve"> Causa : En el período de enero-diciembre de 2023, el avance reportado de tasa de mortalidad por tuberculosis pulmonar de 1.32, reflejó un valor superior a la meta programada de 0.97. Los factores que contribuyeron fueron: la situación de desigualdad que viven los grupos vulnerables, acentuándose por la presencia de virus respiratorios e incrementos periódicos de COVID-19, aunado a la adherencia terapéutica inadecuada por efectos secundarios de los medicamentos empleados y al desconocimiento en sectores de la población sobre la enfermedad, que contribuye a generar un retraso para recibir atención médica y tratamiento oportunamente. Efecto: Desde el año 2020, con el inicio de la pandemia por COVID-19, la Organización Mundial de la Salud estimó que se generaría un incremento en la mortalidad por tuberculosis pulmonar, dada la sinergia del bacilo con el virus SARS-Cov-2, acentuado por la presencia de otras comorbilidades. Con el avance hasta este momento se observa un incremento de 36.1% con respecto a la meta establecida. Otros Motivos:Información al mes de octubre y estimado noviembre y diciembre.</t>
    </r>
  </si>
  <si>
    <r>
      <t xml:space="preserve">Tasa de mortalidad por cáncer de mama
</t>
    </r>
    <r>
      <rPr>
        <sz val="10"/>
        <rFont val="Soberana Sans"/>
        <family val="2"/>
      </rPr>
      <t xml:space="preserve"> Causa : En el período de enero-diciembre de 2023, el avance reportado de tasa de mortalidad por cáncer cérvico uterino de 10.70, reflejó un valor igual a la meta programada de 10.70. Los factores que contribuyeron fueron: las acciones implementadas en el Programa Estratégico para la mejora de la Detección de Cáncer de Mama 2023, en la cual se fortalecieron e intensificaron las jornadas de acciones preventivas y se subrogaron mastografías de tamizaje, para la identificación temprana de pacientes con lesiones sospechosas de malignidad. Efecto: El logro obtenido permitió contribuir a la identificación temprana de la enfermedad en la población derechohabiente afectada, así como la disminución de gastos de atención médica e incremento en la supervivencia, toda vez que comparado con los años anteriores, la tasa de mortalidad mostró un decremento. Otros Motivos:El resultado obtenido es preliminar, esta cifra puede modificarse al cierre oficial del Subsistema Epidemiológico y Estadístico de Defunciones (SEED) 2023.</t>
    </r>
  </si>
  <si>
    <r>
      <t xml:space="preserve">Tasa de mortalidad por cáncer cérvico uterino
</t>
    </r>
    <r>
      <rPr>
        <sz val="10"/>
        <rFont val="Soberana Sans"/>
        <family val="2"/>
      </rPr>
      <t xml:space="preserve"> Causa : En el período de enero-diciembre de 2023, el avance reportado de tasa de mortalidad por cáncer cérvico uterino es de 4.70, reflejó un valor igual a la meta programada de 4.70. Los factores que contribuyeron fueron: las acciones implementadas en el Programa Estratégico para la mejora de la Detección por Cáncer Cérvico Uterino 2023, en la cual se fortalecieron e intensificaron las jornadas de acciones preventivas para la identificación temprana de pacientes con lesiones sospechosas de malignidad. Efecto: El logro obtenido permitió contribuir a la identificación temprana de la enfermedad y a la disminución de gastos de atención médica de las pacientes afectadas, toda vez que comparado con los años anteriores, la tasa de mortalidad no mostró un incremento. Otros Motivos:El resultado obtenido es preliminar, esta cifra puede modificarse al cierre oficial del Subsistema Epidemiológico y Estadístico de Defunciones (SEED) 2023.</t>
    </r>
  </si>
  <si>
    <r>
      <t xml:space="preserve">Esperanza de Vida al Nacer
</t>
    </r>
    <r>
      <rPr>
        <sz val="10"/>
        <rFont val="Soberana Sans"/>
        <family val="2"/>
      </rPr>
      <t xml:space="preserve"> Causa : Para este ciclo se actualizó el valor del indicador y se observó una diferencia entre la meta alcanzada (77.93) y la meta esperada de esperanza de vida al nacer (75.84). El aumento de la esperanza de vida por encima de la meta esperada se debió al decremento en la mortalidad por COVID-19 en la población derechohabiente del IMSS, así como a las estrategias de recuperación de los servicios y las mejoras en los programas de prevención y control de enfermedades, de atención a la salud y de infraestructura en nuestro país y específicamente en el IMSS. Efecto: El incremento en la esperanza de vida al nacer conlleva un mayor promedio de años que vivirá una persona al momento de su nacimiento, lo cual refleja una mejoría en la calidad de vida de los derechohabientes del IMSS. Otros Motivos:Se reporta la actualización correspondiente al cierre del año 2022, dado que el indicador es anual y está conformado por variables que reporta INEGI, cuyos datos se publican en el último trimestre de cada año. </t>
    </r>
  </si>
  <si>
    <r>
      <t xml:space="preserve">Prevalencia de obesidad en niños de 5 a 9 años de edad
</t>
    </r>
    <r>
      <rPr>
        <sz val="10"/>
        <rFont val="Soberana Sans"/>
        <family val="2"/>
      </rPr>
      <t xml:space="preserve"> Causa : La información es al mes de octubre de 2023. Con un logro del 13.40% con respecto a la meta programada para el periodo de enero-diciembre de 2023 del 15.00%, lo esperado es que disminuya y fue menor en un 10%. Las causas de que se logrará tener una prevalencia menor pueden ser porque la prevalencia que se presenta es de un solo mes, probablemente ese mes acudieron pocos niños con Obesidad, así como resultado de todas las acciones que está teniendo el Instituto para contener esta enfermedad: Obesidad.  Efecto: La meta es tener un porcentaje igual o menor al 15%, porque esperamos que la prevalencia disminuya; en este sentido, se cumplió la meta y disminuyó en un 10%. Otros Motivos:Información disponible al mes de octubre de 2023.</t>
    </r>
  </si>
  <si>
    <r>
      <t xml:space="preserve">Cobertura de atención integral PREVENIMSS
</t>
    </r>
    <r>
      <rPr>
        <sz val="10"/>
        <rFont val="Soberana Sans"/>
        <family val="2"/>
      </rPr>
      <t xml:space="preserve"> Causa : Información con corte a noviembre de 2023. La cobertura de Atención Integral PREVENIMSS es un indicador que mide la eficacia de los Programas Integrados de Salud (PREVENIMSS), ya que resume las acciones preventivas que se otorgan a los derechohabientes de acuerdo con su grupo de edad y sexo. El logro alcanzado fue de 51.88%, cifra superior a la meta programada (45.02%), por lo que alcanzó un cumplimiento del 115.2%. Los principales factores que influyeron para lograr este resultado se relacionan con las acciones incluidas en el Programa Estratégico para la mejora del Chequeo PrevenIMSS 2023, destacando las actividades de rendición de cuentas con intervenciones directas ante baja productividad o cobertura. Efecto: La cobertura a noviembre de 2023 (51.8%), permitió beneficiar a 27,623 083 de derechohabientes, con las acciones preventivas aplicables a cada grupo de edad, relacionadas con promoción de la salud, nutrición, prevención y control de enfermedades, detección de enfermedades y salud sexual y reproductiva. Otros Motivos:Información disponible a noviembre de 2023.</t>
    </r>
  </si>
  <si>
    <r>
      <t xml:space="preserve">Proporción de adolescentes embarazadas
</t>
    </r>
    <r>
      <rPr>
        <sz val="10"/>
        <rFont val="Soberana Sans"/>
        <family val="2"/>
      </rPr>
      <t xml:space="preserve"> Causa : Información estimada al mes de diciembre con base en el mes de noviembre de 2023.   Se obtuvo un logro del 8.1%, lo que es favorable con un 119% con respecto de la meta programada menor o igual a 10.0%, lo que representa que 2 de cada 10 embarazadas que acuden a la vigilancia prenatal de primera vez son adolescentes. Los factores que influyeron para el logro de este resultado fueron el incremento del número de jornadas de salud reproductiva de manera extraordinaria, la consejería de impacto durante la vigilancia prenatal a partir de las 28 semanas de gestación y la consejería anticonceptiva de impacto en el post evento obstétrico para aquellas que no estaban seguras de adoptar un método anticonceptivo. Efecto: Reducción de un total de 147 embarazos menos que en 2022, con una disminución de hasta el 5.4%. Otros Motivos:</t>
    </r>
  </si>
  <si>
    <r>
      <t xml:space="preserve">Cobertura de detección de hipertensión arterial en población derechohabiente de 20 años y más
</t>
    </r>
    <r>
      <rPr>
        <sz val="10"/>
        <rFont val="Soberana Sans"/>
        <family val="2"/>
      </rPr>
      <t xml:space="preserve"> Causa : Información a enero-noviembre de 2023. La cobertura alcanzada fue de 60.46%, inferior a la meta establecida para el periodo medido (62.23%), con un porcentaje de cumplimiento con relación a esta de 97.15%. El valor reportado se trata de cifras preliminares al cierre del año, se estima que al cierre de diciembre se habría cumplido con la meta programada en el periodo medido. Los factores que han influido para obtener estos resultados se relacionan con las acciones incluidas en el Programa Estratégico para la mejora de la Detección de Hipertensión Arterial 2023, destacando la Estrategia de PrevenIMSS en Hospitales para mejorar la accesibilidad del servicio. Efecto: El logro obtenido permitió beneficiar a más de 18 millones de derechohabientes de 20 años y más con esa detección, lo que contribuye en la identificación temprana de la enfermedad. Otros Motivos:Información disponible al mes de noviembre de 2023.</t>
    </r>
  </si>
  <si>
    <r>
      <t xml:space="preserve">Cobertura con esquemas completos de vacunación en niños de un año de edad.
</t>
    </r>
    <r>
      <rPr>
        <sz val="10"/>
        <rFont val="Soberana Sans"/>
        <family val="2"/>
      </rPr>
      <t xml:space="preserve"> Causa : Información al mes de septiembre de 2023. La cobertura con esquemas completos de vacunación en niños de un año de edad fue de 96.16%, cifra superior en 101.22% a la meta establecida para enero-diciembre de 2023 de 95.00%. El factor que determinó este resultado, fueron las actividades intensivas de vacunación entre las que se encuentran las Jornadas Nacionales de Salud Pública. Efecto: La cobertura en el periodo enero-diciembre del 96.16% de la población objetivo contribuye al control y disminución de enfermedades prevenibles por vacunación. Otros Motivos:</t>
    </r>
  </si>
  <si>
    <r>
      <t xml:space="preserve">Cobertura de detección de cáncer de mama por mastografía en mujeres de 50 a 69 años
</t>
    </r>
    <r>
      <rPr>
        <sz val="10"/>
        <rFont val="Soberana Sans"/>
        <family val="2"/>
      </rPr>
      <t xml:space="preserve"> Causa : Información a enero-noviembre de 2023. La cobertura de detección de cáncer de mama por mastografía en mujeres de 50 a 69 años fue de 14.75%, con un porcentaje de cumplimiento del 98.78% con relación a la meta programada para el periodo enero-diciembre de 2023 de 14.93%. Los factores que han influido para obtener estos resultados se relacionan con las acciones incluidas en el Programa Estratégico para la mejora de la Detección de Cáncer de Mama 2023, destacando la intensificación de jornadas de acciones preventivas y la gestión de presupuesto para subrogación de mastografías de tamizaje. Efecto: El logro alcanzado permitió identificar 28,169 casos sospechosos por alteraciones en la mastografía de tamizaje, en mujeres de 50 a 69 años, contribuyendo al diagnóstico temprano de la enfermedad. Otros Motivos:Información disponible al mes de noviembre de 2023.</t>
    </r>
  </si>
  <si>
    <r>
      <t xml:space="preserve">Cobertura de detección de primera vez de diabetes mellitus en población derechohabiente de 20 años y más
</t>
    </r>
    <r>
      <rPr>
        <sz val="10"/>
        <rFont val="Soberana Sans"/>
        <family val="2"/>
      </rPr>
      <t xml:space="preserve"> Causa : Información de enero a noviembre de 2023. El logro fue de 39.64%, cifra superior a la meta programada para enero-diciembre de 2023 de 21.43%, con un porcentaje de cumplimiento con respecto a esta del 184.95%, por lo que se cumplió de forma satisfactoria con la meta programada. Los factores que han influido para obtener estos resultados se relacionan con las acciones incluidas en el Programa Estratégico para la mejora de la Detección de Diabetes Mellitus tipo 2 2023, destacando las gestiones para contar con insumos suficientes y oportunos en las Unidades de Medicina Familiar. Efecto: El logro obtenido permitió beneficiar a más de 14 millones de derechohabientes de 20 años y más con esa detección, lo que contribuye en la identificación temprana de la enfermedad. Otros Motivos:Información disponible al mes de noviembre de 2023.</t>
    </r>
  </si>
  <si>
    <r>
      <t xml:space="preserve">Cobertura de detección de cáncer cérvico uterino a través de citología cervical en mujeres de 25 a 64 años
</t>
    </r>
    <r>
      <rPr>
        <sz val="10"/>
        <rFont val="Soberana Sans"/>
        <family val="2"/>
      </rPr>
      <t xml:space="preserve"> Causa : Información a enero-noviembre de 2023. La cobertura de detección de cáncer cérvico uterino a través de citología cervical en mujeres de 25 a 64 fue de 27.58%, cifra superior a la meta establecida para el periodo enero-noviembre 2023, 18.87%, con un porcentaje de cumplimiento con relación la meta programada de 146.16%. Los factores que han influido para obtener estos resultados se relacionan con las acciones incluidas en el Programa Estratégico para la mejora de la Detección de Cáncer Cérvico Uterino 2023, destacando la intensificación de jornadas de acciones preventivas. Efecto: El logro obtenido permitió beneficiar a 3.8 millones de mujeres derechohabientes de 25 a 64 años con la prueba de Papanicolaou, lo que contribuye en la identificación temprana de la enfermedad. Otros Motivos:Información disponible al mes de noviembre de 2023.</t>
    </r>
  </si>
  <si>
    <r>
      <t xml:space="preserve">Logro de Aceptantes de primera vez de Métodos Anticonceptivos, en relación con la meta programada en Consulta Externa de Medicina Familiar
</t>
    </r>
    <r>
      <rPr>
        <sz val="10"/>
        <rFont val="Soberana Sans"/>
        <family val="2"/>
      </rPr>
      <t xml:space="preserve"> Causa : Información estimada al mes de diciembre con base en el mes de noviembre de 2023. Se obtuvo un logro del 122.8%, lo que es muy favorable con relación a la meta programada para dicho periodo del 90.0%; lo que representa un 136.44% de cumplimiento de meta. Los factores que influyeron para alcanzar este logro fueron un incremento en las jornadas extraordinarias de las Unidades Médicas, lo que aumentó de manera sustantiva el número de aceptantes de primera vez en la consulta externa, con un incremento de la participación activa de la población derechohabiente y no derechohabiente. Efecto: Incremento de las aceptantes de métodos anticonceptivos de primera vez en la consulta externa, con un impacto positivo en la población derechohabiente y no derechohabiente. Otros Motivos:</t>
    </r>
  </si>
  <si>
    <r>
      <t xml:space="preserve">Porcentaje de Atención Preventiva Integrada 
</t>
    </r>
    <r>
      <rPr>
        <sz val="10"/>
        <rFont val="Soberana Sans"/>
        <family val="2"/>
      </rPr>
      <t xml:space="preserve"> Causa : La meta alcanzada fue de 90.80% de acuerdo con la información oficial del periodo enero a octubre de 2023, cifra superior a la meta programada para el periodo enero a diciembre de 2023 de 88.99%, con un porcentaje de cumplimiento de 102.03%. Los factores que han influido para obtener estos resultados se relacionan con el fortalecimiento de la capacitación en el personal de enfermería, así como de  las acciones preventivas realizadas por el mismo. Efecto: El logro obtenido, permitió beneficiar a 2,365,864 derechohabientes con el paquete completo de acciones preventivas que corresponden de acuerdo a su grupo de edad y sexo. Otros Motivos:Información disponible al mes de octubre de 2023.</t>
    </r>
  </si>
  <si>
    <r>
      <t xml:space="preserve">Porcentaje de medición de peso y talla en población derechohabiente
</t>
    </r>
    <r>
      <rPr>
        <sz val="10"/>
        <rFont val="Soberana Sans"/>
        <family val="2"/>
      </rPr>
      <t xml:space="preserve"> Causa : Información al mes de octubre de 2023. Con un logro del 50.17% con respecto a la meta programada para el periodo de enero-diciembre de 2023 del 51.58 se alcanzó un porcentaje de cumplimiento del 97.26%. El factor que influyó en el avance de la meta fue el siguiente: En el instituto se ha impulsado la medición de peso y talla a través del seguimiento y envío de oficios a las 35 OOAD, para asegurar que se cumpla con esta meta. Efecto: Si la información del logro está por debajo de la meta, limitará que no se realice la evaluación del estado nutricional, y se les otorgue recomendaciones relacionadas con hábitos de alimentación para contener el problema de sobrepeso/obesidad. Otros Motivos:Información disponible al mes de octubre de 2023.</t>
    </r>
  </si>
  <si>
    <r>
      <t xml:space="preserve">Porcentaje de entrevistas de consejería anticonceptiva
</t>
    </r>
    <r>
      <rPr>
        <sz val="10"/>
        <rFont val="Soberana Sans"/>
        <family val="2"/>
      </rPr>
      <t xml:space="preserve"> Causa : Información estimada al mes de diciembre de 2023, con base en el mes de noviembre de 2023. Se obtuvo un logro de 92.8%, por lo cual se obtuvo un porcentaje de cumplimiento con relación a la meta programada de 103.11% el cual superó la meta programada del 90.0%. Los factores que influyeron para la obtención de este resultado fueron el incremento de la afluencia de la población derechohabiente y no derechohabiente a solicitar los servicios de planificación familiar como resultado de universalización de los servicios de salud. Efecto: Se obtuvo un impacto positivo en la población tanto derechohabiente como no derechohabiente, lo que incrementó de manera sustancial la comunicación educativa en temas de anticoncepción, impactando de manera proporcional en el logro de aceptantes de primera vez, con respecto al 2022.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</si>
  <si>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</si>
  <si>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</si>
  <si>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</si>
  <si>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</si>
  <si>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</si>
  <si>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</si>
  <si>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</si>
  <si>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</si>
  <si>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</si>
  <si>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</si>
  <si>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</si>
  <si>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</si>
  <si>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</si>
  <si>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</si>
  <si>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</si>
  <si>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</si>
  <si>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</si>
  <si>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</si>
  <si>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</si>
  <si>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</si>
  <si>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</si>
  <si>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</si>
  <si>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</si>
  <si>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</si>
  <si>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</si>
  <si>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</si>
  <si>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</si>
  <si>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</si>
  <si>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A 2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</si>
  <si>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</si>
  <si>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</si>
  <si>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</si>
  <si>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</si>
  <si>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</si>
  <si>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</si>
  <si>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</si>
  <si>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</si>
  <si>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 5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</si>
  <si>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</si>
  <si>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</si>
  <si>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D 6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</si>
  <si>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</si>
  <si>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</si>
  <si>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D 7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</si>
  <si>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</si>
  <si>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</si>
  <si>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r>
      <t xml:space="preserve">Tasa de mortalidad de riesgos de trabajo
</t>
    </r>
    <r>
      <rPr>
        <sz val="10"/>
        <rFont val="Soberana Sans"/>
        <family val="2"/>
      </rPr>
      <t xml:space="preserve"> Causa : Los médicos de los servicios de salud en el trabajo otorgan en forma oportuna ante la solicitud de los familiares para la dictaminación de un riesgo de trabajo por defunción, sin embargo los asegurados no acuden a reclamarlo o no lo hacen de forma reciente al evento ocurrido. Efecto: El resultado obtenido de 0.15 puntos por debajo de la meta no permitió cumplir con la cobertura esperada de dictaminación de un riesgo de trabajo por defunción durante el 2023. Otros Motivos:</t>
    </r>
  </si>
  <si>
    <r>
      <t xml:space="preserve">Índice de calidad de la atención en los servicios de salud en el trabajo
</t>
    </r>
    <r>
      <rPr>
        <sz val="10"/>
        <rFont val="Soberana Sans"/>
        <family val="2"/>
      </rPr>
      <t xml:space="preserve"> Causa : Se ha mantenido la evaluación, teniendo como estrategia retro informar sobre los resultados obtenidos para propiciar la mejora en la elaboración de los dictámenes de riesgos de trabajo e invalidez por parte de los médicos de salud en el trabajo y por ende, otorgar una evaluación correcta y justa al trabajador asegurado.  Se desarrolla y diseña una estrategia para validar el Índice de calidad de la atención en los servicios de salud en el trabajo, esta estrategia se realizará con encuestas mediante un Call Center que se contratará para obtener el resultado. La implementación de esta estrategia se ha retrasado, pendiente la realización de las encuestas. Efecto: El resultado de 29 puntos por debajo de la meta establecida por falta de la complementación de la construcción del índice mediante las encuestas, que se espera solventar para 2024, no permitió una adecuada identificación de las áreas de oportunidad a mejorar para incrementar la calidad de la atención durante el segundo semestre de 2023. Otros Motivos:</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</si>
  <si>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 los procedimientos de accidentes y enfermedades de trabajo, los trabajadores siguen sin presentarse para solicitar la dictaminación de los riesgos de trabajo, sin embargo los servicios de Salud en el Trabajo realizan la dictaminación del ST-7 a pesar de que el trabajador no se hubiera presentado a concluir el trámite de dictaminación del ST-7.  Efecto: El resultado obtenido de 0.1 puntos por debajo de la meta no permitió cumplir con la cobertura esperada de la calificación de los probables riesgos de trabajo para llevar a cabo el procedimiento correcto para el manejo de los probables accidentes y enfermedades de trabajo durante el cuarto trimestre de 2023. Otros Motivos:</t>
    </r>
  </si>
  <si>
    <r>
      <t xml:space="preserve">Porcentaje de aprovechamiento de los cursos de capacitación
</t>
    </r>
    <r>
      <rPr>
        <sz val="10"/>
        <rFont val="Soberana Sans"/>
        <family val="2"/>
      </rPr>
      <t xml:space="preserve"> Causa : El avance reportado de 92.5% implica un avance aceptable. Los factores que contribuyeron para lograr este avance al cuarto trimestre del 2023, fue la ejecución de las actividades siguientes: 1. Se crearon metas específicas para el personal asignado a los Centros Regionales de Seguridad en el Trabajo, Capacitacion y Productividad (CRESTCAP), con la finalidad de fomentar la mejora continua de todos los procesos de capacitación; 2. Elaboración de guías para el diseño de curso de capacitacion presenciales y virtuales; 3. Homologación del temario de los cursos de capacitacion; 4. Asignación de diseño de los cursos de capacitacion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El resultado obtenido de 0.48 puntos por debajo de la meta durante el cuarto trimestre de 2023, se debe a que correspponde a información preliminar, pero las actividades realizadas contribuyeron al logro obtenido, permitiendo transmitir de manera eficaz y eficiente los conocimientos, habilidades y competencias a aproximadamente 93 de cada 100 participantes de los cursos de capacitacion que el IMSS otorgó en materia de Seguridad y Salud en el Trabajo durante 2023. El aprovechamiento de los participantes en los cursos capacitación, contribuye en que dichos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</si>
  <si>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La oportunidad en la dictaminación del estado de invalidez e incapacidad permanente continua presentando retraso en el periodo del reporte derivado de las  adecuaciones periodicas que se aplican al sistema de salud en el trabajo (SIST), que  ocasiona enlentecimiento a la demanda requerida en los servicios de Salud en el Trabajo a nivel nacional  impactando directamente en el incremento de los 15 días establecidos por procedimiento para llevar a cabo la elaboración- aprobación y autorización correspondiente. Efecto: El resultado de 14.25 puntos por debajo de la meta no permitió cumplir con la proyección esperada de autorización oportuna de dictámenes de incapacidades permanentes o defunción e invalidez, limitando la obtención de las prestaciones económicas y en especie que les corresponden a los trabajadores por falta de personal durante el cuarto trimestre de 2023. Otros Motivos:</t>
    </r>
  </si>
  <si>
    <r>
      <t xml:space="preserve">Porcentaje de variación de la tasa de accidentes de trabajo en empresas intervenidas con programas preventivos de Seguridad en el Trabajo
</t>
    </r>
    <r>
      <rPr>
        <sz val="10"/>
        <rFont val="Soberana Sans"/>
        <family val="2"/>
      </rPr>
      <t xml:space="preserve"> Causa : El avance reportado de 24.5%, implica un avance aceptable, aunque este valor es proyectado debido a que aun no se cuenta con la consolidacion de la informacion de los Riesgos de Trabajo Terminados a diciembre de 2023. Los factores que contribuyeron para lograr este avance , fue la ejecución de las actividades siguientes: 1. Se crearon metas específicas para los Coordinadores Auxiliares de Seguridad en el Trabajo y Coordinadores Zonales de Seguridad en el Trabajo,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asi como actividades para el seguimiento a la implementación de las medidas de prevención; 3. Se revisó la inoportunidad de entrega de estudios y programas preventivos de seguridad en el trabajo en empresas afiliadas y centros IMSS, asi como la falta de seguimientos a los programas preventivos entregados a las empresas, en la Reunión Nacional, en la cual se solicitó la intervención de los CDST y CAST para agilizar el proceso; 4. Se envió oficio a los 35 OOAD para solicitar mayor intervención a los CDST, CAST y CZST en esta actividad, a fin de estar en posibilidad de estar en cumplimiento de metas y e indicadores; 5. Cada mes se está enviando un tablero de control para visualizar el avance en metas e indicadores y se implementen las estrategias necesarias para dar cumplimiento; 6. Se desarrollan sesiones técnicas bimestrales a fin de retroalimentar y resolver dudas operativas. Estas actividades integradas a los seguimientos que desarrollan los Especialistas en Seguridad en el Trabajo, contribuyeron a que las empresas afiliadas implementaran las medidas de prevención. Efecto: El resultado obtenido de 1.26 puntos por debajo de la meta no permitió cumplir con la cobertura esperada de prevención de accidentes de trabajo en las empresas afiliadas intervenidas con estudios y programas de Seguridad y Salud en el Trabajo durante el cuarto trimestre de 2023. Otros Motivos:</t>
    </r>
  </si>
  <si>
    <r>
      <t xml:space="preserve">Cumplimiento de las metas de calificación de enfermedades de trabajo
</t>
    </r>
    <r>
      <rPr>
        <sz val="10"/>
        <rFont val="Soberana Sans"/>
        <family val="2"/>
      </rPr>
      <t xml:space="preserve"> Causa : Los trabajadores no han acudido a solicitar la dictaminación de enfermedades de trabajo como se esperaba, por lo que no se ha detectado el número de enfermedades proyectadas. Efecto: El resultado obtenido de 46.23 puntos por debajo de la meta no permitió cumplir con la cobertura esperada de calificación de enfermedades de trabajo, limitando la obtención de las prestaciones económicas y en especie que les corresponden a los trabajadores durante el cuarto trimestre de 2023. Otros Motivos:</t>
    </r>
  </si>
  <si>
    <r>
      <t xml:space="preserve">Cumplimiento de las metas de calificación de accidentes de trabajo
</t>
    </r>
    <r>
      <rPr>
        <sz val="10"/>
        <rFont val="Soberana Sans"/>
        <family val="2"/>
      </rPr>
      <t xml:space="preserve"> Causa : Los médicos de los servicios de salud en el trabajo otorgan en forma oportuna la dictaminación de los accidentes de trabajo, inclusive si el trabajador no se ha presentado a concluir el trámite de dictaminación del ST-7.  Efecto: Cumplimiento de la meta establecida de calificación de accidentes de trabajo durante el cuarto trimestre de 2023. Otros Motivos:</t>
    </r>
  </si>
  <si>
    <r>
      <t xml:space="preserve">Porcentaje de cumplimiento en la capacitación de trabajadores en seguridad y salud en el trabajo
</t>
    </r>
    <r>
      <rPr>
        <sz val="10"/>
        <rFont val="Soberana Sans"/>
        <family val="2"/>
      </rPr>
      <t xml:space="preserve"> Causa : El avance reportado de 113%, supera el valor de referencia, lo que implica un avance aceptable. Los factores que contribuyeron para lograr este avance, fue la ejecución de las actividades siguientes: 1. Se crearon metas específicas para el personal asignado a los Centros Regionales de Seguridad en el Trabajo, Capacitacion y Productividad (CRESTCAP), con la finalidad de fomentar la mejora continua de todos los procesos de capacitación; 2. Elaboración de guías para el diseño de curso de capacitacion presenciales y virtuales; 3. Homologación del temario de los cursos de capacitacion; 4. Asignación de diseño de los cursos de capacitacion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Cumplimiento de la meta establecida durante el cuarto trimestre de 2023. Las actividades realizadas contribuyeron al logro obtenido, permitiendo cumplir con la meta programada de trabajadores capacitados, a los cuales se logró transmitir de manera eficaz y eficiente los conocimientos, habilidades y competencias a aproximadamente 93 de cada 100 participantes de los cursos de capacitacion que el IMSS otorgó en materia de Seguridad y Salud en el Trabajo en el 2023. Esta actividad contribuye en que los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</si>
  <si>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como el SIST,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 Efecto: Cumplimiento de la meta de autorización de dictamenes de incapacidades permanente o defunción e invalidez mediante la utilización efectiva del Módulo Electrónico de Salud en el Trabajo durante el cuarto trimestre de 2023. Otros Motivos:</t>
    </r>
  </si>
  <si>
    <r>
      <t xml:space="preserve">Cumplimiento de las metas de dictaminación de incapacidades permanente o defunción e invalidez
</t>
    </r>
    <r>
      <rPr>
        <sz val="10"/>
        <rFont val="Soberana Sans"/>
        <family val="2"/>
      </rPr>
      <t xml:space="preserve"> Causa : Tras la aplicación de estrategias de recuperación de servicios de atención médica, se va retomando la normalización de estudios de gabinete y consulta de especialistas, lo que redunda en que el número de trabajadores que tienen pendiente la elaboración de un dictamen disminuya. Efecto: Cumplimiento de la meta de dictaminación de incapacidades permanente o defunción e invalidez durante el cuarto trimestre de 2023. Otros Motivos:</t>
    </r>
  </si>
  <si>
    <r>
      <t xml:space="preserve">Porcentaje de seguimientos realizados en empresas con programas preventivos de seguridad en el trabajo.
</t>
    </r>
    <r>
      <rPr>
        <sz val="10"/>
        <rFont val="Soberana Sans"/>
        <family val="2"/>
      </rPr>
      <t xml:space="preserve"> Causa : El avance reportado de 95.16 %, permitió el cumplimiento respecto al valor de referencia, lo que implica un avance aceptable, considerando que se presentaron dificultades en el primer trimestre del año, para acceder a las empresas programadas a intervenir con Estudios y Programas de Seguridad y Salud en el Trabajo, asi como para realizar los seguimientos para verificar la implementación de las medidas preventivas o correctivas, sin embargo, se avanzó significativamente. Los factores que contribuyeron para lograr este avance ,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asi como actividades para el seguimiento a la implementación de las medidas de prevención; 3. Se revisó la inoportunidad de entrega de estudios y programas preventivos de seguridad en el trabajo en empresas afiliadas y centros IMSS, asi como la falta de seguimientos a los programas preventivos entregados a las empresas, en la Reunión Nacional, en la cual se solicitó la intervención de los CDST y CAST para agilizar el proceso; 4. Se envió oficio a los 35 OOAD para solicitar mayor intervención a los CDST, CAST y CZST en esta actividad, a fin de estar en posibilidad de estar en cumplimiento de metas y e indicadores. Efecto: Cumplimiento de la meta establecida durante el cuarto trimestre de 2023. Las actividades realizadas contribuyeron al logro obtenido, permitiendo realizar la verificación y seguimiento a la implementación de las medidas correctivas y preventivas a través de las visitas de seguimiento que permitieron prevenir 31.9% de accidentes de trabajo. Otros Motivos:</t>
    </r>
  </si>
  <si>
    <r>
      <t xml:space="preserve">Porcentaje de cumplimiento en la elaboración de estudios y programas preventivos de seguridad en el trabajo
</t>
    </r>
    <r>
      <rPr>
        <sz val="10"/>
        <rFont val="Soberana Sans"/>
        <family val="2"/>
      </rPr>
      <t xml:space="preserve"> Causa : El avance reportado permitió un 100% de cumplimiento contra el 94% del valor de referencia, lo que implica un avance aceptable, considerando que se presentaron dificultades en el primer trimestre del año, para acceder a las empresas programadas a intervenir con Estudios y Programas de Seguridad y Salud en el Trabajo, sin embargo, se avanzó significativamente respecto a los periodos de medición anteriores. Los factores que contribuyeron para lograr este avance al tercer trimestre del 2023,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asi como actividades para el seguimiento a la implementación de las medidas de prevención; 3. Se revisó la inoportunidad de entrega de estudios y programas preventivos de seguridad en el trabajo en empresas afiliadas y centros IMSS, asi como la falta de seguimientos a los programas preventivos entregados a las empresas, en la Reunión Nacional, en la cual se solicitó la intervención de los CDST y CAST para agilizar el proceso; 4. Se envió oficio a los 35 OOAD para solicitar mayor intervención a los CDST, CAST y CZST en esta actividad, a fin de estar en posibilidad de estar en cumplimiento de metas y e indicadores. Efecto: Cumplimiento de la meta establecida durante el cuarto trimestre de 2023. Las actividades realizadas contribuyeron al logro obtenido, permitiendo realizar la verificación y seguimiento a la implementación de las medidas correctivas y preventivas a través de las visitas de seguimiento que permitieron prevenir 31.9% de accidentes de trabajo.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</si>
  <si>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</si>
  <si>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</si>
  <si>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</si>
  <si>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</si>
  <si>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</si>
  <si>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</si>
  <si>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</si>
  <si>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</si>
  <si>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</si>
  <si>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</si>
  <si>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</si>
  <si>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</si>
  <si>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vigentes del IMSS favorecen su estado de salud con la contribución de los productos científicos de calidad generados por la Investigación en Salud desarrollada en el Instituto.</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</si>
  <si>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</si>
  <si>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</si>
  <si>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</si>
  <si>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</si>
  <si>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A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</si>
  <si>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</si>
  <si>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</si>
  <si>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</si>
  <si>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B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</si>
  <si>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</si>
  <si>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</si>
  <si>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A 1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</si>
  <si>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</si>
  <si>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</si>
  <si>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t>B 2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</si>
  <si>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</si>
  <si>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</si>
  <si>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</si>
  <si>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r>
      <t xml:space="preserve">Porcentaje de Investigadores que pertenecen al Sistema Nacional de Investigadores
</t>
    </r>
    <r>
      <rPr>
        <sz val="10"/>
        <rFont val="Soberana Sans"/>
        <family val="2"/>
      </rPr>
      <t xml:space="preserve"> Causa : El indicador se ubicó en 74.05%, superando la meta esperada de 68.87%. La causa fue debido a las estrategias implementadas por el Instituto para mantener la capacidad de retención de los Investigadores de calidad en el IMSS, quienes por jubilaciones y renuncias podrían minar el Capital Humano Institucional valioso para incentivar y desarrollar Investigación Científica; para ello, el Instituto promovió la participación de su personal para pertenecer - mantener su nombramiento en el Sistema Nacional de Investigadoras e Investigadores del CONACYT; además, de impulsar la Investigación Clínica, fomentando que el Personal de Salud presente su solicitud de Evaluación Curricular a efecto de documentarse como Investigador Institucional. Durante el ejercicio 2023, el Instituto actualizó el Procedimiento para la Evaluación Curricular de las Investigadoras y los Investigadores del Instituto Mexicano del Seguro Social, lo que ha permitido homologar los criterios de evaluación con los del S.I.I.I.; hecho que ha resultado en una mejor inclusión y justa valoración de un mayor número de Personal Institucional adscrito a Unidades de Atención Médica. Efecto: El efecto fue que el personal IMSS solicitó ingreso - reingreso al Sistema Nacional de investigadoras e Investigadores (S.N.I.I.) de CONACYT, y su evaluación fue favorable, logrando el cumplimiento de 107.5 % de la meta propuesta (68.87) para el periodo de reporte. Con las estrategias implementadas para mantener y fortalecer el Capital Humano Institucional que realiza Investigación Científica y Desarrollo Tecnológico, se destacan los siguientes hechos fundamentales: i) el IMSS obtuvo la permanencia en el S.N.I.I. de 448 de sus Investigadores; con ello, el Instituto ha obtenido el mayor número de Investigadores con pertenencia al S.N.I.I. en su historia; registrando las siguientes variaciones de +21.4% (+79), +30.6% (+105) y +11.7% (+47) comparado con lo reportado en los ejercicios 2020, 2021 y 2022 respectivamente (aplicable al numerador). ii) en el mismo sentido, el IMSS mantuvo 605 Investigadores con calificación curricular institucional vigentes, siendo el número anual más alto registrado en su historia; con ello, se registran variaciones de +11.4% (+62), +17.2% (+89) y +9.4% (+52) comparado con lo reportado en los ejercicios 2020, 2021 y 2022, respectivamente (aplicable al denominador). Otros Motivos:Debe considerarse que la solicitud de ingreso es individual y la evaluación de cada propuesta la efectúa una entidad externa al Instituto Mexicano del Seguro Social. Durante el ejercicio 2022, el CONACYT actualizó nuevamente el Reglamento del Sistema Nacional de Investigadoras e Investigadores que implicó cambios en los criterios de evaluación para la Convocatoria 2022 de Ingreso y Reingreso al Sistema Nacional de Investigadores. No obstante, el Instituto promovió la participación de su personal para pertenecer - mantener su nombramiento en el Sistema Nacional de Investigadores; además de impulsar la Investigación Clínica, fomentando que el Personal de Salud presente su solicitud de Evaluación Curricular a efecto de documentarse como Investigador Institucional. </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</si>
  <si>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El indicador se ubicó en 62.47, superando por 11.37 puntos porcentuales a la meta esperada (51.10). La causa fue debido a que el Instituto continúa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Instituto implementa la valuación de la calidad de los conocimientos científicos generados, mediante la identificación de la Revistas por su ubicación en los Cuartiles Q1 y Q2 incluidos en el Journal Citation Reports, por lo que, el IMSS ha sido pionero entre las Instituciones de Salud Mexicanas al instrumentar este innovador sistema de evaluación. Más aún, resalta el hecho de que paulatinamente, el resto de Instituciones de Salud Mexicanas que realizan actividades de Investigación Científica y Desarrollo Tecnológico han ido adoptando este sistema de evaluación; al que ya se ha habituado el Personal del Instituto que realiza actividades de Investigación Científica y Desarrollo Tecnológico.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logrando el cumplimiento de 122.2% de la meta propuesta (51.10) para el periodo de reporte; de ello, se destacan dos hechos: 1. En cuanto al numerador, en el número absoluto de artículos científicos publicados en Revistas con factor de impacto incluidas en los Cuartiles 1 y 2 se ha registrado variaciones de +28.3% (+116), +33.5% (+132) y +3.3% (+17), en comparación a lo reportado en los periodos enero - diciembre de los ejercicios 2020, 2021 y 2022, respectivamente. 2. En cuanto al denominador, en el número absoluto de artículos científicos publicados en Revistas con factor de impacto se ha registrado variaciones de +4.3% (+35), +2.3% (+19) y +2.1% (+17), en comparación a lo reportado en los periodos enero - diciembre de los ejercicios 2020, 2021 y 2022,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con su aceptación por las Revistas Médico Científicas arbitradas.</t>
    </r>
  </si>
  <si>
    <r>
      <t xml:space="preserve">Porcentaje de Protocolos de Investigación Científica y Desarrollo Tecnológico relacionados a los Principales Problemas de Salud de los Derechohabientes del IMSS.
</t>
    </r>
    <r>
      <rPr>
        <sz val="10"/>
        <rFont val="Soberana Sans"/>
        <family val="2"/>
      </rPr>
      <t xml:space="preserve"> Causa : El indicador se ubicó en 82.35%, 11.33 puntos porcentuales por arriba de la meta esperada (71.02%). La causa fue debido a que, gracias a que el Instituto ha diseñado e implementado estrategias para que los investigadores y personal de salud del instituto desarrollen protocolos de investigación sobre temas prioritarios de salud que afectan a la población derechohabiente, hubo un aumento en el número absoluto protocolos de investigación científica y desarrollo tecnológico aprobados en el IMSS y que están relacionados a temas prioritarios. En este sentido, el Programa Institucional del Instituto Mexicano del Seguro Social 2019-2024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Principales Problemas de Salud a atender integralmente en un modelo preventivo. Así, las patologías quedaron agrupadas en una nueva lista que comprende: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y 15) Población con discapacidad. Para el ejercicio 2023, se adiciona un tema: 16) Resistencia Antimicrobiana.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116% de la meta propuesta (71.02) para el periodo de reporte; en donde, se destacan dos hechos: 1. En cuanto al numerador, el número absoluto protocolos de investigación científica y desarrollo tecnológico aprobados en el IMSS y que están relacionados a temas prioritarios registró las siguientes variaciones de +67.2% (+2666), +54.6% (+2342) y +20.4% (+1125), en comparación a lo reportado en los periodos enero - diciembre de los ejercicios 2020, 2021 y 2022, respectivamente. 2. En cuanto al denominador, el número absoluto de protocolos de investigación científica y desarrollo tecnológico aprobados en el IMSS registró las siguientes variaciones de +33.6% (+2028), +27.3% (+1726) y +14.3% (+1006), en comparación a lo reportado en los periodos enero - diciembre de los ejercicios 2020, 2021 y 2022,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</si>
  <si>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Porcentaje de Artículos Científicos publicados en revistas científicas con Factor de Impacto
</t>
    </r>
    <r>
      <rPr>
        <sz val="10"/>
        <rFont val="Soberana Sans"/>
        <family val="2"/>
      </rPr>
      <t xml:space="preserve"> Causa : El indicador se ubicó en 51.22%, logrando el cumplimiento de meta del 93.1% respecto de la meta esperada (55.02%). La causa fue debido a que el Instituto continúa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Esto significó un aumento en el número de artículos científicos generados por el personal IMSS y publicados en revistas científicas con factor de impacto (numerador y denominador). Efecto: El efecto fue la aceptación de los resultados de investigación científica generados por Personal Institucional para ser publicados por las Revistas con factor de impacto; logrando el cumplimiento del 93.1% de la meta propuesta (55.02) para el periodo de reporte; se destacan dos hechos: 1. En cuanto al denominador, en el número absoluto artículos científicos publicados en Revistas con factor de impacto se ha registrado variaciones de +4.3%(+35), +2.3% (+19) y +2.1% (+17), en comparación a lo reportado en los periodos enero - diciembre de los ejercicios 2020, 2021 y 2022, respectivamente. 2. En cuanto al denominador, la generación de artículos científicos generado por Personal Institucional ha registrado variaciones de +21.4% (+290), +14.2% (+205) y +14.1% (+203), en comparación a lo reportado en los periodos enero - diciembre de los ejercicios 2020, 2021 y 2022, respectivamente. Se destaca que las aportaciones científicas de vanguardia internacional se consolidan como un coadyuvante en la actualización y mejora de los Procesos de Atención Médica Internacional, mismas que contribuyen para mejorar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con su aceptación por las Revistas Médico Científicas arbitradas.</t>
    </r>
  </si>
  <si>
    <r>
      <t xml:space="preserve">Tasa de variación de Protocolos de Investigación Científica y Desarrollo Tecnológico aprobados en el IMSS.
</t>
    </r>
    <r>
      <rPr>
        <sz val="10"/>
        <rFont val="Soberana Sans"/>
        <family val="2"/>
      </rPr>
      <t xml:space="preserve"> Causa : El indicador se ubicó en 14.27, superando la meta esperada de 1.09. La causa fue debido a un mayor número de protocolos de investigación aprobados sobre temas prioritarios de salud que afectan a la población derechohabiente. Cabe destacar que esto se debe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los ejercicios 2022 y 2023, los Grupos vulnerables y Principales Problemas de Salud a atender integralmente en un modelo preventivo.  Efecto: El efecto fue el cumplimiento del 113.04% de la meta propuesta (1.09) para este periodo de reporte. Se destaca lo siguiente: En cuanto al denominador, el número absoluto protocolos de investigación científica y desarrollo tecnológico aprobados en el IMSS registró la siguiente variación de +33.6% (+2028), +27.3% (+1726) y +14.3% (+1006), en comparación a lo reportado en los periodos enero - diciembre en los ejercicios 2020, 2021 y 2022,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t>
    </r>
  </si>
  <si>
    <r>
      <t xml:space="preserve">Tasa de Variación de Personal Institucional Graduado de cursos de maestría y doctorado
</t>
    </r>
    <r>
      <rPr>
        <sz val="10"/>
        <rFont val="Soberana Sans"/>
        <family val="2"/>
      </rPr>
      <t xml:space="preserve"> Causa : El indicador se ubicó en 34.55, superando la meta planeada de 9.09. La causa fue debido a que el Instituto tiene la facultad que la Ley del Seguro Social otorga en la Fracción XXIV del Artículo 251 para la formación de personal en materia de Investigación Científica y Desarrollo Tecnológico; en este sentido, se destaca lo siguiente: durante el ejercicio 2023, retornaron a la total normalidad los programas educativos en la Instituciones Educativas que tiene programas de maestría y doctorado en investigación; por lo que, una vez finalizadas las estrategias implementadas para contener la Pandemia derivada del COVID-19, el Personal IMSS que había culminado cursos de maestría y doctorado en investigación tuvo la posibilidad de presentar exámenes de grado, con lo que se documentaron 74 alumnos graduados de programas de maestría y doctorado en investigación.  Efecto: El efecto fue un aumento en el número de alumnos graduados de programas de maestría y doctorado en investigación, lo que permitió una tasa de variación de 34.55, con el cumplimiento del 123.3% respecto a la meta en la tasa de variación planteada (9.09). Otros Motivos:En el ejercicio 2023 se encuentra totalmente reactivada la participación del Personal IMSS en las Convocatorias para obtener becas a efecto de cursar Maestrías o Doctorados en Ciencias.</t>
    </r>
  </si>
  <si>
    <r>
      <t xml:space="preserve">Porcentaje de Comités Locales de Investigación en Salud activos que evalúan Protocolos de Investigación Científica y Desarrollo Tecnológico. 
</t>
    </r>
    <r>
      <rPr>
        <sz val="10"/>
        <rFont val="Soberana Sans"/>
        <family val="2"/>
      </rPr>
      <t xml:space="preserve"> Causa : El indicador se ubicó en 99%, cubriendo el 109.1% de la meta esperada (90.72).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que, se ha eficientado el proceso de registro de CLIS ante la Comisión Federal para la Protección contra Riesgos Sanitarios (COFEPRIS), derivado del Convenio firmado entre el IMSS y COFEPRIS que ha permitido en el ejercicio 2022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Efecto: El efecto ha sido el cumplimiento en la meta propuesta para el periodo de reporte, mediante la integración de Comités de Investigación en Salud en apego a los lineamientos establecidos por la Comisión Federal para la Protección contra Riesgos Sanitarios (COFEPRIS). El indicador se ubicó en 99%, cubriendo el 109.1% de la meta esperada (90.72); en donde, se destacan dos hechos: 1. En el numerador, el número absoluto Comités Locales de Investigación en Salud activos ha registrado variaciones de 16.5% (+14), 11.2% (+10) y +7.6% (+7), en comparación a lo reportado en los periodos enero - diciembre de los ejercicios 2020, 2021 y 2022, respectivamente. 2. En el denominador, el número absoluto Comités Locales de Investigación en Salud vigentes registrados ante COFEPRIS, se han registrado variaciones de -1% (-1), 3.1% (+3) y +3.1% (+3), en comparación a lo reportado en los periodos enero - diciembre de los ejercicios 2020, 2021 y 2022, respectivamente. Otros Motivos:Debe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con su aceptación.</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</si>
  <si>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El indicador se ubicó en 18.64, superando la meta esperada de 1.69. La causa fue debido a que en el ejercicio 2023, se encuentra totalmente reactivada la participación del Personal IMSS en las convocatorias para obtener becas a efecto de cursar Maestrías o Doctorados en Ciencias; toda vez que ha cesado la implementación del Plan de Preparación y Respuesta Institucional ante la Epidemia por COVID-19, y el Acuerdo establecido entre el Instituto y el Sindicato Nacional de Trabajadores del Seguro Social para implementar medidas para enfrentar la situación sanitaria derivada del COVID-19, mediante las que se procedió a suspender las capacitaciones presenciales para el personal institucional activo, a efecto de fortalecer el Capital Humano disponible en las Unidades de Atención Médica para la atención de la epidemia por COVID-19. Efecto: El efecto fue el cumplimiento de 116.7% de la meta propuesta (1.69) para el periodo de reporte; esto significó un mayor número de apoyos económicos complementarios otorgados a alumnos inscritos y vigentes en Programas Académicos de Maestría o Doctorado enlistados en el Programa Nacional de Posgrados de Calidad. Estos apoyos económicos otorgados durante el ejercicio 2023 representan un incremento del +18.6% (+11) respecto al ejercicio previo. Otros Motivos:En el ejercicio 2023 se encuentra totalmente reactivada la participación del Personal IMSS en la Convocatorias para obtener becas a efecto de cursar Maestrías o Doctorados en Ciencias.</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</si>
  <si>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</si>
  <si>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</si>
  <si>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</si>
  <si>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</si>
  <si>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</si>
  <si>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</si>
  <si>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</si>
  <si>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</si>
  <si>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</si>
  <si>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</si>
  <si>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</si>
  <si>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</si>
  <si>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</si>
  <si>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</si>
  <si>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</si>
  <si>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</si>
  <si>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</si>
  <si>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</si>
  <si>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</si>
  <si>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</si>
  <si>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</si>
  <si>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</si>
  <si>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</si>
  <si>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</si>
  <si>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</si>
  <si>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</si>
  <si>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</si>
  <si>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</si>
  <si>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</si>
  <si>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</si>
  <si>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</si>
  <si>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 xml:space="preserve"> Causa : A noviembre de 2023, el porcentaje de cobertura a la seguridad social del IMSS, fue de 47.28%. Con ello, se superó la meta del periodo.  Al cierre del mes de noviembre, se alcanzó un registro de cerca de 63.2 millones de derechohabientes adscritos, y al considerar a los 14.4 millones de beneficiarios no adscritos, pero con derecho a utilizar los servicios médicos dada la afiliación de su titular, la población cubierta por el IMSS suma 77.6 millones de derechohabientes. Efecto: Mayor cobertura de seguridad social. Otros Motivos:Se reporta información del periodo enero-noviembre. De acuerdo a lo señalado en la ficha técnica esta información está disponible a fines del mes siguiente, por lo que la información a diciembre estará disponible a fines de enero de 2024.</t>
    </r>
  </si>
  <si>
    <r>
      <t xml:space="preserve">Tasa de variación real en la recaudación por ingresos obrero-patronales.
</t>
    </r>
    <r>
      <rPr>
        <sz val="10"/>
        <rFont val="Soberana Sans"/>
        <family val="2"/>
      </rPr>
      <t xml:space="preserve"> Causa : Con información al mes de diciembre de 2023, la tasa de variación real en la recaudación por ingresos obrero-patronales, respecto al mismo periodo de 2012, fue de 58.06%. Con ello, se superó la meta aprobada. El incremento de los ingresos fue resultado directo de: la evolución favorable del empleo y el salario registrados en el IMSS; los programas de la ampliación de la base; las mejoras en los actos de fiscalización y cobranza; la notificación consolidada de créditos, así como de los controles indirectos de obligaciones a través de la Opinión de Cumplimiento y el Reporte Personalizado de Cotización. Efecto: Mayores ingresos para garantizar la cobertura de la seguridad social.  La recaudación observada al cierre del mes de diciembre de 517.1 miles de millones de pesos, representa un incremento nominal de 13.7% anual y real de 7.7% Otros Motivos:Se reporta información preliminar del periodo enero-diciembre.</t>
    </r>
  </si>
  <si>
    <r>
      <t xml:space="preserve">Tasa de variación en el número de asegurados
</t>
    </r>
    <r>
      <rPr>
        <sz val="10"/>
        <rFont val="Soberana Sans"/>
        <family val="2"/>
      </rPr>
      <t xml:space="preserve"> Causa : Con información al mes de diciembre de 2023, la tasa de variación en el número de asegurados, respecto al mismo periodo de 2012, fue de 37.92%. Con ello, se cumplió la meta prevista en 104.09%.  Efecto: Ampliación de base de asegurados. En promedio en el periodo enero-diciembre de 2023, el IMSS proporcionó seguridad social a 30.4 millones de personas en diversas modalidades de aseguramiento, cifra 3.5% mayor a la observada en el mismo periodo de 2023.   Otros Motivos:Se reporta información preliminar del periodo enero-diciembre.</t>
    </r>
  </si>
  <si>
    <r>
      <t xml:space="preserve">Porcentaje de las cuotas obrero-patronales pagadas oportunamente.
</t>
    </r>
    <r>
      <rPr>
        <sz val="10"/>
        <rFont val="Soberana Sans"/>
        <family val="2"/>
      </rPr>
      <t xml:space="preserve"> Causa : Con información a octubre de 2023, el porcentaje de las cuotas obrero-patronales pagadas oportunamente fue de 94.24%. Con ello, se alcanzó la meta prevista.   Efecto: El Instituto implementó medidas que lograron contener el rezago de los pagos y aumentar la recuperación de las cuotas en moratoria. Esta recaudación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preliminar del periodo enero-octubre. De acuerdo a lo señalado en la ficha técnica esta información se publica dos meses después de su emisión.</t>
    </r>
  </si>
  <si>
    <r>
      <t xml:space="preserve">Porcentaje de avance en la meta de recaudación secundaria
</t>
    </r>
    <r>
      <rPr>
        <sz val="10"/>
        <rFont val="Soberana Sans"/>
        <family val="2"/>
      </rPr>
      <t xml:space="preserve"> Causa : Con información a diciembre de 2023, el porcentaje de avance en la meta de recaudación secundaria fue de 153.94%. Con ello, se superó la meta prevista.   Efecto: El Instituto implementó medidas que lograron aumentar la recuperación de las cuotas en moratoria. La recaudación secundaria es de 11.5 miles de millones de pesos, 19.4% mayor a lo alcanzado en el mismo periodo del año anterior. Esta recaudación tan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preliminar del periodo enero-diciembre.</t>
    </r>
  </si>
  <si>
    <r>
      <t xml:space="preserve">Tasa de variación en el salario base asociado a puestos de trabajo
</t>
    </r>
    <r>
      <rPr>
        <sz val="10"/>
        <rFont val="Soberana Sans"/>
        <family val="2"/>
      </rPr>
      <t xml:space="preserve"> Causa : Con información al mes de diciembre de 2023, la tasa de variación en el salario base de cotización, respecto al mismo periodo de 2012, fue de 96.08%. Con ello, se cumplió la meta prevista en 109.10%.  Efecto: Mejores salarios se traducen en mejores prestaciones de seguridad social. En promedio, durante el periodo enero-diciembre, el salario base de cotización aumentó favorablemente en 10.9% anual.   Otros Motivos:Se reporta información preliminar del periodo enero-diciembre.</t>
    </r>
  </si>
  <si>
    <r>
      <t xml:space="preserve">Tasa de variación en el número de puestos de trabajo registrados por los patrones en el IMSS.
</t>
    </r>
    <r>
      <rPr>
        <sz val="10"/>
        <rFont val="Soberana Sans"/>
        <family val="2"/>
      </rPr>
      <t xml:space="preserve"> Causa : Con información al mes de diciembre de 2023, la tasa de variación en el número de puestos de trabajo afiliados por los patrones en el IMSS, respecto al mismo periodo de 2012, fue de 38.36%. Con ello, se cumplió la meta prevista en 104.65%.  La creación de empleo en lo que va del año, es de 651 mil puestos. Efecto: En promedio en el periodo enero-diciembre de 2023, los puestos de trabajo afiliados al IMSS ascendieron a 21.9 millones en promedio, cifra 3.6% mayor a la observada en el mismo periodo de 2022.     Otros Motivos:Se reporta información preliminar del periodo enero-diciembre.</t>
    </r>
  </si>
  <si>
    <r>
      <t xml:space="preserve">Porcentaje de efectividad en actos de fiscalización.
</t>
    </r>
    <r>
      <rPr>
        <sz val="10"/>
        <rFont val="Soberana Sans"/>
        <family val="2"/>
      </rPr>
      <t xml:space="preserve"> Causa : Con información al mes de diciembre de 2023, el porcentaje de efectividad en actos de fiscalización fue de 93.49%, con ello se cumplió la meta del periodo en 99%.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Obrero-Patronales mediante la fiscalización asertiva a los patrones con mayor riesgo de evasión y la sistematización en el seguimiento a los actos de fiscalización. Otros Motivos:Se reporta información preliminar del periodo enero-diciembre.</t>
    </r>
  </si>
  <si>
    <r>
      <t xml:space="preserve">Porcentaje de eficacia en los actos de fiscalización
</t>
    </r>
    <r>
      <rPr>
        <sz val="10"/>
        <rFont val="Soberana Sans"/>
        <family val="2"/>
      </rPr>
      <t xml:space="preserve"> Causa : Con información al mes de diciembre de 2023, el porcentaje de eficacia de la fiscalización fue de 82.98%, con ello se cumplió la meta del periodo en 107.77%.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Obrero-Patronales mediante la fiscalización asertiva a los patrones con mayor riesgo de evasión y la sistematización en el seguimiento a los actos de fiscalización. Otros Motivos:Se reporta información preliminar del periodo enero-diciembre. La información reportada en el numerador y en el denominador es resultado del ponderado.  En suma, se realizaron5,295 actos de fiscalización en el periodo: 3,211 de métodos de fiscalización y 2,084 de métodos ágiles; de los cuales con resultados fueron 4,393: 2,622 de métodos de fiscalización y 1,771 de métodos ágiles.</t>
    </r>
  </si>
  <si>
    <r>
      <t xml:space="preserve">Porcentaje de transacciones de asignación o localización de NSS realizadas en línea (IMSS Digital).
</t>
    </r>
    <r>
      <rPr>
        <sz val="10"/>
        <rFont val="Soberana Sans"/>
        <family val="2"/>
      </rPr>
      <t xml:space="preserve"> Causa : Con información al mes de diciembre de 2023, la proporción de transacciones de asignación o localización de NSS realizadas en línea (IMSS Digital) fue de 90.76%.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A la par con la recuperación económica y el empleo, se favorece a patrones y ciudadanos con la disminución en los tiempos y costos que invierten en los trámites relacionados con su afiliación. Otros Motivos:Se reporta información preliminar del periodo enero-diciembre.</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</si>
  <si>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</si>
  <si>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</si>
  <si>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</si>
  <si>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</si>
  <si>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</si>
  <si>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</si>
  <si>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</si>
  <si>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</si>
  <si>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</si>
  <si>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</si>
  <si>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</si>
  <si>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</si>
  <si>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</si>
  <si>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</si>
  <si>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</si>
  <si>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</si>
  <si>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</si>
  <si>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</si>
  <si>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</si>
  <si>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atención de la demanda potencial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</si>
  <si>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</si>
  <si>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</si>
  <si>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</si>
  <si>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</si>
  <si>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</si>
  <si>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</si>
  <si>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</si>
  <si>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</si>
  <si>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</si>
  <si>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</si>
  <si>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</si>
  <si>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 xml:space="preserve"> Causa : El indicador alcanzó el 66.84% de avance con respecto a la meta esperada de 67.70, teniendo decremento de 0.86 puntos porcentuales por debajo de la meta. Su comportamiento depende de que las madres y padres permanezcan en un empleo formal, de esta forma el servicio de guardería contribuye a la permanencia de los beneficiarios en el mercado laboral ya que pueden hacer uso del servicio de guardería en al menos 6 meses. Su comportamiento también depende de múltiples factores económicos, sociales y laborales, uno de ellos es que los beneficiarios tengan derecho al servicio de guardería. Efecto: La permanencia en la guardería de al menos 6 meses de las hijas(os) de las(los) trabajadoras(es) beneficiarias(os), contribuye en forma indirecta a la estabilidad en el mercado laboral. De esta manera, el que sus hijas e hijos tengan cuidado durante la jornada de trabajo contribuye a la estadía en el empleo formal, mientras que sus hijos reciben el servicio de guarderías que incluye el aseo, la alimentación, el cuidado de la salud, la educación y la recreación acorde a la edad, en condiciones de igualdad, calidad, seguridad y protección adecuadas, lo que les permite contar con un desarrollo integral. Otros Motivos:</t>
    </r>
  </si>
  <si>
    <r>
      <t xml:space="preserve">Tasa de variación de los lugares para el otorgamiento del servicio de guardería
</t>
    </r>
    <r>
      <rPr>
        <sz val="10"/>
        <rFont val="Soberana Sans"/>
        <family val="2"/>
      </rPr>
      <t xml:space="preserve"> Causa : A diciembre 2022 el IMSS contaba con 240,180 lugares para proporcionar el servicio de guarderías, a diciembre 2023 se contó con 236,974, observándose un decremento de 3,206 lugares derivado a que durante el ejercicio 2023 se abrieron 42 nuevas guarderías por 7,588 lugares, sin embargo, se cerraron 72 guarderías por 10,911 lugares derivado del incumplimiento por parte de los proveedores en los procesos de licitación llevado a cabo por los OOAD. Efecto: La meta central para el servicio de guardería ha sido el crecimiento de la capacidad instalada, sin embargo, este año se tuvo una tasa de variación de lugares negativa decrementando la capacidad instalada. Otros Motivos:</t>
    </r>
  </si>
  <si>
    <r>
      <t xml:space="preserve">Horas promedio de estadía de los (as) niños (as) en guarderías
</t>
    </r>
    <r>
      <rPr>
        <sz val="10"/>
        <rFont val="Soberana Sans"/>
        <family val="2"/>
      </rPr>
      <t xml:space="preserve"> Causa : El indicador alcanzó un 100.36% de cumplimiento, las horas promedio que los niños permanecen en la guardería alcanzaron las 7.03 hrs. en comparación con las 7.01 hrs. que se tenía planeado teniendo únicamente una diferencia de 0.02 puntos porcentuales. Efecto: La permanencia del mayor número de horas de los niños inscritos en las guarderías se beneficia de los programas educativos y alimenticios favoreciendo su desarrollo integral. Otros Motivos:</t>
    </r>
  </si>
  <si>
    <r>
      <t xml:space="preserve">Porcentaje de asistencia promedio diario
</t>
    </r>
    <r>
      <rPr>
        <sz val="10"/>
        <rFont val="Soberana Sans"/>
        <family val="2"/>
      </rPr>
      <t xml:space="preserve"> Causa : El indicador alcanzó el 61.22% de avance por debajo de la meta programada para el periodo (85.01%), lo que significó el 72.01% de su cumplimiento. Esto es debido a la baja del promedio diario de asistencia, ocasionado a que algunas guarderías han terminado su contrato para prestar el servicio o cuestiones climatológicas y de enfermedad ocasionando que loa padres no lleven a sus hijos a las guarderías, a pesar de que el número de niños inscritos es mayor con respecto al planeado. Efecto: El cumplimiento del indicador queda por debajo de la meta; sin embargo, los menores inscritos continúan beneficiándose de los programas educativos y alimenticios favoreciendo su desarrollo integral. Otros Motivos:</t>
    </r>
  </si>
  <si>
    <r>
      <t xml:space="preserve">Porcentaje de atención de la demanda potencial del servicio de guardería
</t>
    </r>
    <r>
      <rPr>
        <sz val="10"/>
        <rFont val="Soberana Sans"/>
        <family val="2"/>
      </rPr>
      <t xml:space="preserve"> Causa : El indicador alcanzó un avance del 12.44%, superior a la meta programada en 12.17%. Se debe tomar en consideración que la demanda potencial depende de factores externos al servicio de guardería; sin embargo, el comportamiento del indicador no sufrió mayores variaciones conforme lo planeado para este periodo. Asimismo, el parámetro de los lugares instalados disminuye respecto a lo planeado ocasionado a que algunas guarderías han terminado su contrato para prestar el servicio decidiendo no continuar, ambos factores contribuyeron a superar la meta planeada. Efecto: Al quedar por arriba de la meta programada de la cobertura del servicio programada de acuerdo con las cifras reportadas en el mes, se da cuenta del incremento de la cobertura mediante la expansión del servicio de guardería proyectada para el presente ejercicio. Otros Motivos:</t>
    </r>
  </si>
  <si>
    <r>
      <t xml:space="preserve">Porcentaje de cumplimiento en la calidad del servicio
</t>
    </r>
    <r>
      <rPr>
        <sz val="10"/>
        <rFont val="Soberana Sans"/>
        <family val="2"/>
      </rPr>
      <t xml:space="preserve"> Causa : El porcentaje de cumplimiento en la calidad del servicio alcanzó el 96.13%, superando la meta esperada del 93.70%, debido a que se realizaron 1,243 supervisiones de las 1,293 que se tenían programadas, adicional que en las supervisiones realizadas se alcanzó un mejor puntaje incrementado así el indicador. Efecto: Con las actividades regulares en las guarderías se está atendiendo a un mayor número de niños y niñas, contemplándose que en los próximos meses aumente la inscripción. Otros Motivos:</t>
    </r>
  </si>
  <si>
    <r>
      <t xml:space="preserve">Porcentaje de satisfacción de los usuarios del servicio de guardería
</t>
    </r>
    <r>
      <rPr>
        <sz val="10"/>
        <rFont val="Soberana Sans"/>
        <family val="2"/>
      </rPr>
      <t xml:space="preserve"> Causa : El indicador alcanzó el 96.63% de cumplimiento por encima de lo esperado que era de 95.00% de satisfacción de los usuarios. Efecto: La apertura de las guarderías ha permitido aplicar más encuestas programadas con la finalidad de medir el grado de satisfacción que los usuarios del servicio tienen respecto al servicio de guardería que se les proporciona a sus hijos. Otros Motivos:</t>
    </r>
  </si>
  <si>
    <r>
      <t xml:space="preserve">Porcentaje de ocupación en guarderías
</t>
    </r>
    <r>
      <rPr>
        <sz val="10"/>
        <rFont val="Soberana Sans"/>
        <family val="2"/>
      </rPr>
      <t xml:space="preserve"> Causa : El indicador alcanzó un avance de la meta de 75.73%, por encima de la meta planeada de 70.19%, esto debido a que el número de niños inscritos es mayor con respecto al planeado, y aunque el número de lugares es menor con respecto al planeado (ocasionado a que algunas guarderías han terminado su contrato para prestar el servicio), ambos factores contribuyeron a superar la meta planeada. Efecto: Al superar el porcentaje de ocupación programado de acuerdo con las cifras reportadas en el mes, da como resultado lugares ocupados, aun así, se espera un incremento en la inscripción de niños, aunado al proceso de optimización de lugares reduciendo las solicitudes pendientes de ingreso de los hijos de las personas trabajadoras Otros Motivos:</t>
    </r>
  </si>
  <si>
    <t>E011</t>
  </si>
  <si>
    <t>Atención a la Salud</t>
  </si>
  <si>
    <t>Contribuir a incrementar la esperanza de vida en el país</t>
  </si>
  <si>
    <t>AÑOS</t>
  </si>
  <si>
    <t>La población derechohabiente del IMSS adscrita a una unidad de medicina familiar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</si>
  <si>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</si>
  <si>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</si>
  <si>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</si>
  <si>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</si>
  <si>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</si>
  <si>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</si>
  <si>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</si>
  <si>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</si>
  <si>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</si>
  <si>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</si>
  <si>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</si>
  <si>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</si>
  <si>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</si>
  <si>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</si>
  <si>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</si>
  <si>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</si>
  <si>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</si>
  <si>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</si>
  <si>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</si>
  <si>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</si>
  <si>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</si>
  <si>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</si>
  <si>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</si>
  <si>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</si>
  <si>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</si>
  <si>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</si>
  <si>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</si>
  <si>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</si>
  <si>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</si>
  <si>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</si>
  <si>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</si>
  <si>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</si>
  <si>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</si>
  <si>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</si>
  <si>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</si>
  <si>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</si>
  <si>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</si>
  <si>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</si>
  <si>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</si>
  <si>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</si>
  <si>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</si>
  <si>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</si>
  <si>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</si>
  <si>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</si>
  <si>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</si>
  <si>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</si>
  <si>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</si>
  <si>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</si>
  <si>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</si>
  <si>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</si>
  <si>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</si>
  <si>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</si>
  <si>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</si>
  <si>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</si>
  <si>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Esperanza de Vida al Nacer
</t>
    </r>
    <r>
      <rPr>
        <sz val="10"/>
        <rFont val="Soberana Sans"/>
        <family val="2"/>
      </rPr>
      <t xml:space="preserve"> Causa : Para este ciclo se actualizó el valor del indicador y se observó una diferencia entre la meta alcanzada (77.93) y la meta esperada de esperanza de vida al nacer (75.84). El aumento de la esperanza de vida por encima de la meta esperada se debió al decremento en la mortalidad por COVID-19 en la población derechohabiente del IMSS, así como las estrategias de recuperación de los servicios y las mejoras en los programas de prevención y control de enfermedades, de atención a la salud y de infraestructura en nuestro país y específicamente en el IMSS. Efecto: El incremento en la esperanza de vida al nacer conlleva un mayor promedio de años que vivirá una persona al momento de su nacimiento, lo cual refleja una mejoría en la calidad de vida de los derechohabientes del IMSS. Otros Motivos:Se reporta la actualización correspondiente al cierre del año 2022, dado que el indicador es anual y está conformado por variables que reporta INEGI, cuyos datos se publican en el último trimestre de cada año.</t>
    </r>
  </si>
  <si>
    <r>
      <t xml:space="preserve">Tasa de incidencia de enfermedades crónico degenerativas seleccionadas en derechohabientes del IMSS
</t>
    </r>
    <r>
      <rPr>
        <sz val="10"/>
        <rFont val="Soberana Sans"/>
        <family val="2"/>
      </rPr>
      <t xml:space="preserve"> Causa : El decremento en la tasa de Enfermedades crónicas degenerativas seleccionadas en derechohabientes del IMSS con respecto al año 2022, en términos absolutos se debe a que se presentó una disminución de 14,723 casos de enfermedades crónicas seleccionadas y un incremento de la población a mitad de periodo en 1,799,491 derechohabientes en 2023 con respecto al 2022. La estimación de la meta 2023 es una proyección de los valores obtenidos en 2022 y el histórico de los cierres de información, por lo cual se permitió observar un 101.19% de cumplimiento del valor estimado para el periodo enero-diciembre (718.57 tasa). Efecto: El incremento en el número de casos nuevos detectados en 2022 supone un diagnóstico precoz de la enfermedad a través de la búsqueda intencionada, así mismo, el fortalecimiento de las medidas de prevención y tratamiento de hábitos modificables pudo ocasionar la reducción de casos en 2023. Otros Motivos:Secundario a las campañas institucionales de recuperación de servicios posterior a la pandemia por COVID-19, para el fortalecimiento de la atención médica, el aumento en la afluencia de consultas en todos los niveles de atención en los años 2021 y 2022, así como la búsqueda intencionada de pacientes con enfermedades crónicas, pudo haber contribuido a captar a los pacientes en etapas incipientes en esos años. Información preliminar a la semana epidemiológica No. 52 de acuerdo con lo reportado en el sistema ¿SIAVE número de casos¿ el 10 de enero 2023. Población al mes de junio 2023 según la Dirección de Incorporación y Recaudación.</t>
    </r>
  </si>
  <si>
    <r>
      <t xml:space="preserve">    Porcentaje de pacientes con estancia prolongada (mayor de12 horas) en el área de observación del servicio de urgencias en unidades de segundo nivel    
</t>
    </r>
    <r>
      <rPr>
        <sz val="10"/>
        <rFont val="Soberana Sans"/>
        <family val="2"/>
      </rPr>
      <t xml:space="preserve"> Causa : El avance reportado de 46.50% permitió un porcentaje de cumplimiento de meta de 98.91% para este cuarto trimestre 2023, lo que implicó un cumplimiento parcial a la meta programada de 46. Los factores que contribuyeron al avance reportado fueron: Una menor supervisión de los servicios lo cual disminuye el porcentaje de pacientes con estancia prolongada en el área de observación urgencias (mayor de 12 hrs.). Efecto: De acuerdo con lo anterior, con el decremento en el número de pacientes con estancia prolongada en los servicios de urgencias nos produce menor satisfacción de los usuarios con una mejoría en la imagen institucional, aumentando el retraso en la atención de los derechohabientes y por ende mayor molestia en los mismos. Otros Motivos:No se forman los suficientes médicos especialistas en urgencias que el instituto necesita, actualmente dicho reporte solo se registra el mes de noviembre de 2023 de forma oficial. En cuanto la normativa (División de Información en Salud) publique los resultados oficiales se realizarán los ajustes correspondientes.</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</si>
  <si>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En los meses de octubre y noviembre se tuvo un avance de 86.4% se alcanzó un porcentaje de cumplimiento de meta de 94.4%, hay factores que influyen en el resultado de este indicador como la saturación en las agendas de la consulta externa de especialidad en las Unidades Médicas de Alta Especialidad (UMAE) por la alta demanda en la consulta de especialidad de primera vez así como de la consulta subsecuente por patología de base y tratamientos especializados que requieren de un seguimiento estrecho de los pacientes que no pueden ser dados de alta, limita los espacios para otorgar una consulta de primera vez. Efecto: La consulta subsecuente disminuye los espacios para la consulta de primera vez, sin embargo los pacientes por sus múltiples patologías no pueden ser dados de alta y solo pueden ser manejados en las UMAE, lo que limita la atención médica para resolución de los padecimientos que se reflejara en una mayor carga asistencial a corto, mediano y largo plazo en el instituto, se han realizado diferentes estrategias para poder dar consultas de especialidad de primera vez, la Dirección de Prestaciones Médicas, la Coordinación de Unidades Médicas de Alta Especialidad y las UMAE continúan realizando acciones extraordinarias para poder solventar las necesidades actuales de los derechohabientes. Se concluye la 24va Jornadas Extraordinarias de Continuidad de Servicios de Salud programada, con el objetivo de favorecer la oportunidad y acceso a la atención a los derechohabientes. Otros Motivos:Información preliminar de octubre y noviembre, pendiente información de diciembre de 2023, otorgada por la División de Análisis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</si>
  <si>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En los meses de octubre y noviembre del 2023, se reporta un avance del 92.1% que corresponde a un cumplimiento de meta de 98.7%. Las Unidades Médicas de Alta Especialidad (UMAE) realizan las cirugías más complejas cuentan con, instalaciones, equipo médico especifico, médicos especialistas y subespecialistas que solo se encuentran en estos hospitales. Efecto: El logro obtenido permitió que la resolución quirúrgica oportuna disminuya la morbi-mortalidad en los derechohabientes, el retrasar una cirugía, origina complicaciones prevenibles que se reflejaran en una mayor carga asistencial a corto, mediano y largo plazo en el Instituto. La Dirección de Prestaciones Médicas, la Coordinación de Unidades Médicas de Alta Especialidad y las UMAE continúan realizando acciones para poder solventar las necesidades de los derechohabientes, se concluyó la 24va Jornadas Extraordinarias de Continuidad de Servicios de Salud programada, con el objetivo de favorecer la oportunidad y acceso a la atención a los derechohabientes. Otros Motivos:Información preliminar de octubre y noviembre de 2023, pendiente de la información del mes de diciembre, a cargo de la División de Análisis en Salud.</t>
    </r>
  </si>
  <si>
    <r>
      <t xml:space="preserve">Porcentaje de pacientes con Diabetes mellitus tipo 2 en control adecuado de glucemia en  ayuno (70 -130 mg/dl)         
</t>
    </r>
    <r>
      <rPr>
        <sz val="10"/>
        <rFont val="Soberana Sans"/>
        <family val="2"/>
      </rPr>
      <t xml:space="preserve"> Causa : En el período de enero-diciembre de 2023, el avance reportado de 46.48% de pacientes con control adecuado de Diabetes Mellitus tipo 2 que acudieron a consulta de medicina familiar, reflejó un cumplimiento mayor a la meta programada de 35.00%. Los factores que contribuyeron fueron: las acciones específicas realizadas en este grupo vulnerable para disminuir el riesgo de contagio por COVID en las salas de espera, como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a pesar de la pandemia por COVID-19, con la finalidad de disminuir la presencia de complicaciones a corto plazo. Otros Motivos:Información con base al comportamiento de enero-noviembre 2023, estimado para diciembre 2023.</t>
    </r>
  </si>
  <si>
    <r>
      <t xml:space="preserve">Porcentaje de pacientes en control adecuado de Hipertensión Arterial Sistémica en Medicina Familiar                  
</t>
    </r>
    <r>
      <rPr>
        <sz val="10"/>
        <rFont val="Soberana Sans"/>
        <family val="2"/>
      </rPr>
      <t xml:space="preserve"> Causa : Durante el período de enero-diciembre de 2023, el avance reportado de 66.92% de pacientes con control adecuado de Hipertensión Arterial que acudieron a consulta de medicina familiar, reflejó un cumplimiento mayor a la meta programada de 59.80%. Los factores que contribuyeron fueron: las acciones específicas realizadas en este grupo vulnerable para disminuir el riesgo de contagio por COVID en las salas de espera,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 pesar de la pandemia por COVID-19,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enero-noviembre 2023, estimado para diciembre 2023.</t>
    </r>
  </si>
  <si>
    <r>
      <t xml:space="preserve">Porcentaje de mujeres con preeclampsia - eclampsia
</t>
    </r>
    <r>
      <rPr>
        <sz val="10"/>
        <rFont val="Soberana Sans"/>
        <family val="2"/>
      </rPr>
      <t xml:space="preserve"> Causa : El avance reportado a octubre del 2023 se alcanzó un porcentaje de cumplimiento del 118.7%, lo cual representa un sobre cumplimiento de avance de la meta, recientemente se replanteo la meta del indicador, ya que se realizaron cambios en la ficha en numerador y denominador, para mejorar la captura de los casos. Se alcanzó un 8.17% representa el porcentaje más bajo alcanzado durante el 2023. Dentro de los factores que contribuyen al avance reportado, se debe al reajuste en la ficha del indicador ya que se detectaron áreas de oportunidad en la construcción tanto en numerador y en denominador, mismo que fue consensado con el área normativa encargada de emitir los resultados del proceso salud-enfermedad. Asimismo, se ha realizado supervisión del registro de los diagnósticos de egreso hospitalario en las unidades médicas, lo cual ha permitido mejorar la calidad del registro. Efecto: Supervisión de los registros y captura de diagnósticos de egreso hospitalario. Otros Motivos:Información del período enero-octubre 2023, última disponible en la DIS/IMSS.</t>
    </r>
  </si>
  <si>
    <r>
      <t xml:space="preserve">Proporción de recién nacidos con prematurez
</t>
    </r>
    <r>
      <rPr>
        <sz val="10"/>
        <rFont val="Soberana Sans"/>
        <family val="2"/>
      </rPr>
      <t xml:space="preserve"> Causa : El avance reportado de 10.53% en el cuarto trimestre de 2023, se considera un avance favorable ya que alcanza hasta 89.13 porciento lo cual es un avance de 4 puntos porcentuales respecto al trimestre previo. Se han mejorado los procesos de salud enfermedad respecto a la atención a factores que condicionan parto prematuro a través de la Estrategia parala Disminución de la Muerte Materna. Asimismo, se han realizado supervisiones operativas a las áreas de registro de información para generar la productividad de las unidades, y se ha permitido mejorar la captura de las fuentes de información primaria para la construcción de numerador y denominador en los indicadores. Efecto: El correcto registro de los recién nacidos vivos, permite mejorar el desempeño del indicador, asimismo la correcta clasificación por edad gestacional de los recién nacidos. Mejorar los cuidados maternos para evitar nacimientos prematuros. Otros Motivos:Los datos corresponden al periodo enero - octubre 2023,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</si>
  <si>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El avance reportado de 8.83 en la tasa de infecciones nosocomiales, permitió un porcentaje de cumplimiento de meta alcanzada/ajustada de 102.97 para el mes de diciembre 2023, lo que implicó un avance superior a lo ajustado de 9.10. Los factores que contribuyeron al avance reportado fueron el incremento en los días paciente de lo ajustado, y al fortalecimiento de la vigilancia epidemiológica, prevención y control de las infecciones asociadas a la atención de la salud. Efecto: El logro obtenido reflejó la mejora en la notificación, identificación y registro de las IAAS en la plataforma en línea de IAAS (infecciones asociadas a la atención de la salud) con una tendencia al incremento en la notificación y registro de estas. Otros Motivos:El avance logrado se debió a la implementación de estrategias de la dirección de prestaciones médicas para la prevención de infecciones asociadas a la atención de la salud y de la resistencia antimicrobiana en las unidades de segundo y tercer nivel de atención.El avance logrado se debió a la implementación de estrategias de la dirección de prestaciones médicas para la prevención de infecciones asociadas a la atención de la salud y de la resistencia antimicrobiana en las unidades de segundo y tercer nivel de atención.</t>
    </r>
  </si>
  <si>
    <r>
      <t xml:space="preserve">Índice consultas de urgencias por 1000 derechohabientes en unidades de segundo nivel    
</t>
    </r>
    <r>
      <rPr>
        <sz val="10"/>
        <rFont val="Soberana Sans"/>
        <family val="2"/>
      </rPr>
      <t xml:space="preserve"> Causa : El avance reportado de 123.18% permitió un porcentaje de cumplimiento de meta de 61.35% para este cuarto trimestre 2023, lo que implicó un cumplimiento inferior a la meta programada de 200%. Los factores que contribuyeron al avance reportado fueron: Disminución en la presencia de pacientes, aunque se observa un incremento en la demanda de atención, pero menor de lo esperado, así como una disminución de envíos de la Unidad de Medicina Familiar en lo particular de las Áreas de Unifilia. Efecto: Al contar con avance aún menor de lo esperado podemos establecer que el recurso humano se encuentra desaprovechado en el área de consulta de primer contacto, sin embargo, se puede reubicar en las áreas de observación, aprovechando al personal médico. Otros Motivos:Mejor capacidad resolutiva en el primer nivel de atención. Actualmente dicho reporte solo se registra el mes de noviembre de 2023 de forma oficial. En cuanto la normativa (División de Información en Salud) publique los resultados oficiales se realizarán los ajustes correspondientes.</t>
    </r>
  </si>
  <si>
    <r>
      <t xml:space="preserve">Total de consultas de primera vez otorgadas en Unidades Médicas de Alta Especialidad
</t>
    </r>
    <r>
      <rPr>
        <sz val="10"/>
        <rFont val="Soberana Sans"/>
        <family val="2"/>
      </rPr>
      <t xml:space="preserve"> Causa : Durante los meses de enero a noviembre de 2023, se otorgaron 1,152,498 consultas de especialidad de primera vez, es decir 44.06 puntos porcentuales mayor a la meta esperada. Esto se debe a los esfuerzos que realizan las Unidades Médicas de Alta Especialidad y a las Jornadas Extraordinarias de Continuidad de Servicios de Salud, para que se pueda dar una cita oportuna a los derechohabientes pese a la saturación de las agendas y a las Jornadas Extraordinarias de Continuidad de Servicios de Salud. Efecto: El otorgar consultas de especialidad de primera vez influye en el diagnóstico, tratamiento oportuno y limitación del daño de los pacientes que requieren de tratamientos especializados que se encuentran en las Unidades Médicas de Alta Especialidad. La Dirección de Prestaciones Médicas, la Coordinación de Unidades Médicas de Alta Especialidad y las UMAE continúan realizando acciones para poder solventar las necesidades actuales de los derechohabientes, se concluye la 24va Jornadas Extraordinarias de Continuidad de Servicios de Salud programada. Otros Motivos:Información preliminar de enero al mes de noviembre de 2023, pendiente información de diciembre a cargo de la División de Análisis en Salud.</t>
    </r>
  </si>
  <si>
    <r>
      <t xml:space="preserve">Total de cirugías electivas programadas en Unidades Médicas de Alta Especialidad
</t>
    </r>
    <r>
      <rPr>
        <sz val="10"/>
        <rFont val="Soberana Sans"/>
        <family val="2"/>
      </rPr>
      <t xml:space="preserve"> Causa : El avance preliminar reportado de enero a noviembre del 2023 fue de 2.55 % puntos porcentuales más a la meta comprometida es decir se realizaron 4,380 procedimientos quirúrgicos más, se concluye la 24va Jornadas Extraordinarias de Continuidad de Servicios de Salud, con el objetivo de favorecer la oportunidad y acceso a la atención de los derechohabientes. Efecto: El logro obtenido permite que la resolución quirúrgica oportuna disminuya la morbi-mortalidad en los derechohabientes. La Dirección de Prestaciones Médicas, la Coordinación de Unidades Médicas de Alta Especialidad y las UMAE continúan realizando acciones para poder dar atención con calidad y calidez a los derechohabientes. Otros Motivos:Información preliminar proporcionada por la División de Información en Salud de enero a noviembre de 2023.</t>
    </r>
  </si>
  <si>
    <r>
      <t xml:space="preserve">Porcentaje de surtimiento de recetas médicas
</t>
    </r>
    <r>
      <rPr>
        <sz val="10"/>
        <rFont val="Soberana Sans"/>
        <family val="2"/>
      </rPr>
      <t xml:space="preserve"> Causa : Derivado de la apertura de los servicios médicos en las unidades de primer y segundo nivel de atención, se observa que en el período de enero a diciembre de 2023, la emisión de recetas expedidas en las Unidades médicas se incrementó un 9.5% respecto al mismo período reportado en 2022, lo que representó mayor atención a la población derechohabiente. Efecto: El nivel de atención de recetas médicas en el período de enero a diciembre de 2023 es del 98.31%, lo que representa un incremento del 2.91% respecto al mismo período del 2022, asimismo, se presenta un incremento del 3.48% respecto a la meta establecida para este período. Otros Motivos:No se reportan otros motivos, en virtud del cumplimiento de la meta.</t>
    </r>
  </si>
  <si>
    <r>
      <t xml:space="preserve">Pacientes subsecuentes con diagnóstico de Diabetes Mellitus tipo 2         
</t>
    </r>
    <r>
      <rPr>
        <sz val="10"/>
        <rFont val="Soberana Sans"/>
        <family val="2"/>
      </rPr>
      <t xml:space="preserve"> Causa : En el período de enero-diciembre de 2023, el avance reportado de 11,295,847 pacientes con Diabetes Mellitus tipo 2 que acudieron mensualmente a consulta de medicina familiar, reflejó un resultado menor a la meta programada de 14,052,445 pacientes. Los factores que contribuyeron fueron: la continuidad en la implementación de acciones específicas en este grupo vulnerable para disminuir el riesgo de contagio de COVID en las salas de espera,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para contribuir en el control de los pacientes con Diabetes Mellitus tipo 2 que asisten de manera subsecuente a las Unidades de Medicina Familiar. Otros Motivos:Información con base al comportamiento de enero-noviembre 2023, estimado para diciembre 2023.</t>
    </r>
  </si>
  <si>
    <r>
      <t xml:space="preserve">Pacientes con diagnóstico de Hipertensión Arterial Sistémica que acuden de manera subsecuente a la consulta de Medicina Familiar                 
</t>
    </r>
    <r>
      <rPr>
        <sz val="10"/>
        <rFont val="Soberana Sans"/>
        <family val="2"/>
      </rPr>
      <t xml:space="preserve"> Causa : En el período de enero-diciembre de 2023, el avance reportado de 18,693,387 pacientes con Hipertensión Arterial que acudieron mensualmente a consulta de medicina familiar, reflejó un resultado mayor a la meta programada de 17,110,743 pacientes. Los factores que contribuyeron fueron: la continuidad en la implementación de estrategias para la recuperación de servicios con acciones específicas en este grupo vulnerable, manteniendo la disminución del riesgo de contagio de COVID en las salas de espera, lo que repercutió en los últimos meses en el incremento de la afluencia de pacientes a las unidades. Efecto: El resultado obtenido permitió brindar atención médica y tratamiento farmacológico para contribuir en el control de los pacientes con Hipertensión Arterial que asisten de manera subsecuente a las Unidades de Medicina Familiar.  Otros Motivos:Información con base al comportamiento de enero-noviembre 2023, estimado para diciembre 2023.</t>
    </r>
  </si>
  <si>
    <r>
      <t xml:space="preserve">Promedio de atenciones prenatales por embarazada    
</t>
    </r>
    <r>
      <rPr>
        <sz val="10"/>
        <rFont val="Soberana Sans"/>
        <family val="2"/>
      </rPr>
      <t xml:space="preserve"> Causa : Información al mes de enero-noviembre de 2023. El promedio de atenciones prenatales por embarazada resultó 6.30 resultado superior a la meta establecida para el periodo enero-noviembre de 2023 que fue de 6.0, lo que representa un 105.23% de cumplimiento. Conforme al Manual Metodológico de Indicadores Médicos 2022 del IMSS, se considera con un desempeño esperado, ya que se traduce que cada embarazada acude a consulta de vigilancia prenatal en promedio 6 ocasiones a su Unidad de Medicina Familiar. Efecto: Se propicia que la embarazada asista a la vigilancia prenatal en forma periódica, lo cual contribuye a la detección oportuna de signos y síntomas que pudieran complicar el embarazo.  Otros Motivos:El logro de estos indicadores se considera bueno debido a que  las mujeres embarazadas (población vulnerable) acuden a consulta prenatal para evitar el riesgo de complicaciones.</t>
    </r>
  </si>
  <si>
    <r>
      <t xml:space="preserve">Oportunidad de inicio de la vigilancia prenatal    
</t>
    </r>
    <r>
      <rPr>
        <sz val="10"/>
        <rFont val="Soberana Sans"/>
        <family val="2"/>
      </rPr>
      <t xml:space="preserve"> Causa : Información al mes de enero-noviembre de 2023. La oportunidad de inicio de la vigilancia prenatal durante el primer trimestre de gestación resultó en 51.46%, lo que representa un 97.09% de cumplimiento de esta, la cual se determinó en 53.0 a enero-diciembre de 2023. Se considera con un desempeño medio, ya que se interpreta que 5 a 6 de cada 10 embarazadas acuden al inicio de su vigilancia prenatal dentro de las primeras 13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</si>
  <si>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85.93 en el periodo de octubre - diciembre de 2023, por lo que se tuvo un cumplimiento de 85.93% de la meta establecida de 100%,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Motivos:Es importante mencionar que existe un desfase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   </t>
    </r>
  </si>
  <si>
    <t>E012</t>
  </si>
  <si>
    <t>Prestaciones sociales</t>
  </si>
  <si>
    <t>9 - Otros de Seguridad Social y Asistencia Social</t>
  </si>
  <si>
    <t>8 - Prestaciones sociales eficientes</t>
  </si>
  <si>
    <t>Contribuir a garantizar el derecho a prestaciones sociales, deportivas, culturales y económicas que otorga el IMSS.</t>
  </si>
  <si>
    <r>
      <t>Tasa de variación anual de las personas beneficiarias de las prestaciones sociales, deportivas, culturales y económicas que otorga el IMSS.</t>
    </r>
    <r>
      <rPr>
        <i/>
        <sz val="10"/>
        <color indexed="30"/>
        <rFont val="Soberana Sans"/>
      </rPr>
      <t xml:space="preserve">
</t>
    </r>
  </si>
  <si>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</si>
  <si>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</si>
  <si>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r>
      <t>Promedio de ocupación de los servicios de las prestaciones sociales institucionales.</t>
    </r>
    <r>
      <rPr>
        <i/>
        <sz val="10"/>
        <color indexed="30"/>
        <rFont val="Soberana Sans"/>
      </rPr>
      <t xml:space="preserve">
</t>
    </r>
  </si>
  <si>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</si>
  <si>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</si>
  <si>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r>
      <t>Tasa de variación anual de satisfacción de los servicios de  prestaciones institucionales.</t>
    </r>
    <r>
      <rPr>
        <i/>
        <sz val="10"/>
        <color indexed="30"/>
        <rFont val="Soberana Sans"/>
      </rPr>
      <t xml:space="preserve">
</t>
    </r>
  </si>
  <si>
    <t>((% de encuestas de satisfacción mayores al 85 en el periodo t) / (% de encuestas de satisfacción mayores al 85 en el periodo t -1)-1) *100</t>
  </si>
  <si>
    <t>Estratégico-Calidad-Anual</t>
  </si>
  <si>
    <t>A C.1. Cursos y talleres de capacitación y adiestramiento técnico para la empleabilidad y el autocuidado de la salud impartidos.</t>
  </si>
  <si>
    <r>
      <t>Tasa de variación de cursos y talleres realizados de capacitación y adiestramiento técnico para la empleabilidad y el autocuidado de la salud.</t>
    </r>
    <r>
      <rPr>
        <i/>
        <sz val="10"/>
        <color indexed="30"/>
        <rFont val="Soberana Sans"/>
      </rPr>
      <t xml:space="preserve">
</t>
    </r>
  </si>
  <si>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</si>
  <si>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r>
      <t>Porcentaje de eficiencia terminal cursos presenciales sobre empleabilidad.</t>
    </r>
    <r>
      <rPr>
        <i/>
        <sz val="10"/>
        <color indexed="30"/>
        <rFont val="Soberana Sans"/>
      </rPr>
      <t xml:space="preserve">
</t>
    </r>
  </si>
  <si>
    <t>Número de usuarios aprobados en el periodo t / Número de usuarios inscritos en el periodo t * 100.</t>
  </si>
  <si>
    <r>
      <t>Porcentaje de eficiencia terminal de cursos CLIMSS sobre autocuidado de la salud.</t>
    </r>
    <r>
      <rPr>
        <i/>
        <sz val="10"/>
        <color indexed="30"/>
        <rFont val="Soberana Sans"/>
      </rPr>
      <t xml:space="preserve">
</t>
    </r>
  </si>
  <si>
    <t>Número de usuarios aprobados en el periodo t / número de usuarios inscritos en el periodo t * 100.</t>
  </si>
  <si>
    <t>B C.2. Actividades físicas y deportivas otorgadas.</t>
  </si>
  <si>
    <r>
      <t>Porcentaje de actividades físicas y deporte otorgadas en las Unidades Operativas de Prestaciones Sociales (UOPSI).</t>
    </r>
    <r>
      <rPr>
        <i/>
        <sz val="10"/>
        <color indexed="30"/>
        <rFont val="Soberana Sans"/>
      </rPr>
      <t xml:space="preserve">
</t>
    </r>
  </si>
  <si>
    <t>(Número de actividades Física y Deporte otorgadas en las Unidades Operativas de Prestaciones Sociales en el periodo t/ Número de actividades Física y Deporte programadas en las Unidades Operativas de Prestaciones Sociales en el periodo t)*100</t>
  </si>
  <si>
    <r>
      <t>Proporción de personas que hacen uso de los servicios de Cultura Física y Deporte en las Unidades Operativas de Prestaciones Sociales (UOPSI).</t>
    </r>
    <r>
      <rPr>
        <i/>
        <sz val="10"/>
        <color indexed="30"/>
        <rFont val="Soberana Sans"/>
      </rPr>
      <t xml:space="preserve">
</t>
    </r>
  </si>
  <si>
    <t>(No. de personas que hacen uso a cursos y talleres de Cultura Física y Deporte culturales en el periodo t /No. de personas inscritas a cursos y talleres de Cultura Física y Deporte inscritas en el periodo t) * 100</t>
  </si>
  <si>
    <t>C C.3. Medición de satisfacción de las actividades físicas y deportivas.</t>
  </si>
  <si>
    <r>
      <t>Porcentaje de los servicios otorgados en los servicios culturales del IMSS.</t>
    </r>
    <r>
      <rPr>
        <i/>
        <sz val="10"/>
        <color indexed="30"/>
        <rFont val="Soberana Sans"/>
      </rPr>
      <t xml:space="preserve">
</t>
    </r>
  </si>
  <si>
    <t>(Número de servicios culturales del IMSS realizados en el trimestre t / Número de servicios culturales del IMSS programados en el trimestre t) * 100</t>
  </si>
  <si>
    <r>
      <t>Porcentaje de los usuarios que utilizaron los servicios culturales del IMSS.</t>
    </r>
    <r>
      <rPr>
        <i/>
        <sz val="10"/>
        <color indexed="30"/>
        <rFont val="Soberana Sans"/>
      </rPr>
      <t xml:space="preserve">
</t>
    </r>
  </si>
  <si>
    <t>(Usuarios atendidos de servicios culturales del IMSS en el trimestre t/ Usuarios programados para los servicios culturales del IMSS en el trimestre t)* 100</t>
  </si>
  <si>
    <t>D C.4. Cursos en materia de salud comunitaria, envejecimiento, ciclo de vida y prescripción social otorgados.</t>
  </si>
  <si>
    <r>
      <t>Porcentaje de usuarios que hacen uso de los cursos de promoción a la salud.</t>
    </r>
    <r>
      <rPr>
        <i/>
        <sz val="10"/>
        <color indexed="30"/>
        <rFont val="Soberana Sans"/>
      </rPr>
      <t xml:space="preserve">
</t>
    </r>
  </si>
  <si>
    <t>(Número de usuarios que hicieron uso de cursos de promoción a la salud impartidos en el periodo t / Número de personas inscritas en los cursos de promoción a la salud en el periodo t)*100</t>
  </si>
  <si>
    <r>
      <t>Porcentaje de cursos de promoción a la salud impartidos a los usuarios.</t>
    </r>
    <r>
      <rPr>
        <i/>
        <sz val="10"/>
        <color indexed="30"/>
        <rFont val="Soberana Sans"/>
      </rPr>
      <t xml:space="preserve">
</t>
    </r>
  </si>
  <si>
    <t>(Número de cursos de promoción a la salud impartidos en el periodo t / Número cursos de promoción a la salud programados en el periodo t)*100</t>
  </si>
  <si>
    <t>E C.5. Servicios (alojamiento, recreación, deporte e integración) en los Centros Vacacionales otorgados.</t>
  </si>
  <si>
    <r>
      <t>Tasa de variación porcentual de los usuarios que hacen uso de las instalaciones y servicios de los Centros Vacacionales.</t>
    </r>
    <r>
      <rPr>
        <i/>
        <sz val="10"/>
        <color indexed="30"/>
        <rFont val="Soberana Sans"/>
      </rPr>
      <t xml:space="preserve">
</t>
    </r>
  </si>
  <si>
    <t>((Usuarios atendidos al trimestre n del año t / Usuarios atendidos al trimestre n del año t-1)-1) * 100</t>
  </si>
  <si>
    <t>Estratégico-Eficiencia-Trimestral</t>
  </si>
  <si>
    <t>F C.6. Servicios funerarios otorgados.</t>
  </si>
  <si>
    <r>
      <t>Tasa de variación en servicios funerarios otorgados.</t>
    </r>
    <r>
      <rPr>
        <i/>
        <sz val="10"/>
        <color indexed="30"/>
        <rFont val="Soberana Sans"/>
      </rPr>
      <t xml:space="preserve">
</t>
    </r>
  </si>
  <si>
    <t>[(Número de servicios otorgados en el periodo t/número de servicios otorgados en el período t-1)-1] *100</t>
  </si>
  <si>
    <t>A 1 C.1.A.1. Inscripción de usuarios a cursos y talleres de capacitación y adiestramiento técnico para la empleabilidad y el autocuidado de la salud.</t>
  </si>
  <si>
    <r>
      <t>Porcentaje de personas inscritas en los cursos y talleres presenciales.</t>
    </r>
    <r>
      <rPr>
        <i/>
        <sz val="10"/>
        <color indexed="30"/>
        <rFont val="Soberana Sans"/>
      </rPr>
      <t xml:space="preserve">
</t>
    </r>
  </si>
  <si>
    <t>(Número de personas inscritas a cursos y talleres presenciales en el trimestre t /Número de personas programadas a cursos y talleres presenciales en el trimestre t)*100</t>
  </si>
  <si>
    <r>
      <t>Porcentaje de personas inscritas en los cursos y talleres virtuales.</t>
    </r>
    <r>
      <rPr>
        <i/>
        <sz val="10"/>
        <color indexed="30"/>
        <rFont val="Soberana Sans"/>
      </rPr>
      <t xml:space="preserve">
</t>
    </r>
  </si>
  <si>
    <t>(Número de personas inscritas a cursos y talleres virtuales en el trimestre t /Número de personas programadas a cursos y talleres virtuales en el trimestre t)*100</t>
  </si>
  <si>
    <t>B 2 C.2.A.2. Inscripción de personas a las actividades físicas y Deportivas.</t>
  </si>
  <si>
    <r>
      <t>Porcentaje de personas inscritas a cursos, talleres y eventos de activación física y deporte en las Unidades Operativas de Prestaciones Sociales (UOPSI).</t>
    </r>
    <r>
      <rPr>
        <i/>
        <sz val="10"/>
        <color indexed="30"/>
        <rFont val="Soberana Sans"/>
      </rPr>
      <t xml:space="preserve">
</t>
    </r>
  </si>
  <si>
    <t>(Número de personas inscritas a cursos, talleres y eventos de activación física y deporte / Número de personas programadas a cursos, talleres y eventos de activación física y deporte)*100</t>
  </si>
  <si>
    <t>C 3 C.3.A.3. Inscripción de personas a cursos y talleres de desarrollo cultural del IMSS.</t>
  </si>
  <si>
    <r>
      <t>Porcentaje de personas inscritas a cursos y talleres de Desarrollo Cultural.</t>
    </r>
    <r>
      <rPr>
        <i/>
        <sz val="10"/>
        <color indexed="30"/>
        <rFont val="Soberana Sans"/>
      </rPr>
      <t xml:space="preserve">
</t>
    </r>
  </si>
  <si>
    <t>(Número de personas inscritas a cursos y talleres de Desarrollo Cultural / Número de personas programadas a cursos y talleres de Desarrollo Cultural)*100</t>
  </si>
  <si>
    <t>D 4 C.4.A.4. Inscripción de personas a cursos de Promoción a la Salud.</t>
  </si>
  <si>
    <r>
      <t>Porcentaje de personas inscritas a cursos de Promoción a la Salud.</t>
    </r>
    <r>
      <rPr>
        <i/>
        <sz val="10"/>
        <color indexed="30"/>
        <rFont val="Soberana Sans"/>
      </rPr>
      <t xml:space="preserve">
</t>
    </r>
  </si>
  <si>
    <t>(Número de personas inscritas a cursos de Promoción a la Salud / Número de personas programadas a cursos de Promoción a la Salud)*100</t>
  </si>
  <si>
    <t>D 5 C.4.A.5. Actualización de programas a usuarios de los servicios de Promoción de la Salud.</t>
  </si>
  <si>
    <r>
      <t>Porcentaje de programas de capacitación actualizados de Promoción de la Salud.</t>
    </r>
    <r>
      <rPr>
        <i/>
        <sz val="10"/>
        <color indexed="30"/>
        <rFont val="Soberana Sans"/>
      </rPr>
      <t xml:space="preserve">
</t>
    </r>
  </si>
  <si>
    <t>(Total de Programas, cursos y talleres para los usuarios actualizados en el semestre t / Total de Programas, cursos y talleres para los usuarios programados en el semestre t) *100</t>
  </si>
  <si>
    <t>E 6 C.5.A.6.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</si>
  <si>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</si>
  <si>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(Número de personas usuarias que reportaron enterarse del CV a través de Internet en la encuesta de salida al trimestre n del año t/ Número total de personas que contestaron la encuesta al visitar los CV al trimestre n del año t) *100</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</si>
  <si>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</si>
  <si>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</si>
  <si>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F 7 C.6.A.7 Captación de finados en los velatorios IMSS.</t>
  </si>
  <si>
    <r>
      <t>Porcentaje de captación de finados en Velatorios IMSS.</t>
    </r>
    <r>
      <rPr>
        <i/>
        <sz val="10"/>
        <color indexed="30"/>
        <rFont val="Soberana Sans"/>
      </rPr>
      <t xml:space="preserve">
</t>
    </r>
  </si>
  <si>
    <t>(Número de finados captados en el trimestre t / Número de finados programados en el trimestre t)*100</t>
  </si>
  <si>
    <t>Gestión-Eficiencia-Trimestral</t>
  </si>
  <si>
    <r>
      <t>Porcentaje de capacidad del servicio de velaciones en capilla otorgadas en los servicios funerarios.</t>
    </r>
    <r>
      <rPr>
        <i/>
        <sz val="10"/>
        <color indexed="30"/>
        <rFont val="Soberana Sans"/>
      </rPr>
      <t xml:space="preserve">
</t>
    </r>
  </si>
  <si>
    <t>(Número de velaciones en capilla otorgadas en los Velatorios IMSS en el trimestre t / Número de velaciones en capilla potencial en el trimestre t)*100</t>
  </si>
  <si>
    <t>F 8 C.6.A.8 Promoción y difusión de servicios funerarios.</t>
  </si>
  <si>
    <r>
      <t>Variación porcentual de pláticas de promoción y difusión de los servicios funerarios.</t>
    </r>
    <r>
      <rPr>
        <i/>
        <sz val="10"/>
        <color indexed="30"/>
        <rFont val="Soberana Sans"/>
      </rPr>
      <t xml:space="preserve">
</t>
    </r>
  </si>
  <si>
    <t>(Número de pláticas de promoción y difusión de velatorios realizadas al trimestre t del año t / Número pláticas de promoción y difusión de velatorios realizadas al trimestre t del año t-1 ) * 100</t>
  </si>
  <si>
    <r>
      <t xml:space="preserve">Tasa de variación anual de las personas beneficiarias de las prestaciones sociales, deportivas, culturales y económicas que otorga el IMSS.
</t>
    </r>
    <r>
      <rPr>
        <sz val="10"/>
        <rFont val="Soberana Sans"/>
        <family val="2"/>
      </rPr>
      <t xml:space="preserve"> Causa : El avance reportado de 29.05% permitió un porcentaje de cumplimiento de meta de 122.06% para este cuarto trimestre 2023, lo que implicó un avance superior a la meta programada de 6%. Ello, en virtud de la fuerte promoción y difusión de las prestaciones sociales durante el año 2023 en pro de una reactivación de estas una vez pasada la pandemia por el virus COVID-19. Efecto: Se logró dar sobre cumplimiento a la meta establecida. Otros Motivos:</t>
    </r>
  </si>
  <si>
    <r>
      <t xml:space="preserve">Promedio de ocupación de los servicios de las prestaciones sociales institucionales.
</t>
    </r>
    <r>
      <rPr>
        <sz val="10"/>
        <rFont val="Soberana Sans"/>
        <family val="2"/>
      </rPr>
      <t xml:space="preserve"> Causa : El avance reportado de 58% permitió un porcentaje de cumplimiento de meta de 105.45% para este cuarto trimestre 2023, lo que implicó un avance superior a la meta programada de 55%. Lo anterior, derivado a los importantes esfuerzos en materia de difusión y promoción efectuada durante el 2023. Efecto: Se logró dar sobre cumplimiento a la meta establecida y se continua por el proceso de recuperación de las prestaciones sociales. Otros Motivos:</t>
    </r>
  </si>
  <si>
    <r>
      <t xml:space="preserve">Tasa de variación anual de satisfacción de los servicios de  prestaciones institucionales.
</t>
    </r>
    <r>
      <rPr>
        <sz val="10"/>
        <rFont val="Soberana Sans"/>
        <family val="2"/>
      </rPr>
      <t xml:space="preserve"> Causa : El avance reportado de -62.25% permitió un porcentaje de cumplimiento de meta de 36.24% para este cuarto trimestre 2023, lo que implicó un avance inferior a la meta programada de 4.17%. En este sentido, es importante señalar que es la primera ocasión que se mide, de forma global, el nivel de satisfacción de los usuarios de las prestaciones sociales mediante la realización de encuestas en las delegaciones IMSS por lo que para el año 2025 ya se tendrán las dos observaciones necesarias 2024 (numerador) y 2023(denominador) y así calcular de forma más correcta la variación anual de satisfacción de las prestaciones sociales institucionales. Efecto: El resultado logrado permitió observar que el primer año de aplicación de las encuestas de satisfacción a los servicios de prestaciones sociales del IMSS obtuvo 1,557 encuestas aplicadas de las cuales 906 fueron encuestas mayores a 85% satisfacción. Es importante mencionar, que la meta del año anterior es una meta tentativa derivado a que es el primer año de aplicación de dichas encuestas a los servicios. Otros Motivos:</t>
    </r>
  </si>
  <si>
    <r>
      <t xml:space="preserve">Tasa de variación de cursos y talleres realizados de capacitación y adiestramiento técnico para la empleabilidad y el autocuidado de la salud.
</t>
    </r>
    <r>
      <rPr>
        <sz val="10"/>
        <rFont val="Soberana Sans"/>
        <family val="2"/>
      </rPr>
      <t xml:space="preserve"> Causa : En enero a diciembre de 2023, la tasa de variación permitió un porcentaje de cumplimiento de meta de -18.52%, lo que permitió rebasar la meta programada. Se contabilizaron 216 cursos en materia de empleabilidad y autocuidado de la salud y, el crecimiento en el desarrollo de cursos podría continuar incrementándose, dependiendo de la demanda por parte de los usuarios en los Centros de Seguridad Social y en las plataformas CLIMSS y EDUTK. Efecto: La priorización de los cursos en materia de empleabilidad y su alineación a estándares de competencia CONOCER para este 2023, permite contar con cursos acordes a la demanda de la población usuaria en los Centros de Seguridad Social y en materia del autocuidado de la salud, el alcance a través de las plataformas CLIMSS y EDUTK, permite llegar a un mayor número de usuarios. Otros Motivos:</t>
    </r>
  </si>
  <si>
    <r>
      <t xml:space="preserve">Porcentaje de eficiencia terminal cursos presenciales sobre empleabilidad.
</t>
    </r>
    <r>
      <rPr>
        <sz val="10"/>
        <rFont val="Soberana Sans"/>
        <family val="2"/>
      </rPr>
      <t xml:space="preserve"> Causa : El avance reportado de 98.39% permitió un porcentaje de cumplimiento de meta de 132.49% para este cuarto trimestre 2023, lo que implicó un avance superior a la meta programada de 74.26%. Los factores que contribuyeron al avance reportado fueron que para este 2023 se incorporó el registro de calificaciones en materia de empleabilidad en el Sistema de Información de Prestaciones Sociales (SIPSI), por lo que es un indicador nuevo para la operación en los Centros de Seguridad Social. Efecto: La incorporación de la medición de eficiencia terminal en cursos presenciales, permite identificar el nivel de aceptación por parte de los usuarios en los Centros de Seguridad Social, y en su caso identificar los cursos de mayor demanda para establecer una cartera de cursos con mayor impacto. Otros Motivos:</t>
    </r>
  </si>
  <si>
    <r>
      <t xml:space="preserve">Porcentaje de eficiencia terminal de cursos CLIMSS sobre autocuidado de la salud.
</t>
    </r>
    <r>
      <rPr>
        <sz val="10"/>
        <rFont val="Soberana Sans"/>
        <family val="2"/>
      </rPr>
      <t xml:space="preserve"> Causa : El avance reportado de 67.02% permitió un porcentaje de cumplimiento de meta de 100% para este cuarto trimestre 2023, lo que permitió el cumplimiento de la meta a septiembre de 2023. Efecto: Fortalece el autocuidado de la salud de los usuarios que toman los cursos en la plataforma, llegando a más personas a través de cursos masivos en línea. Otros Motivos:</t>
    </r>
  </si>
  <si>
    <r>
      <t xml:space="preserve">Porcentaje de actividades físicas y deporte otorgadas en las Unidades Operativas de Prestaciones Sociales (UOPSI).
</t>
    </r>
    <r>
      <rPr>
        <sz val="10"/>
        <rFont val="Soberana Sans"/>
        <family val="2"/>
      </rPr>
      <t xml:space="preserve"> Causa : De enero a diciembre, el avance reportado fue de 6,242 actividades físicas y deportivas realizadas, lo que permitió un porcentaje de cumplimiento de meta de 101.31 %, permitió un porcentaje de cumplimiento de meta de 26.63 %, lo que implicó un avance superior a la meta programada de 80%. Los factores que contribuyeron al avance reportado fue la continuidad de las estrategias de eventos de masificación de la actividad física denominadas Jornada Nacional de Activación Física para la Salud en Instalaciones IMSS y en parques o jardines, además del desarrollo de eventos en vinculación con asociaciones deportivas nacionales. Efecto: El logro obtenido en el periodo señalado permitió el desarrollo de 1015 eventos dirigidos a promover la actividad físicas y deporte cada 15 días en Instalaciones IMSS y cada 8 días en algún parque o jardín en las 35 representaciones del Instituto en el país, logrando la participación de 116,680 asistentes a dichos eventos, con lo que se contribuye al cumplimiento del objetivo para el 3er trimestre del Programa Nacional de Activación Física para la Salud-IMSS. Otros Motivos:Los datos corresponden al periodo enero ¿ diciembre de 2023, última información disponible en el Sistema de Información de Prestaciones Sociales Institucionales (SIPSI).</t>
    </r>
  </si>
  <si>
    <r>
      <t xml:space="preserve">Proporción de personas que hacen uso de los servicios de Cultura Física y Deporte en las Unidades Operativas de Prestaciones Sociales (UOPSI).
</t>
    </r>
    <r>
      <rPr>
        <sz val="10"/>
        <rFont val="Soberana Sans"/>
        <family val="2"/>
      </rPr>
      <t xml:space="preserve"> Causa : De enero a diciembre de 2023, el avance reportado fue de 365,734 usuarios de actividades físicas y deportivas, lo que permitió un porcentaje de cumplimiento de meta de 87.92%, lo que implicó un avance superior de 2.92 % de la meta programada de 85 %. Los factores que contribuyeron al avance reportado fueron el incremento en la contratación de docentes y entrenadores de Cultura Física y Deporte en la disciplina deportiva o actividad física con mayor demanda en las Unidades Operativas. Efecto: El logro obtenido, permitió que 365,734 personas hicieran uso de los cursos y talleres de Cultura Física y Deporte, los cuales reciben enseñanza entrenamiento está a cargo de un docente, entrenador o persona voluntaria que cuenta con un perfil profesional que avala el dominio de la enseñanza en la disciplina deportiva que imparte, con lo que se contribuye al cumplimiento del objetivo para el segundo trimestre del Programa Nacional de Activación Física para la Salud-IMSS. Otros Motivos:Los datos corresponden al periodo enero ¿ diciembre de 2023, última información disponible en el Sistema de Información de Prestaciones Sociales Institucionales (SIPSI).</t>
    </r>
  </si>
  <si>
    <r>
      <t xml:space="preserve">Porcentaje de los servicios otorgados en los servicios culturales del IMSS.
</t>
    </r>
    <r>
      <rPr>
        <sz val="10"/>
        <rFont val="Soberana Sans"/>
        <family val="2"/>
      </rPr>
      <t xml:space="preserve"> Causa : El avance reportado de 97.07% permitió observar un avance inferior respecto a la meta comprometida del 100% para este cuarto trimestre 2023. Sin embargo, este indicador observa la complementariedad de los grupos activos de cursos y talleres durante el año y la dinámica de las actividades complementarias realizadas a partir de la programación anual, en cada una de los Órganos Operativos de Administración Desconcentrada, en materia de Desarrollo Cultural. Efecto: Por dicha dinámica, en particular de los grupos de cursos y talleres y de actividades complementarias, ambos en materia de Desarrollo Cultural, lo realizado registró un 97.1% al final del año 2023 (16 mil 380 servicios de desarrollo cultural) respecto de lo programado (16 mil 875 servicios de Desarrollo Cultural); así, la tendencia de este indicador se mantuvo ascendente en función de los cursos y talleres, y actividades complementarias de Desarrollo Cultural que se desarrollan en las Unidades Operativas de Prestaciones Sociales Institucionales, en cada uno de los Órganos de Operación de Administración Desconcentrada. La programación anual 2023 para Servicios culturales registró 16 mil 875 y se realizaron 16 mil 380 de dichos servicios culturales. Otros Motivos:En otros motivos, se considera que "Los ingresos por remesas en el periodo de enero a noviembre, resultó de 57,796 millones de dólares. A 12 meses, suman 63,149 millones de dólares, lo que perfila un histórico ingreso para el 2023¿ De acertar, se presentará un crecimiento similar al de este año (2023) que será de 8.4%, con lo que se logrará un nuevo récord de entradas acumuladas que se estima en 63,400 millones de dólares. De acuerdo con los expertos de BBVA, las remesas representarán 3.5% del PIB, que significa una moderación considerando el 4% del Producto Interno Bruto que significaron en el 2022." https://www.eleconomista.com.mx/economia/Se-interrumpio-racha-de-envios-mensuales-de-remesas-superiores-a-5000-mdd-en-noviembre-Banxico-20240102-0016.html</t>
    </r>
  </si>
  <si>
    <r>
      <t xml:space="preserve">Porcentaje de los usuarios que utilizaron los servicios culturales del IMSS.
</t>
    </r>
    <r>
      <rPr>
        <sz val="10"/>
        <rFont val="Soberana Sans"/>
        <family val="2"/>
      </rPr>
      <t xml:space="preserve"> Causa : El avance reportado de 119.53% permitió observar un avance superior respecto a la meta comprometida del 100% para este cuarto trimestre 2023. De enero a diciembre de 2023, los servicios y actividades de Desarrollo Cultural proporcionados a la población derechohabiente, no derechohabiente y público en general, siguieron una tendencia positiva, a partir de la programación anual registrada; como resultado de una mejor disposición de los Teatros Cubiertos IMSS para su alquiler, el mejor diseño y producción de las actividades complementarias y la adecuada programación de los cursos y talleres, relativos a Desarrollo Cultural, en las Unidades Operativas de Prestaciones Sociales Institucionales (UOPSI) de cada uno de los Órganos de Operación Administrativa Desconcentrados. Efecto: Al cierre de 2023 se atendieron aproximadamente, en los doce meses transcurridos, 2.9 millones de personas, cantidad superior en 472,674, respecto de la meta programada. Lo anterior, coadyuvó a lograr una participación del 3% en cursos y talleres de Desarrollo Cultural; una aportación de poco más del 40% en Teatros Cubiertos IMSS, y la atención aproximada del 57% en actividades complementarias de Desarrollo Cultural. Todo ello propició superar la meta establecida en más de 19%, en el año. Otros Motivos:Al concluir el año se aprecia que las actividades y los servicios de Desarrollo Cultural, otorgados a la población derechohabiente, no derechohabiente y público en general, fue favorable; lo cual se debe, entre otras causas, al comportamiento del empleo, ya que "Al 30 de noviembre de 2023 se tienen registrados ante el Instituto Mexicano del Seguro Social (IMSS) 22,409,268 (veintidós millones cuatrocientos nueve mil doscientos sesenta y ocho) puestos de trabajo, esta es la cifra máxima desde que se tenga registro, de los cuáles el 86.0% (ochenta y seis punto cero por ciento) son permanentes y el 14.0% (catorce punto cero por ciento) son eventuales... Con lo anterior, en lo que va del año se han creado 1,036,372 (un millón treinta y seis mil trescientos setenta y dos) empleos, el 73.4% (setenta y tres puntos cuatro por ciento) corresponde a puestos permanentes. Este aumento es 191,180 (ciento noventa y un mil ciento ochenta) puestos más que la variación promedio de los últimos diez años en periodos comparables, 845,192 (ochocientos cuarenta y cinco mil ciento noventa y dos). http://www.imss.gob.mx/sites/all/statics/i2f_news/609.pdf</t>
    </r>
  </si>
  <si>
    <r>
      <t xml:space="preserve">Porcentaje de usuarios que hacen uso de los cursos de promoción a la salud.
</t>
    </r>
    <r>
      <rPr>
        <sz val="10"/>
        <rFont val="Soberana Sans"/>
        <family val="2"/>
      </rPr>
      <t xml:space="preserve"> Causa : El avance reportado de 89.48% permitió un porcentaje de cumplimiento de meta de 98.42% para este cuarto trimestre 2023. A pesar de encontrarse una meta cercana al 100% de avance, se debe de recordar que en las unidades médicas de mayor productividad (Chilpancingo y Acapulco) se suspendieron actividades secundarias al evento meteorológico OTIS. Efecto: Este avance con las estrategias establecidas en el 2023 permitirá incrementar la cobertura establecida en por lo menos un 10 al 15% de lo establecido, tomando en cuenta a aquellos OOAD que no alcanzaron lo establecido como áreas de oportunidad para la mejora. Otros Motivos:Este tipo de acciones y evaluaciones permiten un mejor desempeño de los recursos humanos y materiales ejercidos.</t>
    </r>
  </si>
  <si>
    <r>
      <t xml:space="preserve">Porcentaje de cursos de promoción a la salud impartidos a los usuarios.
</t>
    </r>
    <r>
      <rPr>
        <sz val="10"/>
        <rFont val="Soberana Sans"/>
        <family val="2"/>
      </rPr>
      <t xml:space="preserve"> Causa : El avance reportado de 91.55% permitió un porcentaje de cumplimiento de meta de 100.70% para este cuarto trimestre 2023. Se reporta un ligero porcentaje por encima de la meta comprometida, es decir, se logró la meta establecida. Efecto: Este logro permite seguir trabajando de la misma manera y en su caso, encontrar áreas de oportunidad para la planeación del siguiente año. Otros Motivos:</t>
    </r>
  </si>
  <si>
    <r>
      <t xml:space="preserve">Tasa de variación porcentual de los usuarios que hacen uso de las instalaciones y servicios de los Centros Vacacionales.
</t>
    </r>
    <r>
      <rPr>
        <sz val="10"/>
        <rFont val="Soberana Sans"/>
        <family val="2"/>
      </rPr>
      <t xml:space="preserve"> Causa : El avance reportado de 21.21% permitió un porcentaje de cumplimiento de meta de 113.28% para este cuarto trimestre 2023, lo que implicó un avance superior a la meta programada de 7%. Los factores que contribuyeron al avance reportado derivaron de las acciones realizadas por el Gobierno Federal en materia de salubridad general para incentivar el turismo en México, así como las campañas de difusión realizadas para incentivar la afluencia de usuarios y visitantes a los Centros Vacacionales se han traducido en resultados positivos. Efecto: Al cierre de 2023 se superó en 21.2% la meta establecida respecto al año anterior en cuanto al número de usuarios atendidos en los Centros Vacacionales. Otros Motivos:</t>
    </r>
  </si>
  <si>
    <r>
      <t xml:space="preserve">Tasa de variación en servicios funerarios otorgados.
</t>
    </r>
    <r>
      <rPr>
        <sz val="10"/>
        <rFont val="Soberana Sans"/>
        <family val="2"/>
      </rPr>
      <t xml:space="preserve"> Causa : Los Velatorios IMSS alcanzaron un porcentaje de cumplimiento de la meta de 21.85% para el periodo enero-diciembre de 2023, lo que implicó un avance superior a la meta programada de 11.11%. Los factores que contribuyeron al avance reportado fueron:  1) Impacto de forma satisfactoria en la implementación de los nuevos paquetes integrales.  2) Promoción y difusión de los nuevos paquetes integrales.   Efecto: El logro obtenido tuvo el impacto esperado en la captación de los servicios; por lo cual se alcanzó la meta establecida. Otros Motivos:Para alcanzar la meta durante el ejercicio 2023, se fortaleció de la promoción y difusión de los servicios funerarios entre la población derechohabiente del IMSS y público en general.</t>
    </r>
  </si>
  <si>
    <r>
      <t xml:space="preserve">Porcentaje de personas inscritas en los cursos y talleres presenciales.
</t>
    </r>
    <r>
      <rPr>
        <sz val="10"/>
        <rFont val="Soberana Sans"/>
        <family val="2"/>
      </rPr>
      <t xml:space="preserve"> Causa : El avance reportado de 78.88% permitió un porcentaje de cumplimiento de meta de 75% para este cuarto trimestre 2023. La programación que realizan las Unidades operativas se proyecta a través de la propuesta de los directores de éstas, el porcentaje de cierre anual nos permite identificar el nivel de planeación de cada Unidad. Efecto: Encontrar áreas de oportunidad para mejorar la planeación de cursos presenciales que sean pertinentes, con calidad y asequibles para la Unidad Operativa. Otros Motivos:</t>
    </r>
  </si>
  <si>
    <r>
      <t xml:space="preserve">Porcentaje de personas inscritas en los cursos y talleres virtuales.
</t>
    </r>
    <r>
      <rPr>
        <sz val="10"/>
        <rFont val="Soberana Sans"/>
        <family val="2"/>
      </rPr>
      <t xml:space="preserve"> Causa : En enero a diciembre de 2023, el avance reportado de 198.48% permitió rebasar la meta proyectada para 2023. El objetivo es incidir en la población usuaria en materia del autocuidado de la salud, derivado de lo anterior la oferta de cursos y talleres se propone con base a la vinculación intra y extra institucional, que permite identificar las áreas de oportunidad que puedan dar atención a las necesidades de la población mexicana. Efecto: Proveer de conocimiento a la población usuaria derechohabiente y no derechohabiente sobre el autocuidado de la salud, mediante cursos masivos en línea. Otros Motivos:</t>
    </r>
  </si>
  <si>
    <r>
      <t xml:space="preserve">Porcentaje de personas inscritas a cursos, talleres y eventos de activación física y deporte en las Unidades Operativas de Prestaciones Sociales (UOPSI).
</t>
    </r>
    <r>
      <rPr>
        <sz val="10"/>
        <rFont val="Soberana Sans"/>
        <family val="2"/>
      </rPr>
      <t xml:space="preserve"> Causa : De enero a diciembre de 2023, el avance fue de 1,276,653 usuarios en las actividades físicas y deportivas, lo que permitió un porcentaje de cumplimiento de meta de 132.02%, lo que implicó un avance de 52.02% superior a la meta programada de 80%. Los factores que contribuyeron fueron los relacionados con la contratación de docentes y entrenadores de Cultura Física y Deporte, además de la intensa campaña de promoción y difusión en medios electrónicos y de divulgación nacional en cada uno de los OOAD. Efecto: El logro obtenido, permitió que a nivel nacional 1,276,653 personas se activaron físicamente mediante el uso de los servicios de Cultura Física y deporte que se imparten en las Unidades de Prestaciones Sociales, con lo que se contribuye al cumplimiento del objetivo para el segundo trimestre del Programa Nacional de Activación Física para la Salud IMSS. Otros Motivos:Los datos corresponden al periodo enero ¿ diciembre de 2023, última información disponible en el Sistema de Información de Prestaciones Sociales Institucionales (SIPSI).</t>
    </r>
  </si>
  <si>
    <r>
      <t xml:space="preserve">Porcentaje de personas inscritas a cursos y talleres de Desarrollo Cultural.
</t>
    </r>
    <r>
      <rPr>
        <sz val="10"/>
        <rFont val="Soberana Sans"/>
        <family val="2"/>
      </rPr>
      <t xml:space="preserve"> Causa : El avance reportado de 105.92% permitió un avance superior respecto a la meta comprometida del 100% para este cuarto trimestre 2023. Sin embargo, durante el año 2023 el número de personas inscritas a cursos y talleres de Desarrollo Cultural se ha incrementado; fortaleciendo la gama de actividades, cursos y talleres, así como de programas de atención social enfocados en mejorar la calidad de vida de los usuarios, y en atención a la oportunidad de extender, mejorar y actualizar la oferta de servicios acorde a las necesidades de la población derechohabiente y no derechohabientes. Lo anterior en atención al Programa Anual de Trabajo 2023 de la Coordinación de Bienestar Social. Efecto: En atención a la programación 2023 de cursos y talleres de Desarrollo Cultural, 79 mil 851 inscritos, se observa un incremento de 5.9%, al registrarse 84 mil 577 personas inscritas, de enero a diciembre de 2023; lo anterior de conformidad con el Sistema de Información de Prestaciones Sociales Institucionales de la Coordinación de Bienestar Social. En conclusión, se aprecia un ascenso del 105.9% respecto a lo comprometido. Otros Motivos:El balance económico, además de las políticas sociales de bienestar implementadas a nivel federal, respalda el buen comportamiento de este indicador. El crecimiento del Producto Interno Bruto (PIB), la caída de la inflación, la recuperación del salario, la creación de empleos, el comportamiento del turismo, de la inversión extranjera, el fortalecimiento del peso, y el descenso de la deuda pública; de acuerdo con cualquier indicador económico que se mire, en el año que termina: 2023, México dejó atrás los devastadores efectos de la pandemia de Covid-19 y del subsiguiente desajuste de la economía global. https://www.jornada.com.mx/2023/12/31/edito/002a1edi#:~:text=En%20este%202023%20el%20pa%C3%ADs,para%20justificar%20su%20dogmatismo%20neoliberal</t>
    </r>
  </si>
  <si>
    <r>
      <t xml:space="preserve">Porcentaje de personas inscritas a cursos de Promoción a la Salud.
</t>
    </r>
    <r>
      <rPr>
        <sz val="10"/>
        <rFont val="Soberana Sans"/>
        <family val="2"/>
      </rPr>
      <t xml:space="preserve"> Causa : El avance reportado de 89.48% permitió un porcentaje de cumplimiento de meta de 98.43% para este cuarto trimestre 2023. Es decir, se reporta un avance cercano al 100% el cual cumple con lo establecido y comprometido. Efecto: Este logro permite plantear las metas a seguir al próximo año, donde derivado de las áreas de oportunidad encontradas se incrementarán un 10%. Otros Motivos:A pesar de no alcanzar por medio punto porcentual la meta esta se encuentra dentro de lo establecido, recordando que en un estado de la república no se pudo concluir debido a la situación de un evento meteorológico.</t>
    </r>
  </si>
  <si>
    <r>
      <t xml:space="preserve">Porcentaje de programas de capacitación actualizados de Promoción de la Salud.
</t>
    </r>
    <r>
      <rPr>
        <sz val="10"/>
        <rFont val="Soberana Sans"/>
        <family val="2"/>
      </rPr>
      <t xml:space="preserve"> Causa : El avance reportado de 100% permitió un porcentaje de cumplimiento de meta del 100% para este cuarto trimestre 2023. Sin embargo, a la fecha se están concluyendo con los manuales para su firma. Efecto: Se encontraron dificultades para la terminación Otros Motivos:</t>
    </r>
  </si>
  <si>
    <r>
      <t xml:space="preserve">Porcentaje de personas usuarias que se enteraron de los servicios a través de la promoción y difusión de Centros Vacacionales en Internet.
</t>
    </r>
    <r>
      <rPr>
        <sz val="10"/>
        <rFont val="Soberana Sans"/>
        <family val="2"/>
      </rPr>
      <t xml:space="preserve"> Causa : El avance reportado de 21.45% permitió un porcentaje de cumplimiento de meta de 71.50% para este cuarto trimestre 2023, lo que implicó un avance superior a la meta programada de 30%. Los factores que contribuyeron al avance reportado derivaron a las limitantes normativas presentadas durante las gestiones realizadas con Comunicación Interna Institucional para publicar contenidos de los Centros Vacacionales en diversos medios electrónicos impactaron negativamente el alcance esperado entre la población usuaria. Efecto: Al cierre del ejercicio 2023, solo el 21.45% de la población que respondió la Encuesta de Calidad en el Servicio (ECS), reportó haberse enterado de los Centros Vacacionales a través de internet, lo que representó un rezago en el cumplimiento de la meta del 8.5%. Otros Motivos:Pese a las limitantes normativas establecidas por las diferentes áreas involucradas en el proceso para la promoción y difusión de los Centros Vacacionales, se publicaron contenidos a través de medios locales, actualizaciones de la página web y principalmente, mediante el envío de correos masivos a usuarios frecuentes para lograr el impacto deseado.</t>
    </r>
  </si>
  <si>
    <r>
      <t xml:space="preserve">Porcentaje de usuarios que utilizan algún descuento en las tarifas, respecto del total de usuarios registrados.
</t>
    </r>
    <r>
      <rPr>
        <sz val="10"/>
        <rFont val="Soberana Sans"/>
        <family val="2"/>
      </rPr>
      <t xml:space="preserve"> Causa : El avance reportado de 46.92% permitió un porcentaje de cumplimiento de meta de 111.71% para este cuarto trimestre 2023, lo que implicó un avance superior a la meta programada de 42%. Los factores que contribuyeron al avance reportado derivaron a las variaciones que presentó en Índice Nacional de Precios al Consumidor (INPC) durante el ejercicio 2023, la población usuaria externó su interés en la generación de diversos esquemas de descuento atractivos que propicien su visita a los Centros Vacacionales, sin que ello afecte la distribución de sus ingresos. Efecto: Al cierre de 2023, el 46.92% de la población que hizo uso de las instalaciones y servicios de los Centros Vacacionales aplicó un descuento. Lo anterior, representa un cumplimiento del 5% arriba de la meta establecida durante el periodo que se reporta. Otros Motivos:</t>
    </r>
  </si>
  <si>
    <r>
      <t xml:space="preserve">Porcentaje de captación de finados en Velatorios IMSS.
</t>
    </r>
    <r>
      <rPr>
        <sz val="10"/>
        <rFont val="Soberana Sans"/>
        <family val="2"/>
      </rPr>
      <t xml:space="preserve"> Causa : Los Velatorios IMSS obtuvieron un porcentaje de la meta del 70.97% para el periodo enero-diciembre de 2023, lo que implicó un avance inferior a la meta programada de 108.50%. Los factores que contribuyeron al avance reportado fueron:  1) Disminución en la tasa de mortandad  2) Se cuenta con promotores en casi todos los Velatorios, sin embargo; se realizan prácticas desleales en unidades médicas, sin posibilidad de captar la mayor parte de finados por este medio. Efecto: El logro obtenido no tuvo el impacto esperado en la captación de finados; por lo cual no se alcanzó la meta establecida. Otros Motivos:Se debe fortalecer el seguimiento con unidades médicas para que se permita el ingreso a los promotores de los Velatorios IMSS con la finalidad captar más finados por este medio.</t>
    </r>
  </si>
  <si>
    <r>
      <t xml:space="preserve">Porcentaje de capacidad del servicio de velaciones en capilla otorgadas en los servicios funerarios.
</t>
    </r>
    <r>
      <rPr>
        <sz val="10"/>
        <rFont val="Soberana Sans"/>
        <family val="2"/>
      </rPr>
      <t xml:space="preserve"> Causa : Los Velatorios IMSS obtuvieron un porcentaje de la meta del 79.15% para el periodo enero-diciembre de 2023, lo que implicó un avance inferior a la meta de 109.18%; aun cuando se cuenta con mayor número de promotores, los usuarios de los servicios funerarios prefieren la velación en domicilio o en su caso cremación directa. Efecto: El logro obtenido no tuvo el impacto esperado en la utilización de las capillas en velatorios IMSS; por lo cual no se alcanzó la meta establecida. Otros Motivos:Durante el ejercicio 2023, se dio seguimiento al fortalecimiento de la promoción y difusión de los servicios funerarios entre la población derechohabiente del IMSS y público en general.</t>
    </r>
  </si>
  <si>
    <r>
      <t xml:space="preserve">Variación porcentual de pláticas de promoción y difusión de los servicios funerarios.
</t>
    </r>
    <r>
      <rPr>
        <sz val="10"/>
        <rFont val="Soberana Sans"/>
        <family val="2"/>
      </rPr>
      <t xml:space="preserve"> Causa : Los Velatorios IMSS, lograron un porcentaje del 139.62% para el periodo enero-diciembre de 2023, lo que implicó un avance favorable de la meta programada siendo esta del 108.99%. Efecto: Se logró dar un sobrecumplimiento a la meta establecida. Otros Motivos: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</si>
  <si>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</si>
  <si>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</si>
  <si>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</si>
  <si>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</si>
  <si>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</si>
  <si>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</si>
  <si>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</si>
  <si>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</si>
  <si>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</si>
  <si>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</si>
  <si>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</si>
  <si>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</si>
  <si>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</si>
  <si>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</si>
  <si>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</si>
  <si>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</si>
  <si>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</si>
  <si>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</si>
  <si>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 xml:space="preserve"> Causa : Para este ciclo se actualizó el valor del indicador y se observó una diferencia entre la meta alcanzada (77.93) y la meta esperada de esperanza de vida al nacer (75.84).  El aumento de la esperanza de vida por encima de la meta esperada se debió al decremento en la mortalidad por COVID-19 en la población derechohabiente del IMSS, así como las estrategias de recuperación de los servicios y las mejoras en los programas de prevención y control de enfermedades, de atención a la salud y de infraestructura en nuestro país y específicamente en el IMSS.  Efecto: El incremento en la esperanza de vida al nacer conlleva un mayor promedio de años que vivirá una persona al momento de su nacimiento, lo cual refleja una mejoría en la calidad de vida de los derechohabientes del IMSS. Otros Motivos:Se reporta la actualización correspondiente al cierre del año 2022, dado que el indicador es anual y está conformado por variables que reporta INEGI, cuyos datos se publican en el último trimestre de cada año.</t>
    </r>
  </si>
  <si>
    <r>
      <t xml:space="preserve">Camas censables por mil derechohabientes
</t>
    </r>
    <r>
      <rPr>
        <sz val="10"/>
        <rFont val="Soberana Sans"/>
        <family val="2"/>
      </rPr>
      <t xml:space="preserve"> Causa : El avance reportado es de 0.71, lo que permitió un avance de más del 100% , con respecto a la meta de 0.69. Efecto: El registro puntual por parte de las unidades médicas, permitió una mejor distribución de las camas para la atención de los pacientes Otros Motivos:Se considero el dato de Población Adscrita a Medicina Familiar al corte de junio 2022 y los datos Camas Censables de IFU a diciembre 2022.</t>
    </r>
  </si>
  <si>
    <r>
      <t xml:space="preserve">Consultorios de Medicina Familiar por cada seis mil derechohabientes
</t>
    </r>
    <r>
      <rPr>
        <sz val="10"/>
        <rFont val="Soberana Sans"/>
        <family val="2"/>
      </rPr>
      <t xml:space="preserve"> Causa : No se alcanzó la meta esperada de 0.16 en el indicador, debido a que no hubo acción de obra  nueva en unidades médicas con consultorios de medicina familiar durante el periodo. Efecto: El no llegar a la meta del 0.16 en Consultorios de Medicina Familiar , provoca que el diferimiento de consultas se prolongue en tiempo Otros Motivos:Se considero el dato de Población Adscrita a Medicina Familiar al corte de junio 2022 y los datos Consultorios de Medicina Familiar de IFU a diciembre 2022</t>
    </r>
  </si>
  <si>
    <r>
      <t xml:space="preserve">Porcentaje de obras concluidas respecto al Programa de Obras y su equipamiento del IMSS
</t>
    </r>
    <r>
      <rPr>
        <sz val="10"/>
        <rFont val="Soberana Sans"/>
        <family val="2"/>
      </rPr>
      <t xml:space="preserve"> Causa : El avance alcanzado en las obras para el periodo de Enero a Diciembre de 2023 fue del 100%; lo que permitió el cumplimiento de la meta planeada.  Las obras que se concluyeron en su proceso constructivo durante este período son entre otras: Construcción nueva del Centro de Mezclas (UMAE CMNO H.ESPEC.) en Guadalajara; Construcción de aula de carpintería en el CSS de Mexicali; Ampliación y remodelación de la Guardería ordinaría G-0001 de Aguascalientes; Ampliación y remodelación de la Guardería 0001 de Cuernavaca; Remodelación de Unidad deportiva en Amaxac, Tlaxcala y Remodelación de Unidad deportiva en Xaloztoc, Tlaxcala. Centro de Mezclas en la UMAE No. 71de Torreón, Coahuila, Construcción de Sala de Hemodinamia en el HGZ No. 1 de Tepic, Nayarit; Ampliación de 3 consultorios de especialidades en el HGSZ No. 12 en Linares, N.L.; Reestructuración de la UMF No. 49 en Sain Alto, Zacatecas Efecto: El logro obtenido permitió ampliar y eficientar los servicios que el Instituto otorga a la población derechohabiente en diversos temas de seguridad social. Otros Motivos:</t>
    </r>
  </si>
  <si>
    <r>
      <t xml:space="preserve">Porcentaje de cumplimiento de avance físico del Programa Anual de Obras
</t>
    </r>
    <r>
      <rPr>
        <sz val="10"/>
        <rFont val="Soberana Sans"/>
        <family val="2"/>
      </rPr>
      <t xml:space="preserve"> Causa : El avance alcanzado en las obras para el periodo de Enero a Diciembre de 2023 fue del 100%; lo que permitió el cumplimiento de la meta planeada.  Las obras que se concluyeron en su proceso constructivo durante este período son entre otras: Construcción nueva del Centro de Mezclas (UMAE CMNO H.ESPEC.) en Guadalajara; Construcción de aula de carpintería en el CSS de Mexicali; Ampliación y remodelación de la Guardería ordinaría G-0001 de Aguascalientes; Ampliación y remodelación de la Guardería 0001 de Cuernavaca; Remodelación de Unidad deportiva en Amaxac, Tlaxcala y Remodelación de Unidad deportiva en Xaloztoc, Tlaxcala. Centro de Mezclas en la UMAE No. 71de Torreón, Coahuila, Construcción de Sala de Hemodinamia en el HGZ No. 1 de Tepic, Nayarit; Ampliación de 3 consultorios de especialidades en el HGSZ No. 12 en Linares, N.L.; Reestructuración de la UMF No. 49 en Sain Alto, Zacatecas Efecto: El logro obtenido permitió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</si>
  <si>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</si>
  <si>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</si>
  <si>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</si>
  <si>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</si>
  <si>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</si>
  <si>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</si>
  <si>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N/A</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</si>
  <si>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</si>
  <si>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</si>
  <si>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</si>
  <si>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</si>
  <si>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</si>
  <si>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</si>
  <si>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</si>
  <si>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</si>
  <si>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</si>
  <si>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</si>
  <si>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</si>
  <si>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</si>
  <si>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</si>
  <si>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</si>
  <si>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</si>
  <si>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</si>
  <si>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</si>
  <si>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</si>
  <si>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</si>
  <si>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</si>
  <si>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</si>
  <si>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</si>
  <si>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t>Gestión-Eficacia-Cuatrimestral</t>
  </si>
  <si>
    <r>
      <t xml:space="preserve">Porcentaje de gasto público en salud destinado a la provisión de atención médica y salud pública extramuros
</t>
    </r>
    <r>
      <rPr>
        <sz val="10"/>
        <rFont val="Soberana Sans"/>
        <family val="2"/>
      </rPr>
      <t xml:space="preserve"> Causa : El indicador se encuentra en proceso de sustitución, pues era un indicador sectorial. El cero no significa algún avance, pues su registro sólo es para efectos de continuidad en el proceso de validación del indicador. Efecto: El indicador se encuentra en proceso de sustitución, pues era un indicador sectorial. El cero no significa algún avance, pues su registro sólo es para efectos de continuidad en el proceso de validación del indicador. Otros Motivos:El indicador se encuentra en proceso de sustitución, pues era un indicador sectorial. El cero no significa algún avance, pues su registro sólo es para efectos de continuidad en el proceso de validación del indicador.</t>
    </r>
  </si>
  <si>
    <r>
      <t xml:space="preserve">Impacto de los equipos médicos recibidos, en la atención a los derechohabientes en las Unidades Médicas del Instituto.
</t>
    </r>
    <r>
      <rPr>
        <sz val="10"/>
        <rFont val="Soberana Sans"/>
        <family val="2"/>
      </rPr>
      <t xml:space="preserve"> Causa : Con una participación del 91% de los OOAD y UMAE, y considerando el 98% de los equipos adjudicados, se logró una puntuación en la encuesta de satisfacción de equipo médico del 81.73%. Efecto: Los resultados reportados del 81.73% en la encuesta de impacto de equipo médico, implican que se cumplió la meta propuesta de al menos un 80% para este ejercicio 2023. Otros Motivos:</t>
    </r>
  </si>
  <si>
    <r>
      <t xml:space="preserve">Porcentaje de unidades beneficiadas con los bienes de inversión adquiridos
</t>
    </r>
    <r>
      <rPr>
        <sz val="10"/>
        <rFont val="Soberana Sans"/>
        <family val="2"/>
      </rPr>
      <t xml:space="preserve"> Causa : Los equipos de aire acondicionado impactaron significativamente en el indicador ya que es un proyecto que contempla 2 licitaciones con Numero de Procedimiento LA-050-GYR-050GYR975-T-3-2023 Y LA-50-GYR-050GYR975-T-6-2023, se declaró desiertas 10 partidas a falta de proveeduría que pudiera cumplir con la totalidad de los requisitos técnico-administrativos solicitados, así como el incumplimiento parcial de condiciones administrativas dentro de los requisitos solicitados; sólo el procedimiento de compra de plantas de lavado con Numero de Procedimiento LA-050GRY975-T-1-2023, se declaró desierto a falta de proveeduría que pudiera cumplir con la totalidad de los requisitos técnico-administrativos solicitados, así como el incumplimiento parcial de condiciones administrativas dentro de los requisitos solicitados, aunque se promovió realizar un nuevo procedimiento con la finalidad de poder atender todas la unidades beneficiadas no se logró la adjudicación, impactando en la no compra de la totalidad de los equipos solicitados. Efecto: La adquisición de los equipos de aire acondicionado impactó significativamente en el indicador ya que es un proyecto que contempla la sustitución de 180 equipos a nivel nacional, beneficiando a gran número de unidades y teniendo el impacto directo a la población derechohabiente pues con este proyecto de inversión se fortalece la infraestructura de los equipos que proveen el confort y entrega aire de calidad y temperatura adecuada para las unidades médicas del Instituto. Otros Motivos:Se solicitará a la unidad de inversión de la SHCP, la recalendarización del programa con la finalidad de que puedan ser aplicados en el 2024, del proceso de equipos de lavado y con ello solventar la necesidad latente en las unidades médicas y no médicas del Instituto.</t>
    </r>
  </si>
  <si>
    <r>
      <t xml:space="preserve">Porcentaje de recepción de equipo adquirido
</t>
    </r>
    <r>
      <rPr>
        <sz val="10"/>
        <rFont val="Soberana Sans"/>
        <family val="2"/>
      </rPr>
      <t xml:space="preserve"> Causa : Como consecuencia de las fechas de entrega programadas para el último trimestre del año, así como al gran volumen de equipos contenidos en las partidas adjudicadas, algunas empresas no lograron concluir los procedimientos de entrega-recepción dentro del plazo establecido en los procedimientos licitatorios. Efecto: No se alcanzó la meta de entregar en tiempo y forma al menos el 80% de los equipos. Actualmente se continúan entregando equipos y algunas empresas solicitaron prórrogas, por lo que esta cifra aún no es definitiva. Otros Motivos:</t>
    </r>
  </si>
  <si>
    <r>
      <t xml:space="preserve">Porcentaje de equipos no médicos  instalados, funcionando y puestos en operación  
</t>
    </r>
    <r>
      <rPr>
        <sz val="10"/>
        <rFont val="Soberana Sans"/>
        <family val="2"/>
      </rPr>
      <t xml:space="preserve"> Causa : De los 3 expedientes que llegaron a fallo durante el ejercicio 2023, el de aire acondicionado con Número de Procedimiento LA-50-GYR-050GYR975-T-6-2023 no se adjudicaron 10 partidas de 30, a falta de proveeduría que pudiera cumplir con la totalidad de los requisitos técnico-administrativos solicitados, así como el incumplimiento parcial de condiciones administrativas dentro de los requisitos solicitados. Efecto: La adquisición de los equipos de aire acondicionado impactó significativamente en el indicador ya que es un proyecto que contempla a 34 OODA Y 4 UMAE a nivel nacional beneficiando a gran número de unidades y teniendo el impacto directo a la población derecho habiente pues con este proyecto de inversión se fortalece la infraestructura de los equipos que proveen aire en condiciones controladas tanto de calidad y temperatura para las unidades médicas del Instituto. Otros Motivos:Se solicitará a la unidad de inversión de SHCP, la recalendarización del programa con la finalidad de que puedan ser aplicados en el 2024 y con ello solventar la necesidad latente en las unidades médicas y no médicas del Instituto.</t>
    </r>
  </si>
  <si>
    <r>
      <t xml:space="preserve">Porcentaje de requerimientos y detección de necesidades de sustitución de equipo no médico en las Unidades del Ámbito Institucional.
</t>
    </r>
    <r>
      <rPr>
        <sz val="10"/>
        <rFont val="Soberana Sans"/>
        <family val="2"/>
      </rPr>
      <t xml:space="preserve"> Causa : Se recibieron en la División de Conservación el requerimiento de las 36 OODA y 25 UMAE que conforman el Universo Físico del Instituto para sustitución de equipos. Efecto: Este año se adquirieron cámaras frías, estas se ubican en los almacenes. En las UMAE se ven benefician también con este equipamiento de una forma directa pero no se contabiliza como un requerimiento solicitado por ellos por lo que solo se impactó 34 OODA y 4 UMAE. Otros Motivos:Adicional de las OOAD con equipamiento que se declaró desierto que no se considera en el indicador.</t>
    </r>
  </si>
  <si>
    <r>
      <t xml:space="preserve">Porcentaje de requerimientos actualizados
</t>
    </r>
    <r>
      <rPr>
        <sz val="10"/>
        <rFont val="Soberana Sans"/>
        <family val="2"/>
      </rPr>
      <t xml:space="preserve"> Causa : Se ha trabajado con los usuarios de la Proforma Requisición Electrónica para actualizar sus prioridades. Efecto: Se ha superado la meta de los requerimientos actualizados. Otros Motivos:</t>
    </r>
  </si>
  <si>
    <r>
      <t xml:space="preserve">Porcentaje de expedientes que llegan a fallo integrados para la planeación e integración del Programa de Adquisiciones
</t>
    </r>
    <r>
      <rPr>
        <sz val="10"/>
        <rFont val="Soberana Sans"/>
        <family val="2"/>
      </rPr>
      <t xml:space="preserve"> Causa : SE REALIZARON DOS PROCEDIMIENTOS DE CONTRATACI¿N REFERENTE A EQUIPOS DE AIRE ACONDICIONADO, QUE BRINDAR¿N SERVICIO A 72 UNIDADES EN 34 OOAD Y 4 UMAE, SE LLEG¿ A LA META ESPERADA. Efecto: EN EL AÑO SE PLANEARON REALIZAR 3 PROCEDIMIENTOS, DE LOS CUALES TODOS SE EJECUTARON PERO SÓLO UNO SE DECLARÓ DESIERTO, Y SE RECALENDARIZA PARA EL AÑO 2024. Otros Motivos:LA PARTIDAS DESIERTAS DEL LOS 2 PROCESOS QUE LLEGARON A FALLO SE RECALENDARIZAN PARA 2024.</t>
    </r>
  </si>
  <si>
    <r>
      <t xml:space="preserve">Porcentaje de adquisición de equipo médico 
</t>
    </r>
    <r>
      <rPr>
        <sz val="10"/>
        <rFont val="Soberana Sans"/>
        <family val="2"/>
      </rPr>
      <t xml:space="preserve"> Causa : Se logró adjudicar el 98% de los bienes que se incorporaron a los procedimientos de licitación como resultado de una amplia participación de la proveeduría y una adecuada investigación de mercado. El porcentaje faltante, se declaró desierto. Efecto: El avance reportado del 98.53%, permitió superar la meta programada del 80% para este ejercicio 2023.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</si>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</sst>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2">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0"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xf numFmtId="0" fontId="0" fillId="0" borderId="0" xfId="0" applyNumberFormat="1" applyFont="1" applyFill="1" applyBorder="1" applyAlignment="1" applyProtection="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18" fillId="0" borderId="13" xfId="0" applyFont="1" applyBorder="1" applyAlignment="1">
      <alignment vertical="center" wrapText="1"/>
    </xf>
    <xf numFmtId="0" fontId="25" fillId="0" borderId="0" xfId="0" applyFont="1" applyBorder="1" applyAlignment="1">
      <alignment horizontal="center" vertical="center" wrapText="1"/>
    </xf>
    <xf numFmtId="0" fontId="30" fillId="0" borderId="0" xfId="0" applyFont="1" applyBorder="1" applyAlignment="1">
      <alignment horizontal="justify" vertical="center" wrapText="1"/>
    </xf>
    <xf numFmtId="0" fontId="0" fillId="0" borderId="0" xfId="0" applyBorder="1" applyAlignment="1">
      <alignment horizontal="right" vertical="center" wrapText="1"/>
    </xf>
    <xf numFmtId="0" fontId="18"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applyBorder="1" applyAlignment="1">
      <alignment horizontal="justify" vertical="center" wrapText="1"/>
    </xf>
    <xf numFmtId="0" fontId="19" fillId="0" borderId="15" xfId="0" applyFont="1" applyBorder="1" applyAlignment="1">
      <alignment horizontal="justify" vertical="center" wrapText="1"/>
    </xf>
    <xf numFmtId="0" fontId="20" fillId="0" borderId="1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5" xfId="0" applyFont="1" applyBorder="1" applyAlignment="1">
      <alignment horizontal="center" vertical="center" wrapText="1"/>
    </xf>
    <xf numFmtId="0" fontId="18"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8" fillId="0" borderId="17" xfId="0" applyFont="1" applyBorder="1" applyAlignment="1">
      <alignment horizontal="right" vertical="center" wrapText="1"/>
    </xf>
    <xf numFmtId="0" fontId="0" fillId="0" borderId="17" xfId="0" applyBorder="1" applyAlignment="1">
      <alignment vertical="center" wrapText="1"/>
    </xf>
    <xf numFmtId="0" fontId="18" fillId="0" borderId="17"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horizontal="justify" vertical="center" wrapText="1"/>
    </xf>
    <xf numFmtId="0" fontId="18" fillId="36" borderId="26" xfId="0" applyFont="1" applyFill="1" applyBorder="1" applyAlignment="1">
      <alignment horizontal="center" vertical="center" wrapText="1"/>
    </xf>
    <xf numFmtId="0" fontId="19" fillId="0" borderId="0" xfId="0" applyFont="1" applyAlignment="1">
      <alignment vertical="center" wrapText="1"/>
    </xf>
    <xf numFmtId="0" fontId="18" fillId="0" borderId="39" xfId="0" applyFont="1" applyFill="1" applyBorder="1" applyAlignment="1">
      <alignment vertical="center" wrapText="1"/>
    </xf>
    <xf numFmtId="0" fontId="0" fillId="0" borderId="40" xfId="0" applyFill="1" applyBorder="1" applyAlignment="1">
      <alignment horizontal="justify" vertical="center" wrapText="1"/>
    </xf>
    <xf numFmtId="4" fontId="19" fillId="0" borderId="40" xfId="0" applyNumberFormat="1" applyFont="1" applyBorder="1" applyAlignment="1">
      <alignment horizontal="right" vertical="center" wrapText="1"/>
    </xf>
    <xf numFmtId="3" fontId="19" fillId="0" borderId="40" xfId="0" applyNumberFormat="1" applyFont="1" applyBorder="1" applyAlignment="1">
      <alignment horizontal="right" vertical="center" wrapText="1"/>
    </xf>
    <xf numFmtId="168" fontId="0" fillId="0" borderId="41" xfId="0" applyNumberFormat="1" applyBorder="1" applyAlignment="1">
      <alignment horizontal="right" vertical="center" wrapText="1"/>
    </xf>
    <xf numFmtId="0" fontId="18" fillId="0" borderId="42" xfId="0" applyFont="1" applyFill="1" applyBorder="1" applyAlignment="1">
      <alignment vertical="center" wrapText="1"/>
    </xf>
    <xf numFmtId="0" fontId="0" fillId="0" borderId="43" xfId="0" applyFill="1" applyBorder="1" applyAlignment="1">
      <alignment horizontal="justify" vertical="center" wrapText="1"/>
    </xf>
    <xf numFmtId="4" fontId="19" fillId="0" borderId="43" xfId="0" applyNumberFormat="1" applyFont="1" applyBorder="1" applyAlignment="1">
      <alignment horizontal="right" vertical="center" wrapText="1"/>
    </xf>
    <xf numFmtId="4" fontId="0" fillId="0" borderId="44" xfId="0" applyNumberFormat="1" applyBorder="1" applyAlignment="1">
      <alignment horizontal="right" vertical="center" wrapText="1"/>
    </xf>
    <xf numFmtId="3" fontId="0" fillId="0" borderId="0" xfId="0" applyNumberFormat="1" applyAlignment="1">
      <alignment vertical="center" wrapText="1"/>
    </xf>
    <xf numFmtId="0" fontId="18" fillId="0" borderId="51" xfId="0" applyFont="1" applyBorder="1" applyAlignment="1">
      <alignment horizontal="justify" vertical="center" wrapText="1"/>
    </xf>
    <xf numFmtId="0" fontId="18" fillId="0" borderId="52" xfId="0" applyFont="1" applyBorder="1" applyAlignment="1">
      <alignment horizontal="justify" vertical="center" wrapText="1"/>
    </xf>
    <xf numFmtId="0" fontId="18" fillId="0" borderId="52" xfId="0" applyFont="1" applyBorder="1" applyAlignment="1">
      <alignment horizontal="justify" vertical="center" wrapText="1"/>
    </xf>
    <xf numFmtId="0" fontId="0" fillId="0" borderId="52" xfId="0" applyBorder="1" applyAlignment="1">
      <alignment vertical="center" wrapText="1"/>
    </xf>
    <xf numFmtId="4" fontId="0" fillId="0" borderId="52" xfId="0" applyNumberFormat="1" applyBorder="1" applyAlignment="1">
      <alignment vertical="center" wrapText="1"/>
    </xf>
    <xf numFmtId="168" fontId="0" fillId="0" borderId="52" xfId="0" applyNumberFormat="1" applyFill="1" applyBorder="1" applyAlignment="1">
      <alignment horizontal="right" vertical="center" wrapText="1"/>
    </xf>
    <xf numFmtId="168" fontId="19" fillId="0" borderId="53" xfId="0" applyNumberFormat="1" applyFont="1" applyFill="1" applyBorder="1" applyAlignment="1">
      <alignment horizontal="right" vertical="center" wrapText="1"/>
    </xf>
    <xf numFmtId="0" fontId="18" fillId="0" borderId="54"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55" xfId="0" applyFont="1" applyBorder="1" applyAlignment="1">
      <alignment horizontal="justify" vertical="center" wrapText="1"/>
    </xf>
    <xf numFmtId="0" fontId="0" fillId="0" borderId="55" xfId="0" applyBorder="1" applyAlignment="1">
      <alignment vertical="center" wrapText="1"/>
    </xf>
    <xf numFmtId="4" fontId="0" fillId="0" borderId="55" xfId="0" applyNumberFormat="1" applyBorder="1" applyAlignment="1">
      <alignment vertical="center" wrapText="1"/>
    </xf>
    <xf numFmtId="0" fontId="18" fillId="0" borderId="56" xfId="0" applyFont="1" applyFill="1" applyBorder="1" applyAlignment="1">
      <alignment horizontal="justify" vertical="center" wrapText="1"/>
    </xf>
    <xf numFmtId="0" fontId="18" fillId="0" borderId="40" xfId="0" applyFont="1" applyFill="1" applyBorder="1" applyAlignment="1">
      <alignment horizontal="justify" vertical="center" wrapText="1"/>
    </xf>
    <xf numFmtId="0" fontId="18" fillId="0" borderId="57" xfId="0" applyFont="1" applyFill="1" applyBorder="1" applyAlignment="1">
      <alignment horizontal="justify" vertical="center" wrapText="1"/>
    </xf>
    <xf numFmtId="0" fontId="18" fillId="0" borderId="42" xfId="0" applyFont="1" applyFill="1" applyBorder="1" applyAlignment="1">
      <alignment horizontal="justify" vertical="center" wrapText="1"/>
    </xf>
    <xf numFmtId="0" fontId="18" fillId="0" borderId="43" xfId="0" applyFont="1" applyFill="1" applyBorder="1" applyAlignment="1">
      <alignment horizontal="justify" vertical="center" wrapText="1"/>
    </xf>
    <xf numFmtId="0" fontId="18" fillId="0" borderId="44" xfId="0" applyFont="1" applyFill="1" applyBorder="1" applyAlignment="1">
      <alignment horizontal="justify" vertical="center" wrapText="1"/>
    </xf>
    <xf numFmtId="0" fontId="18" fillId="0" borderId="58" xfId="0" applyFont="1" applyFill="1" applyBorder="1" applyAlignment="1">
      <alignment horizontal="justify" vertical="center" wrapText="1"/>
    </xf>
    <xf numFmtId="0" fontId="18" fillId="0" borderId="60" xfId="0" applyFont="1" applyFill="1" applyBorder="1" applyAlignment="1">
      <alignment horizontal="justify" vertical="center" wrapText="1"/>
    </xf>
    <xf numFmtId="0" fontId="18" fillId="0" borderId="59" xfId="0" applyFont="1" applyFill="1" applyBorder="1" applyAlignment="1">
      <alignment horizontal="justify"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S10" sqref="S10"/>
    </sheetView>
  </sheetViews>
  <sheetFormatPr baseColWidth="10" defaultColWidth="5.7109375" defaultRowHeight="12.75"/>
  <cols>
    <col min="1" max="1" width="4" style="1" customWidth="1"/>
    <col min="2" max="16384" width="5.7109375" style="1"/>
  </cols>
  <sheetData>
    <row r="1" spans="2:30" s="2" customFormat="1" ht="48" customHeight="1">
      <c r="B1" s="3" t="s">
        <v>533</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tabSelected="1" view="pageBreakPreview" topLeftCell="A21" zoomScale="80" zoomScaleNormal="80" zoomScaleSheetLayoutView="80" workbookViewId="0">
      <selection activeCell="L12" sqref="L12:O12"/>
    </sheetView>
  </sheetViews>
  <sheetFormatPr baseColWidth="10" defaultColWidth="11.42578125" defaultRowHeight="12.75"/>
  <cols>
    <col min="1" max="1" width="4" style="110" customWidth="1"/>
    <col min="2" max="2" width="15.7109375" style="110" customWidth="1"/>
    <col min="3" max="3" width="6.7109375" style="110" customWidth="1"/>
    <col min="4" max="4" width="9.85546875" style="110" customWidth="1"/>
    <col min="5" max="5" width="11.140625" style="110" customWidth="1"/>
    <col min="6" max="6" width="5.140625" style="110" customWidth="1"/>
    <col min="7" max="7" width="0.28515625" style="110" customWidth="1"/>
    <col min="8" max="8" width="2.5703125" style="110" customWidth="1"/>
    <col min="9" max="9" width="7.5703125" style="110" customWidth="1"/>
    <col min="10" max="10" width="9" style="110" customWidth="1"/>
    <col min="11" max="11" width="10.85546875" style="110" customWidth="1"/>
    <col min="12" max="12" width="8.85546875" style="110" customWidth="1"/>
    <col min="13" max="13" width="7" style="110" customWidth="1"/>
    <col min="14" max="14" width="9.42578125" style="110" customWidth="1"/>
    <col min="15" max="15" width="18.5703125" style="110" customWidth="1"/>
    <col min="16" max="16" width="18.140625" style="110" customWidth="1"/>
    <col min="17" max="17" width="13.85546875" style="110" customWidth="1"/>
    <col min="18" max="18" width="10.28515625" style="110" customWidth="1"/>
    <col min="19" max="19" width="14.85546875" style="110" customWidth="1"/>
    <col min="20" max="20" width="12.28515625" style="110" customWidth="1"/>
    <col min="21" max="21" width="11.85546875" style="110" customWidth="1"/>
    <col min="22" max="22" width="13.140625" style="110" customWidth="1"/>
    <col min="23" max="23" width="12.28515625" style="110" customWidth="1"/>
    <col min="24" max="24" width="9.7109375" style="110" customWidth="1"/>
    <col min="25" max="25" width="10" style="110" customWidth="1"/>
    <col min="26" max="26" width="11" style="110" customWidth="1"/>
    <col min="27" max="29" width="11.42578125" style="110"/>
    <col min="30" max="30" width="17.5703125" style="110" customWidth="1"/>
    <col min="31" max="16384" width="11.42578125" style="110"/>
  </cols>
  <sheetData>
    <row r="1" spans="1:34" s="106" customFormat="1" ht="48" customHeight="1">
      <c r="A1" s="4"/>
      <c r="B1" s="8" t="s">
        <v>533</v>
      </c>
      <c r="C1" s="8"/>
      <c r="D1" s="8"/>
      <c r="E1" s="8"/>
      <c r="F1" s="8"/>
      <c r="G1" s="8"/>
      <c r="H1" s="8"/>
      <c r="I1" s="8"/>
      <c r="J1" s="8"/>
      <c r="K1" s="8"/>
      <c r="L1" s="8"/>
      <c r="M1" s="4" t="s">
        <v>4</v>
      </c>
      <c r="N1" s="4"/>
      <c r="O1" s="4"/>
      <c r="P1" s="9"/>
      <c r="Q1" s="9"/>
      <c r="R1" s="9"/>
      <c r="Y1" s="107"/>
      <c r="Z1" s="107"/>
      <c r="AA1" s="108"/>
      <c r="AH1" s="109"/>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11" t="s">
        <v>6</v>
      </c>
      <c r="C4" s="112" t="s">
        <v>494</v>
      </c>
      <c r="D4" s="113" t="s">
        <v>495</v>
      </c>
      <c r="E4" s="113"/>
      <c r="F4" s="113"/>
      <c r="G4" s="113"/>
      <c r="H4" s="113"/>
      <c r="I4" s="114"/>
      <c r="J4" s="115" t="s">
        <v>9</v>
      </c>
      <c r="K4" s="116" t="s">
        <v>10</v>
      </c>
      <c r="L4" s="117" t="s">
        <v>1</v>
      </c>
      <c r="M4" s="117"/>
      <c r="N4" s="117"/>
      <c r="O4" s="117"/>
      <c r="P4" s="115" t="s">
        <v>11</v>
      </c>
      <c r="Q4" s="117" t="s">
        <v>12</v>
      </c>
      <c r="R4" s="117"/>
      <c r="S4" s="115" t="s">
        <v>13</v>
      </c>
      <c r="T4" s="117" t="s">
        <v>14</v>
      </c>
      <c r="U4" s="118"/>
    </row>
    <row r="5" spans="1:34" ht="15.75" customHeight="1">
      <c r="B5" s="119" t="s">
        <v>15</v>
      </c>
      <c r="C5" s="120"/>
      <c r="D5" s="120"/>
      <c r="E5" s="120"/>
      <c r="F5" s="120"/>
      <c r="G5" s="120"/>
      <c r="H5" s="120"/>
      <c r="I5" s="120"/>
      <c r="J5" s="120"/>
      <c r="K5" s="120"/>
      <c r="L5" s="120"/>
      <c r="M5" s="120"/>
      <c r="N5" s="120"/>
      <c r="O5" s="120"/>
      <c r="P5" s="120"/>
      <c r="Q5" s="120"/>
      <c r="R5" s="120"/>
      <c r="S5" s="120"/>
      <c r="T5" s="120"/>
      <c r="U5" s="121"/>
    </row>
    <row r="6" spans="1:34" ht="37.5" customHeight="1" thickBot="1">
      <c r="B6" s="122" t="s">
        <v>16</v>
      </c>
      <c r="C6" s="123" t="s">
        <v>17</v>
      </c>
      <c r="D6" s="123"/>
      <c r="E6" s="123"/>
      <c r="F6" s="123"/>
      <c r="G6" s="123"/>
      <c r="H6" s="124"/>
      <c r="I6" s="124"/>
      <c r="J6" s="124" t="s">
        <v>18</v>
      </c>
      <c r="K6" s="123" t="s">
        <v>19</v>
      </c>
      <c r="L6" s="123"/>
      <c r="M6" s="123"/>
      <c r="N6" s="125"/>
      <c r="O6" s="126" t="s">
        <v>20</v>
      </c>
      <c r="P6" s="123" t="s">
        <v>21</v>
      </c>
      <c r="Q6" s="123"/>
      <c r="R6" s="127"/>
      <c r="S6" s="126" t="s">
        <v>22</v>
      </c>
      <c r="T6" s="123" t="s">
        <v>118</v>
      </c>
      <c r="U6" s="128"/>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2" t="s">
        <v>33</v>
      </c>
      <c r="S9" s="129"/>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117" customHeight="1" thickTop="1" thickBot="1">
      <c r="A11" s="130"/>
      <c r="B11" s="131" t="s">
        <v>38</v>
      </c>
      <c r="C11" s="132" t="s">
        <v>496</v>
      </c>
      <c r="D11" s="132"/>
      <c r="E11" s="132"/>
      <c r="F11" s="132"/>
      <c r="G11" s="132"/>
      <c r="H11" s="132"/>
      <c r="I11" s="132" t="s">
        <v>497</v>
      </c>
      <c r="J11" s="132"/>
      <c r="K11" s="132"/>
      <c r="L11" s="132" t="s">
        <v>498</v>
      </c>
      <c r="M11" s="132"/>
      <c r="N11" s="132"/>
      <c r="O11" s="132"/>
      <c r="P11" s="133" t="s">
        <v>14</v>
      </c>
      <c r="Q11" s="133" t="s">
        <v>499</v>
      </c>
      <c r="R11" s="134" t="s">
        <v>500</v>
      </c>
      <c r="S11" s="134" t="s">
        <v>500</v>
      </c>
      <c r="T11" s="134">
        <v>0</v>
      </c>
      <c r="U11" s="135" t="str">
        <f t="shared" ref="U11:U19" si="0">IF(ISERR(T11/S11*100),"N/A",T11/S11*100)</f>
        <v>N/A</v>
      </c>
    </row>
    <row r="12" spans="1:34" ht="75" customHeight="1" thickTop="1">
      <c r="A12" s="130"/>
      <c r="B12" s="131" t="s">
        <v>52</v>
      </c>
      <c r="C12" s="132" t="s">
        <v>501</v>
      </c>
      <c r="D12" s="132"/>
      <c r="E12" s="132"/>
      <c r="F12" s="132"/>
      <c r="G12" s="132"/>
      <c r="H12" s="132"/>
      <c r="I12" s="132" t="s">
        <v>502</v>
      </c>
      <c r="J12" s="132"/>
      <c r="K12" s="132"/>
      <c r="L12" s="132" t="s">
        <v>503</v>
      </c>
      <c r="M12" s="132"/>
      <c r="N12" s="132"/>
      <c r="O12" s="132"/>
      <c r="P12" s="133" t="s">
        <v>382</v>
      </c>
      <c r="Q12" s="133" t="s">
        <v>504</v>
      </c>
      <c r="R12" s="133">
        <v>80</v>
      </c>
      <c r="S12" s="133">
        <v>80</v>
      </c>
      <c r="T12" s="133">
        <v>81.73</v>
      </c>
      <c r="U12" s="135">
        <f t="shared" si="0"/>
        <v>102.16249999999999</v>
      </c>
    </row>
    <row r="13" spans="1:34" ht="75" customHeight="1" thickBot="1">
      <c r="A13" s="130"/>
      <c r="B13" s="136" t="s">
        <v>44</v>
      </c>
      <c r="C13" s="137" t="s">
        <v>44</v>
      </c>
      <c r="D13" s="137"/>
      <c r="E13" s="137"/>
      <c r="F13" s="137"/>
      <c r="G13" s="137"/>
      <c r="H13" s="137"/>
      <c r="I13" s="137" t="s">
        <v>505</v>
      </c>
      <c r="J13" s="137"/>
      <c r="K13" s="137"/>
      <c r="L13" s="137" t="s">
        <v>506</v>
      </c>
      <c r="M13" s="137"/>
      <c r="N13" s="137"/>
      <c r="O13" s="137"/>
      <c r="P13" s="138" t="s">
        <v>56</v>
      </c>
      <c r="Q13" s="138" t="s">
        <v>43</v>
      </c>
      <c r="R13" s="138">
        <v>80.2</v>
      </c>
      <c r="S13" s="138">
        <v>80.2</v>
      </c>
      <c r="T13" s="138">
        <v>75</v>
      </c>
      <c r="U13" s="139">
        <f t="shared" si="0"/>
        <v>93.516209476309214</v>
      </c>
    </row>
    <row r="14" spans="1:34" ht="75" customHeight="1" thickTop="1">
      <c r="A14" s="130"/>
      <c r="B14" s="131" t="s">
        <v>62</v>
      </c>
      <c r="C14" s="132" t="s">
        <v>507</v>
      </c>
      <c r="D14" s="132"/>
      <c r="E14" s="132"/>
      <c r="F14" s="132"/>
      <c r="G14" s="132"/>
      <c r="H14" s="132"/>
      <c r="I14" s="132" t="s">
        <v>508</v>
      </c>
      <c r="J14" s="132"/>
      <c r="K14" s="132"/>
      <c r="L14" s="132" t="s">
        <v>509</v>
      </c>
      <c r="M14" s="132"/>
      <c r="N14" s="132"/>
      <c r="O14" s="132"/>
      <c r="P14" s="133" t="s">
        <v>56</v>
      </c>
      <c r="Q14" s="133" t="s">
        <v>43</v>
      </c>
      <c r="R14" s="133">
        <v>80</v>
      </c>
      <c r="S14" s="133">
        <v>80</v>
      </c>
      <c r="T14" s="133">
        <v>61.74</v>
      </c>
      <c r="U14" s="135">
        <f t="shared" si="0"/>
        <v>77.175000000000011</v>
      </c>
    </row>
    <row r="15" spans="1:34" ht="75" customHeight="1" thickBot="1">
      <c r="A15" s="130"/>
      <c r="B15" s="136" t="s">
        <v>44</v>
      </c>
      <c r="C15" s="137" t="s">
        <v>44</v>
      </c>
      <c r="D15" s="137"/>
      <c r="E15" s="137"/>
      <c r="F15" s="137"/>
      <c r="G15" s="137"/>
      <c r="H15" s="137"/>
      <c r="I15" s="137" t="s">
        <v>510</v>
      </c>
      <c r="J15" s="137"/>
      <c r="K15" s="137"/>
      <c r="L15" s="137" t="s">
        <v>511</v>
      </c>
      <c r="M15" s="137"/>
      <c r="N15" s="137"/>
      <c r="O15" s="137"/>
      <c r="P15" s="138" t="s">
        <v>56</v>
      </c>
      <c r="Q15" s="138" t="s">
        <v>499</v>
      </c>
      <c r="R15" s="138">
        <v>80.709999999999994</v>
      </c>
      <c r="S15" s="138">
        <v>80.709999999999994</v>
      </c>
      <c r="T15" s="138">
        <v>75.489999999999995</v>
      </c>
      <c r="U15" s="139">
        <f t="shared" si="0"/>
        <v>93.532399950439853</v>
      </c>
    </row>
    <row r="16" spans="1:34" ht="75" customHeight="1" thickTop="1">
      <c r="A16" s="130"/>
      <c r="B16" s="131" t="s">
        <v>78</v>
      </c>
      <c r="C16" s="132" t="s">
        <v>512</v>
      </c>
      <c r="D16" s="132"/>
      <c r="E16" s="132"/>
      <c r="F16" s="132"/>
      <c r="G16" s="132"/>
      <c r="H16" s="132"/>
      <c r="I16" s="132" t="s">
        <v>513</v>
      </c>
      <c r="J16" s="132"/>
      <c r="K16" s="132"/>
      <c r="L16" s="132" t="s">
        <v>514</v>
      </c>
      <c r="M16" s="132"/>
      <c r="N16" s="132"/>
      <c r="O16" s="132"/>
      <c r="P16" s="133" t="s">
        <v>56</v>
      </c>
      <c r="Q16" s="133" t="s">
        <v>499</v>
      </c>
      <c r="R16" s="133">
        <v>80.319999999999993</v>
      </c>
      <c r="S16" s="133">
        <v>80.319999999999993</v>
      </c>
      <c r="T16" s="133">
        <v>62.29</v>
      </c>
      <c r="U16" s="135">
        <f t="shared" si="0"/>
        <v>77.552290836653398</v>
      </c>
    </row>
    <row r="17" spans="1:22" ht="75" customHeight="1">
      <c r="A17" s="130"/>
      <c r="B17" s="136" t="s">
        <v>44</v>
      </c>
      <c r="C17" s="137" t="s">
        <v>44</v>
      </c>
      <c r="D17" s="137"/>
      <c r="E17" s="137"/>
      <c r="F17" s="137"/>
      <c r="G17" s="137"/>
      <c r="H17" s="137"/>
      <c r="I17" s="137" t="s">
        <v>515</v>
      </c>
      <c r="J17" s="137"/>
      <c r="K17" s="137"/>
      <c r="L17" s="137" t="s">
        <v>516</v>
      </c>
      <c r="M17" s="137"/>
      <c r="N17" s="137"/>
      <c r="O17" s="137"/>
      <c r="P17" s="138" t="s">
        <v>56</v>
      </c>
      <c r="Q17" s="138" t="s">
        <v>517</v>
      </c>
      <c r="R17" s="138">
        <v>80</v>
      </c>
      <c r="S17" s="138">
        <v>80</v>
      </c>
      <c r="T17" s="138">
        <v>92.82</v>
      </c>
      <c r="U17" s="139">
        <f t="shared" si="0"/>
        <v>116.02500000000001</v>
      </c>
    </row>
    <row r="18" spans="1:22" ht="75" customHeight="1">
      <c r="A18" s="130"/>
      <c r="B18" s="136" t="s">
        <v>44</v>
      </c>
      <c r="C18" s="137" t="s">
        <v>518</v>
      </c>
      <c r="D18" s="137"/>
      <c r="E18" s="137"/>
      <c r="F18" s="137"/>
      <c r="G18" s="137"/>
      <c r="H18" s="137"/>
      <c r="I18" s="137" t="s">
        <v>519</v>
      </c>
      <c r="J18" s="137"/>
      <c r="K18" s="137"/>
      <c r="L18" s="137" t="s">
        <v>520</v>
      </c>
      <c r="M18" s="137"/>
      <c r="N18" s="137"/>
      <c r="O18" s="137"/>
      <c r="P18" s="138" t="s">
        <v>56</v>
      </c>
      <c r="Q18" s="138" t="s">
        <v>205</v>
      </c>
      <c r="R18" s="138">
        <v>66.66</v>
      </c>
      <c r="S18" s="138">
        <v>66.66</v>
      </c>
      <c r="T18" s="138">
        <v>66.66</v>
      </c>
      <c r="U18" s="139">
        <f t="shared" si="0"/>
        <v>100</v>
      </c>
    </row>
    <row r="19" spans="1:22" ht="75" customHeight="1" thickBot="1">
      <c r="A19" s="130"/>
      <c r="B19" s="136" t="s">
        <v>44</v>
      </c>
      <c r="C19" s="137" t="s">
        <v>44</v>
      </c>
      <c r="D19" s="137"/>
      <c r="E19" s="137"/>
      <c r="F19" s="137"/>
      <c r="G19" s="137"/>
      <c r="H19" s="137"/>
      <c r="I19" s="137" t="s">
        <v>521</v>
      </c>
      <c r="J19" s="137"/>
      <c r="K19" s="137"/>
      <c r="L19" s="137" t="s">
        <v>522</v>
      </c>
      <c r="M19" s="137"/>
      <c r="N19" s="137"/>
      <c r="O19" s="137"/>
      <c r="P19" s="138" t="s">
        <v>56</v>
      </c>
      <c r="Q19" s="138" t="s">
        <v>523</v>
      </c>
      <c r="R19" s="138">
        <v>75</v>
      </c>
      <c r="S19" s="138">
        <v>75</v>
      </c>
      <c r="T19" s="138">
        <v>99</v>
      </c>
      <c r="U19" s="139">
        <f t="shared" si="0"/>
        <v>132</v>
      </c>
    </row>
    <row r="20" spans="1:22" ht="22.5" customHeight="1" thickTop="1" thickBot="1">
      <c r="B20" s="13" t="s">
        <v>89</v>
      </c>
      <c r="C20" s="14"/>
      <c r="D20" s="14"/>
      <c r="E20" s="14"/>
      <c r="F20" s="14"/>
      <c r="G20" s="14"/>
      <c r="H20" s="15"/>
      <c r="I20" s="15"/>
      <c r="J20" s="15"/>
      <c r="K20" s="15"/>
      <c r="L20" s="15"/>
      <c r="M20" s="15"/>
      <c r="N20" s="15"/>
      <c r="O20" s="15"/>
      <c r="P20" s="15"/>
      <c r="Q20" s="15"/>
      <c r="R20" s="15"/>
      <c r="S20" s="15"/>
      <c r="T20" s="15"/>
      <c r="U20" s="16"/>
      <c r="V20" s="140"/>
    </row>
    <row r="21" spans="1:22" ht="26.25" customHeight="1" thickTop="1">
      <c r="B21" s="72"/>
      <c r="C21" s="73"/>
      <c r="D21" s="73"/>
      <c r="E21" s="73"/>
      <c r="F21" s="73"/>
      <c r="G21" s="73"/>
      <c r="H21" s="74"/>
      <c r="I21" s="74"/>
      <c r="J21" s="74"/>
      <c r="K21" s="74"/>
      <c r="L21" s="74"/>
      <c r="M21" s="74"/>
      <c r="N21" s="74"/>
      <c r="O21" s="74"/>
      <c r="P21" s="75"/>
      <c r="Q21" s="76"/>
      <c r="R21" s="77" t="s">
        <v>90</v>
      </c>
      <c r="S21" s="44" t="s">
        <v>91</v>
      </c>
      <c r="T21" s="77" t="s">
        <v>92</v>
      </c>
      <c r="U21" s="44" t="s">
        <v>93</v>
      </c>
    </row>
    <row r="22" spans="1:22" ht="26.25" customHeight="1" thickBot="1">
      <c r="B22" s="78"/>
      <c r="C22" s="79"/>
      <c r="D22" s="79"/>
      <c r="E22" s="79"/>
      <c r="F22" s="79"/>
      <c r="G22" s="79"/>
      <c r="H22" s="80"/>
      <c r="I22" s="80"/>
      <c r="J22" s="80"/>
      <c r="K22" s="80"/>
      <c r="L22" s="80"/>
      <c r="M22" s="80"/>
      <c r="N22" s="80"/>
      <c r="O22" s="80"/>
      <c r="P22" s="81"/>
      <c r="Q22" s="82"/>
      <c r="R22" s="83" t="s">
        <v>94</v>
      </c>
      <c r="S22" s="82" t="s">
        <v>94</v>
      </c>
      <c r="T22" s="82" t="s">
        <v>94</v>
      </c>
      <c r="U22" s="82" t="s">
        <v>95</v>
      </c>
    </row>
    <row r="23" spans="1:22" ht="13.5" customHeight="1" thickBot="1">
      <c r="B23" s="141" t="s">
        <v>96</v>
      </c>
      <c r="C23" s="142"/>
      <c r="D23" s="142"/>
      <c r="E23" s="143"/>
      <c r="F23" s="143"/>
      <c r="G23" s="143"/>
      <c r="H23" s="144"/>
      <c r="I23" s="144"/>
      <c r="J23" s="144"/>
      <c r="K23" s="144"/>
      <c r="L23" s="144"/>
      <c r="M23" s="144"/>
      <c r="N23" s="144"/>
      <c r="O23" s="144"/>
      <c r="P23" s="145"/>
      <c r="Q23" s="145"/>
      <c r="R23" s="146" t="str">
        <f t="shared" ref="R23:T24" si="1">"N/D"</f>
        <v>N/D</v>
      </c>
      <c r="S23" s="146" t="str">
        <f t="shared" si="1"/>
        <v>N/D</v>
      </c>
      <c r="T23" s="146" t="str">
        <f t="shared" si="1"/>
        <v>N/D</v>
      </c>
      <c r="U23" s="147" t="str">
        <f>+IF(ISERR(T23/S23*100),"N/A",T23/S23*100)</f>
        <v>N/A</v>
      </c>
    </row>
    <row r="24" spans="1:22" ht="13.5" customHeight="1" thickBot="1">
      <c r="B24" s="148" t="s">
        <v>97</v>
      </c>
      <c r="C24" s="149"/>
      <c r="D24" s="149"/>
      <c r="E24" s="150"/>
      <c r="F24" s="150"/>
      <c r="G24" s="150"/>
      <c r="H24" s="151"/>
      <c r="I24" s="151"/>
      <c r="J24" s="151"/>
      <c r="K24" s="151"/>
      <c r="L24" s="151"/>
      <c r="M24" s="151"/>
      <c r="N24" s="151"/>
      <c r="O24" s="151"/>
      <c r="P24" s="152"/>
      <c r="Q24" s="152"/>
      <c r="R24" s="146" t="str">
        <f t="shared" si="1"/>
        <v>N/D</v>
      </c>
      <c r="S24" s="146" t="str">
        <f t="shared" si="1"/>
        <v>N/D</v>
      </c>
      <c r="T24" s="146" t="str">
        <f t="shared" si="1"/>
        <v>N/D</v>
      </c>
      <c r="U24" s="147" t="str">
        <f>+IF(ISERR(T24/S24*100),"N/A",T24/S24*100)</f>
        <v>N/A</v>
      </c>
    </row>
    <row r="25" spans="1:22" ht="14.85" customHeight="1" thickTop="1" thickBot="1">
      <c r="B25" s="13" t="s">
        <v>98</v>
      </c>
      <c r="C25" s="14"/>
      <c r="D25" s="14"/>
      <c r="E25" s="14"/>
      <c r="F25" s="14"/>
      <c r="G25" s="14"/>
      <c r="H25" s="15"/>
      <c r="I25" s="15"/>
      <c r="J25" s="15"/>
      <c r="K25" s="15"/>
      <c r="L25" s="15"/>
      <c r="M25" s="15"/>
      <c r="N25" s="15"/>
      <c r="O25" s="15"/>
      <c r="P25" s="15"/>
      <c r="Q25" s="15"/>
      <c r="R25" s="15"/>
      <c r="S25" s="15"/>
      <c r="T25" s="15"/>
      <c r="U25" s="16"/>
    </row>
    <row r="26" spans="1:22" ht="44.25" customHeight="1" thickTop="1">
      <c r="B26" s="153" t="s">
        <v>99</v>
      </c>
      <c r="C26" s="154"/>
      <c r="D26" s="154"/>
      <c r="E26" s="154"/>
      <c r="F26" s="154"/>
      <c r="G26" s="154"/>
      <c r="H26" s="154"/>
      <c r="I26" s="154"/>
      <c r="J26" s="154"/>
      <c r="K26" s="154"/>
      <c r="L26" s="154"/>
      <c r="M26" s="154"/>
      <c r="N26" s="154"/>
      <c r="O26" s="154"/>
      <c r="P26" s="154"/>
      <c r="Q26" s="154"/>
      <c r="R26" s="154"/>
      <c r="S26" s="154"/>
      <c r="T26" s="154"/>
      <c r="U26" s="155"/>
    </row>
    <row r="27" spans="1:22" ht="63.95" customHeight="1">
      <c r="B27" s="156" t="s">
        <v>524</v>
      </c>
      <c r="C27" s="157"/>
      <c r="D27" s="157"/>
      <c r="E27" s="157"/>
      <c r="F27" s="157"/>
      <c r="G27" s="157"/>
      <c r="H27" s="157"/>
      <c r="I27" s="157"/>
      <c r="J27" s="157"/>
      <c r="K27" s="157"/>
      <c r="L27" s="157"/>
      <c r="M27" s="157"/>
      <c r="N27" s="157"/>
      <c r="O27" s="157"/>
      <c r="P27" s="157"/>
      <c r="Q27" s="157"/>
      <c r="R27" s="157"/>
      <c r="S27" s="157"/>
      <c r="T27" s="157"/>
      <c r="U27" s="158"/>
    </row>
    <row r="28" spans="1:22" ht="40.700000000000003" customHeight="1">
      <c r="B28" s="156" t="s">
        <v>525</v>
      </c>
      <c r="C28" s="157"/>
      <c r="D28" s="157"/>
      <c r="E28" s="157"/>
      <c r="F28" s="157"/>
      <c r="G28" s="157"/>
      <c r="H28" s="157"/>
      <c r="I28" s="157"/>
      <c r="J28" s="157"/>
      <c r="K28" s="157"/>
      <c r="L28" s="157"/>
      <c r="M28" s="157"/>
      <c r="N28" s="157"/>
      <c r="O28" s="157"/>
      <c r="P28" s="157"/>
      <c r="Q28" s="157"/>
      <c r="R28" s="157"/>
      <c r="S28" s="157"/>
      <c r="T28" s="157"/>
      <c r="U28" s="158"/>
    </row>
    <row r="29" spans="1:22" ht="152.85" customHeight="1">
      <c r="B29" s="156" t="s">
        <v>526</v>
      </c>
      <c r="C29" s="157"/>
      <c r="D29" s="157"/>
      <c r="E29" s="157"/>
      <c r="F29" s="157"/>
      <c r="G29" s="157"/>
      <c r="H29" s="157"/>
      <c r="I29" s="157"/>
      <c r="J29" s="157"/>
      <c r="K29" s="157"/>
      <c r="L29" s="157"/>
      <c r="M29" s="157"/>
      <c r="N29" s="157"/>
      <c r="O29" s="157"/>
      <c r="P29" s="157"/>
      <c r="Q29" s="157"/>
      <c r="R29" s="157"/>
      <c r="S29" s="157"/>
      <c r="T29" s="157"/>
      <c r="U29" s="158"/>
    </row>
    <row r="30" spans="1:22" ht="48.6" customHeight="1">
      <c r="B30" s="156" t="s">
        <v>527</v>
      </c>
      <c r="C30" s="157"/>
      <c r="D30" s="157"/>
      <c r="E30" s="157"/>
      <c r="F30" s="157"/>
      <c r="G30" s="157"/>
      <c r="H30" s="157"/>
      <c r="I30" s="157"/>
      <c r="J30" s="157"/>
      <c r="K30" s="157"/>
      <c r="L30" s="157"/>
      <c r="M30" s="157"/>
      <c r="N30" s="157"/>
      <c r="O30" s="157"/>
      <c r="P30" s="157"/>
      <c r="Q30" s="157"/>
      <c r="R30" s="157"/>
      <c r="S30" s="157"/>
      <c r="T30" s="157"/>
      <c r="U30" s="158"/>
    </row>
    <row r="31" spans="1:22" ht="99" customHeight="1">
      <c r="B31" s="156" t="s">
        <v>528</v>
      </c>
      <c r="C31" s="157"/>
      <c r="D31" s="157"/>
      <c r="E31" s="157"/>
      <c r="F31" s="157"/>
      <c r="G31" s="157"/>
      <c r="H31" s="157"/>
      <c r="I31" s="157"/>
      <c r="J31" s="157"/>
      <c r="K31" s="157"/>
      <c r="L31" s="157"/>
      <c r="M31" s="157"/>
      <c r="N31" s="157"/>
      <c r="O31" s="157"/>
      <c r="P31" s="157"/>
      <c r="Q31" s="157"/>
      <c r="R31" s="157"/>
      <c r="S31" s="157"/>
      <c r="T31" s="157"/>
      <c r="U31" s="158"/>
    </row>
    <row r="32" spans="1:22" ht="56.25" customHeight="1">
      <c r="B32" s="156" t="s">
        <v>529</v>
      </c>
      <c r="C32" s="157"/>
      <c r="D32" s="157"/>
      <c r="E32" s="157"/>
      <c r="F32" s="157"/>
      <c r="G32" s="157"/>
      <c r="H32" s="157"/>
      <c r="I32" s="157"/>
      <c r="J32" s="157"/>
      <c r="K32" s="157"/>
      <c r="L32" s="157"/>
      <c r="M32" s="157"/>
      <c r="N32" s="157"/>
      <c r="O32" s="157"/>
      <c r="P32" s="157"/>
      <c r="Q32" s="157"/>
      <c r="R32" s="157"/>
      <c r="S32" s="157"/>
      <c r="T32" s="157"/>
      <c r="U32" s="158"/>
    </row>
    <row r="33" spans="2:21" ht="60" customHeight="1">
      <c r="B33" s="156" t="s">
        <v>530</v>
      </c>
      <c r="C33" s="157"/>
      <c r="D33" s="157"/>
      <c r="E33" s="157"/>
      <c r="F33" s="157"/>
      <c r="G33" s="157"/>
      <c r="H33" s="157"/>
      <c r="I33" s="157"/>
      <c r="J33" s="157"/>
      <c r="K33" s="157"/>
      <c r="L33" s="157"/>
      <c r="M33" s="157"/>
      <c r="N33" s="157"/>
      <c r="O33" s="157"/>
      <c r="P33" s="157"/>
      <c r="Q33" s="157"/>
      <c r="R33" s="157"/>
      <c r="S33" s="157"/>
      <c r="T33" s="157"/>
      <c r="U33" s="158"/>
    </row>
    <row r="34" spans="2:21" ht="81" customHeight="1">
      <c r="B34" s="156" t="s">
        <v>531</v>
      </c>
      <c r="C34" s="157"/>
      <c r="D34" s="157"/>
      <c r="E34" s="157"/>
      <c r="F34" s="157"/>
      <c r="G34" s="157"/>
      <c r="H34" s="157"/>
      <c r="I34" s="157"/>
      <c r="J34" s="157"/>
      <c r="K34" s="157"/>
      <c r="L34" s="157"/>
      <c r="M34" s="157"/>
      <c r="N34" s="157"/>
      <c r="O34" s="157"/>
      <c r="P34" s="157"/>
      <c r="Q34" s="157"/>
      <c r="R34" s="157"/>
      <c r="S34" s="157"/>
      <c r="T34" s="157"/>
      <c r="U34" s="158"/>
    </row>
    <row r="35" spans="2:21" ht="52.5" customHeight="1" thickBot="1">
      <c r="B35" s="159" t="s">
        <v>532</v>
      </c>
      <c r="C35" s="160"/>
      <c r="D35" s="160"/>
      <c r="E35" s="160"/>
      <c r="F35" s="160"/>
      <c r="G35" s="160"/>
      <c r="H35" s="160"/>
      <c r="I35" s="160"/>
      <c r="J35" s="160"/>
      <c r="K35" s="160"/>
      <c r="L35" s="160"/>
      <c r="M35" s="160"/>
      <c r="N35" s="160"/>
      <c r="O35" s="160"/>
      <c r="P35" s="160"/>
      <c r="Q35" s="160"/>
      <c r="R35" s="160"/>
      <c r="S35" s="160"/>
      <c r="T35" s="160"/>
      <c r="U35" s="161"/>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c r="A11" s="61"/>
      <c r="B11" s="62" t="s">
        <v>38</v>
      </c>
      <c r="C11" s="63" t="s">
        <v>39</v>
      </c>
      <c r="D11" s="63"/>
      <c r="E11" s="63"/>
      <c r="F11" s="63"/>
      <c r="G11" s="63"/>
      <c r="H11" s="63"/>
      <c r="I11" s="63" t="s">
        <v>40</v>
      </c>
      <c r="J11" s="63"/>
      <c r="K11" s="63"/>
      <c r="L11" s="63" t="s">
        <v>41</v>
      </c>
      <c r="M11" s="63"/>
      <c r="N11" s="63"/>
      <c r="O11" s="63"/>
      <c r="P11" s="64" t="s">
        <v>42</v>
      </c>
      <c r="Q11" s="64" t="s">
        <v>43</v>
      </c>
      <c r="R11" s="64">
        <v>0.97</v>
      </c>
      <c r="S11" s="64">
        <v>0.97</v>
      </c>
      <c r="T11" s="64">
        <v>1.32</v>
      </c>
      <c r="U11" s="65">
        <f>IF(ISERR((S11-T11)*100/S11+100),"N/A",(S11-T11)*100/S11+100)</f>
        <v>63.917525773195869</v>
      </c>
    </row>
    <row r="12" spans="1:34" ht="75" customHeight="1">
      <c r="A12" s="61"/>
      <c r="B12" s="66" t="s">
        <v>44</v>
      </c>
      <c r="C12" s="67" t="s">
        <v>44</v>
      </c>
      <c r="D12" s="67"/>
      <c r="E12" s="67"/>
      <c r="F12" s="67"/>
      <c r="G12" s="67"/>
      <c r="H12" s="67"/>
      <c r="I12" s="67" t="s">
        <v>45</v>
      </c>
      <c r="J12" s="67"/>
      <c r="K12" s="67"/>
      <c r="L12" s="67" t="s">
        <v>46</v>
      </c>
      <c r="M12" s="67"/>
      <c r="N12" s="67"/>
      <c r="O12" s="67"/>
      <c r="P12" s="68" t="s">
        <v>42</v>
      </c>
      <c r="Q12" s="68" t="s">
        <v>43</v>
      </c>
      <c r="R12" s="68">
        <v>10.7</v>
      </c>
      <c r="S12" s="68">
        <v>10.7</v>
      </c>
      <c r="T12" s="68">
        <v>10.7</v>
      </c>
      <c r="U12" s="69">
        <f>IF(ISERR((S12-T12)*100/S12+100),"N/A",(S12-T12)*100/S12+100)</f>
        <v>100</v>
      </c>
    </row>
    <row r="13" spans="1:34" ht="75" customHeight="1">
      <c r="A13" s="61"/>
      <c r="B13" s="66" t="s">
        <v>44</v>
      </c>
      <c r="C13" s="67" t="s">
        <v>44</v>
      </c>
      <c r="D13" s="67"/>
      <c r="E13" s="67"/>
      <c r="F13" s="67"/>
      <c r="G13" s="67"/>
      <c r="H13" s="67"/>
      <c r="I13" s="67" t="s">
        <v>47</v>
      </c>
      <c r="J13" s="67"/>
      <c r="K13" s="67"/>
      <c r="L13" s="67" t="s">
        <v>48</v>
      </c>
      <c r="M13" s="67"/>
      <c r="N13" s="67"/>
      <c r="O13" s="67"/>
      <c r="P13" s="68" t="s">
        <v>42</v>
      </c>
      <c r="Q13" s="68" t="s">
        <v>43</v>
      </c>
      <c r="R13" s="68">
        <v>4.7</v>
      </c>
      <c r="S13" s="68">
        <v>4.7</v>
      </c>
      <c r="T13" s="68">
        <v>4.7</v>
      </c>
      <c r="U13" s="69">
        <f>IF(ISERR((S13-T13)*100/S13+100),"N/A",(S13-T13)*100/S13+100)</f>
        <v>100</v>
      </c>
    </row>
    <row r="14" spans="1:34" ht="75" customHeight="1" thickBot="1">
      <c r="A14" s="61"/>
      <c r="B14" s="66" t="s">
        <v>44</v>
      </c>
      <c r="C14" s="67" t="s">
        <v>44</v>
      </c>
      <c r="D14" s="67"/>
      <c r="E14" s="67"/>
      <c r="F14" s="67"/>
      <c r="G14" s="67"/>
      <c r="H14" s="67"/>
      <c r="I14" s="67" t="s">
        <v>49</v>
      </c>
      <c r="J14" s="67"/>
      <c r="K14" s="67"/>
      <c r="L14" s="67" t="s">
        <v>50</v>
      </c>
      <c r="M14" s="67"/>
      <c r="N14" s="67"/>
      <c r="O14" s="67"/>
      <c r="P14" s="68" t="s">
        <v>51</v>
      </c>
      <c r="Q14" s="68" t="s">
        <v>43</v>
      </c>
      <c r="R14" s="70">
        <v>75.84</v>
      </c>
      <c r="S14" s="70">
        <v>75.84</v>
      </c>
      <c r="T14" s="70">
        <v>77.930000000000007</v>
      </c>
      <c r="U14" s="69">
        <f>IF(ISERR(T14/S14*100),"N/A",T14/S14*100)</f>
        <v>102.75580168776372</v>
      </c>
    </row>
    <row r="15" spans="1:34" ht="75" customHeight="1" thickTop="1">
      <c r="A15" s="61"/>
      <c r="B15" s="62" t="s">
        <v>52</v>
      </c>
      <c r="C15" s="63" t="s">
        <v>53</v>
      </c>
      <c r="D15" s="63"/>
      <c r="E15" s="63"/>
      <c r="F15" s="63"/>
      <c r="G15" s="63"/>
      <c r="H15" s="63"/>
      <c r="I15" s="63" t="s">
        <v>54</v>
      </c>
      <c r="J15" s="63"/>
      <c r="K15" s="63"/>
      <c r="L15" s="63" t="s">
        <v>55</v>
      </c>
      <c r="M15" s="63"/>
      <c r="N15" s="63"/>
      <c r="O15" s="63"/>
      <c r="P15" s="64" t="s">
        <v>56</v>
      </c>
      <c r="Q15" s="64" t="s">
        <v>43</v>
      </c>
      <c r="R15" s="64">
        <v>15</v>
      </c>
      <c r="S15" s="64">
        <v>15</v>
      </c>
      <c r="T15" s="64">
        <v>13.4</v>
      </c>
      <c r="U15" s="65">
        <f>IF(ISERR((S15-T15)*100/S15+100),"N/A",(S15-T15)*100/S15+100)</f>
        <v>110.66666666666666</v>
      </c>
    </row>
    <row r="16" spans="1:34" ht="75" customHeight="1">
      <c r="A16" s="61"/>
      <c r="B16" s="66" t="s">
        <v>44</v>
      </c>
      <c r="C16" s="67" t="s">
        <v>44</v>
      </c>
      <c r="D16" s="67"/>
      <c r="E16" s="67"/>
      <c r="F16" s="67"/>
      <c r="G16" s="67"/>
      <c r="H16" s="67"/>
      <c r="I16" s="67" t="s">
        <v>57</v>
      </c>
      <c r="J16" s="67"/>
      <c r="K16" s="67"/>
      <c r="L16" s="67" t="s">
        <v>58</v>
      </c>
      <c r="M16" s="67"/>
      <c r="N16" s="67"/>
      <c r="O16" s="67"/>
      <c r="P16" s="68" t="s">
        <v>56</v>
      </c>
      <c r="Q16" s="68" t="s">
        <v>43</v>
      </c>
      <c r="R16" s="68">
        <v>45.02</v>
      </c>
      <c r="S16" s="68">
        <v>45.02</v>
      </c>
      <c r="T16" s="68">
        <v>51.88</v>
      </c>
      <c r="U16" s="69">
        <f>IF(ISERR(T16/S16*100),"N/A",T16/S16*100)</f>
        <v>115.23767214571301</v>
      </c>
    </row>
    <row r="17" spans="1:22" ht="75" customHeight="1" thickBot="1">
      <c r="A17" s="61"/>
      <c r="B17" s="66" t="s">
        <v>44</v>
      </c>
      <c r="C17" s="67" t="s">
        <v>44</v>
      </c>
      <c r="D17" s="67"/>
      <c r="E17" s="67"/>
      <c r="F17" s="67"/>
      <c r="G17" s="67"/>
      <c r="H17" s="67"/>
      <c r="I17" s="67" t="s">
        <v>59</v>
      </c>
      <c r="J17" s="67"/>
      <c r="K17" s="67"/>
      <c r="L17" s="67" t="s">
        <v>60</v>
      </c>
      <c r="M17" s="67"/>
      <c r="N17" s="67"/>
      <c r="O17" s="67"/>
      <c r="P17" s="68" t="s">
        <v>61</v>
      </c>
      <c r="Q17" s="68" t="s">
        <v>43</v>
      </c>
      <c r="R17" s="68">
        <v>10</v>
      </c>
      <c r="S17" s="68">
        <v>10</v>
      </c>
      <c r="T17" s="68">
        <v>8.1</v>
      </c>
      <c r="U17" s="69">
        <f>IF(ISERR((S17-T17)*100/S17+100),"N/A",(S17-T17)*100/S17+100)</f>
        <v>119</v>
      </c>
    </row>
    <row r="18" spans="1:22" ht="75" customHeight="1" thickTop="1">
      <c r="A18" s="61"/>
      <c r="B18" s="62" t="s">
        <v>62</v>
      </c>
      <c r="C18" s="63" t="s">
        <v>63</v>
      </c>
      <c r="D18" s="63"/>
      <c r="E18" s="63"/>
      <c r="F18" s="63"/>
      <c r="G18" s="63"/>
      <c r="H18" s="63"/>
      <c r="I18" s="63" t="s">
        <v>64</v>
      </c>
      <c r="J18" s="63"/>
      <c r="K18" s="63"/>
      <c r="L18" s="63" t="s">
        <v>65</v>
      </c>
      <c r="M18" s="63"/>
      <c r="N18" s="63"/>
      <c r="O18" s="63"/>
      <c r="P18" s="64" t="s">
        <v>56</v>
      </c>
      <c r="Q18" s="64" t="s">
        <v>66</v>
      </c>
      <c r="R18" s="64">
        <v>62.23</v>
      </c>
      <c r="S18" s="64">
        <v>62.23</v>
      </c>
      <c r="T18" s="64">
        <v>60.46</v>
      </c>
      <c r="U18" s="65">
        <f t="shared" ref="U18:U26" si="0">IF(ISERR(T18/S18*100),"N/A",T18/S18*100)</f>
        <v>97.155712678772304</v>
      </c>
    </row>
    <row r="19" spans="1:22" ht="75" customHeight="1">
      <c r="A19" s="61"/>
      <c r="B19" s="66" t="s">
        <v>44</v>
      </c>
      <c r="C19" s="67" t="s">
        <v>44</v>
      </c>
      <c r="D19" s="67"/>
      <c r="E19" s="67"/>
      <c r="F19" s="67"/>
      <c r="G19" s="67"/>
      <c r="H19" s="67"/>
      <c r="I19" s="67" t="s">
        <v>67</v>
      </c>
      <c r="J19" s="67"/>
      <c r="K19" s="67"/>
      <c r="L19" s="67" t="s">
        <v>68</v>
      </c>
      <c r="M19" s="67"/>
      <c r="N19" s="67"/>
      <c r="O19" s="67"/>
      <c r="P19" s="68" t="s">
        <v>56</v>
      </c>
      <c r="Q19" s="68" t="s">
        <v>66</v>
      </c>
      <c r="R19" s="68">
        <v>95</v>
      </c>
      <c r="S19" s="68">
        <v>95</v>
      </c>
      <c r="T19" s="68">
        <v>96.16</v>
      </c>
      <c r="U19" s="69">
        <f t="shared" si="0"/>
        <v>101.22105263157894</v>
      </c>
    </row>
    <row r="20" spans="1:22" ht="75" customHeight="1">
      <c r="A20" s="61"/>
      <c r="B20" s="66" t="s">
        <v>44</v>
      </c>
      <c r="C20" s="67" t="s">
        <v>44</v>
      </c>
      <c r="D20" s="67"/>
      <c r="E20" s="67"/>
      <c r="F20" s="67"/>
      <c r="G20" s="67"/>
      <c r="H20" s="67"/>
      <c r="I20" s="67" t="s">
        <v>69</v>
      </c>
      <c r="J20" s="67"/>
      <c r="K20" s="67"/>
      <c r="L20" s="67" t="s">
        <v>70</v>
      </c>
      <c r="M20" s="67"/>
      <c r="N20" s="67"/>
      <c r="O20" s="67"/>
      <c r="P20" s="68" t="s">
        <v>56</v>
      </c>
      <c r="Q20" s="68" t="s">
        <v>66</v>
      </c>
      <c r="R20" s="68">
        <v>14.93</v>
      </c>
      <c r="S20" s="68">
        <v>14.93</v>
      </c>
      <c r="T20" s="68">
        <v>14.75</v>
      </c>
      <c r="U20" s="69">
        <f t="shared" si="0"/>
        <v>98.794373744139321</v>
      </c>
    </row>
    <row r="21" spans="1:22" ht="75" customHeight="1">
      <c r="A21" s="61"/>
      <c r="B21" s="66" t="s">
        <v>44</v>
      </c>
      <c r="C21" s="67" t="s">
        <v>44</v>
      </c>
      <c r="D21" s="67"/>
      <c r="E21" s="67"/>
      <c r="F21" s="67"/>
      <c r="G21" s="67"/>
      <c r="H21" s="67"/>
      <c r="I21" s="67" t="s">
        <v>71</v>
      </c>
      <c r="J21" s="67"/>
      <c r="K21" s="67"/>
      <c r="L21" s="67" t="s">
        <v>72</v>
      </c>
      <c r="M21" s="67"/>
      <c r="N21" s="67"/>
      <c r="O21" s="67"/>
      <c r="P21" s="68" t="s">
        <v>56</v>
      </c>
      <c r="Q21" s="68" t="s">
        <v>66</v>
      </c>
      <c r="R21" s="68">
        <v>21.43</v>
      </c>
      <c r="S21" s="68">
        <v>21.43</v>
      </c>
      <c r="T21" s="68">
        <v>39.64</v>
      </c>
      <c r="U21" s="69">
        <f t="shared" si="0"/>
        <v>184.97433504433039</v>
      </c>
    </row>
    <row r="22" spans="1:22" ht="75" customHeight="1">
      <c r="A22" s="61"/>
      <c r="B22" s="66" t="s">
        <v>44</v>
      </c>
      <c r="C22" s="67" t="s">
        <v>44</v>
      </c>
      <c r="D22" s="67"/>
      <c r="E22" s="67"/>
      <c r="F22" s="67"/>
      <c r="G22" s="67"/>
      <c r="H22" s="67"/>
      <c r="I22" s="67" t="s">
        <v>73</v>
      </c>
      <c r="J22" s="67"/>
      <c r="K22" s="67"/>
      <c r="L22" s="67" t="s">
        <v>74</v>
      </c>
      <c r="M22" s="67"/>
      <c r="N22" s="67"/>
      <c r="O22" s="67"/>
      <c r="P22" s="68" t="s">
        <v>56</v>
      </c>
      <c r="Q22" s="68" t="s">
        <v>66</v>
      </c>
      <c r="R22" s="68">
        <v>18.87</v>
      </c>
      <c r="S22" s="68">
        <v>18.87</v>
      </c>
      <c r="T22" s="68">
        <v>27.58</v>
      </c>
      <c r="U22" s="69">
        <f t="shared" si="0"/>
        <v>146.15792262851085</v>
      </c>
    </row>
    <row r="23" spans="1:22" ht="75" customHeight="1" thickBot="1">
      <c r="A23" s="61"/>
      <c r="B23" s="66" t="s">
        <v>44</v>
      </c>
      <c r="C23" s="67" t="s">
        <v>75</v>
      </c>
      <c r="D23" s="67"/>
      <c r="E23" s="67"/>
      <c r="F23" s="67"/>
      <c r="G23" s="67"/>
      <c r="H23" s="67"/>
      <c r="I23" s="67" t="s">
        <v>76</v>
      </c>
      <c r="J23" s="67"/>
      <c r="K23" s="67"/>
      <c r="L23" s="67" t="s">
        <v>77</v>
      </c>
      <c r="M23" s="67"/>
      <c r="N23" s="67"/>
      <c r="O23" s="67"/>
      <c r="P23" s="68" t="s">
        <v>56</v>
      </c>
      <c r="Q23" s="68" t="s">
        <v>66</v>
      </c>
      <c r="R23" s="68">
        <v>90</v>
      </c>
      <c r="S23" s="68">
        <v>90</v>
      </c>
      <c r="T23" s="68">
        <v>122.8</v>
      </c>
      <c r="U23" s="69">
        <f t="shared" si="0"/>
        <v>136.44444444444443</v>
      </c>
    </row>
    <row r="24" spans="1:22" ht="75" customHeight="1" thickTop="1">
      <c r="A24" s="61"/>
      <c r="B24" s="62" t="s">
        <v>78</v>
      </c>
      <c r="C24" s="63" t="s">
        <v>79</v>
      </c>
      <c r="D24" s="63"/>
      <c r="E24" s="63"/>
      <c r="F24" s="63"/>
      <c r="G24" s="63"/>
      <c r="H24" s="63"/>
      <c r="I24" s="63" t="s">
        <v>80</v>
      </c>
      <c r="J24" s="63"/>
      <c r="K24" s="63"/>
      <c r="L24" s="63" t="s">
        <v>81</v>
      </c>
      <c r="M24" s="63"/>
      <c r="N24" s="63"/>
      <c r="O24" s="63"/>
      <c r="P24" s="64" t="s">
        <v>56</v>
      </c>
      <c r="Q24" s="64" t="s">
        <v>82</v>
      </c>
      <c r="R24" s="64">
        <v>88.99</v>
      </c>
      <c r="S24" s="64">
        <v>88.99</v>
      </c>
      <c r="T24" s="64">
        <v>90.8</v>
      </c>
      <c r="U24" s="65">
        <f t="shared" si="0"/>
        <v>102.03393639734801</v>
      </c>
    </row>
    <row r="25" spans="1:22" ht="75" customHeight="1">
      <c r="A25" s="61"/>
      <c r="B25" s="66" t="s">
        <v>44</v>
      </c>
      <c r="C25" s="67" t="s">
        <v>83</v>
      </c>
      <c r="D25" s="67"/>
      <c r="E25" s="67"/>
      <c r="F25" s="67"/>
      <c r="G25" s="67"/>
      <c r="H25" s="67"/>
      <c r="I25" s="67" t="s">
        <v>84</v>
      </c>
      <c r="J25" s="67"/>
      <c r="K25" s="67"/>
      <c r="L25" s="67" t="s">
        <v>85</v>
      </c>
      <c r="M25" s="67"/>
      <c r="N25" s="67"/>
      <c r="O25" s="67"/>
      <c r="P25" s="68" t="s">
        <v>56</v>
      </c>
      <c r="Q25" s="68" t="s">
        <v>82</v>
      </c>
      <c r="R25" s="68">
        <v>51.58</v>
      </c>
      <c r="S25" s="68">
        <v>51.58</v>
      </c>
      <c r="T25" s="68">
        <v>50.17</v>
      </c>
      <c r="U25" s="69">
        <f t="shared" si="0"/>
        <v>97.266382318728191</v>
      </c>
    </row>
    <row r="26" spans="1:22" ht="75" customHeight="1" thickBot="1">
      <c r="A26" s="61"/>
      <c r="B26" s="66" t="s">
        <v>44</v>
      </c>
      <c r="C26" s="67" t="s">
        <v>86</v>
      </c>
      <c r="D26" s="67"/>
      <c r="E26" s="67"/>
      <c r="F26" s="67"/>
      <c r="G26" s="67"/>
      <c r="H26" s="67"/>
      <c r="I26" s="67" t="s">
        <v>87</v>
      </c>
      <c r="J26" s="67"/>
      <c r="K26" s="67"/>
      <c r="L26" s="67" t="s">
        <v>88</v>
      </c>
      <c r="M26" s="67"/>
      <c r="N26" s="67"/>
      <c r="O26" s="67"/>
      <c r="P26" s="68" t="s">
        <v>56</v>
      </c>
      <c r="Q26" s="68" t="s">
        <v>82</v>
      </c>
      <c r="R26" s="68">
        <v>90</v>
      </c>
      <c r="S26" s="68">
        <v>90</v>
      </c>
      <c r="T26" s="68">
        <v>92.8</v>
      </c>
      <c r="U26" s="69">
        <f t="shared" si="0"/>
        <v>103.11111111111111</v>
      </c>
    </row>
    <row r="27" spans="1:22" ht="22.5" customHeight="1" thickTop="1" thickBot="1">
      <c r="B27" s="13" t="s">
        <v>89</v>
      </c>
      <c r="C27" s="14"/>
      <c r="D27" s="14"/>
      <c r="E27" s="14"/>
      <c r="F27" s="14"/>
      <c r="G27" s="14"/>
      <c r="H27" s="15"/>
      <c r="I27" s="15"/>
      <c r="J27" s="15"/>
      <c r="K27" s="15"/>
      <c r="L27" s="15"/>
      <c r="M27" s="15"/>
      <c r="N27" s="15"/>
      <c r="O27" s="15"/>
      <c r="P27" s="15"/>
      <c r="Q27" s="15"/>
      <c r="R27" s="15"/>
      <c r="S27" s="15"/>
      <c r="T27" s="15"/>
      <c r="U27" s="16"/>
      <c r="V27" s="71"/>
    </row>
    <row r="28" spans="1:22" ht="26.25" customHeight="1" thickTop="1">
      <c r="B28" s="72"/>
      <c r="C28" s="73"/>
      <c r="D28" s="73"/>
      <c r="E28" s="73"/>
      <c r="F28" s="73"/>
      <c r="G28" s="73"/>
      <c r="H28" s="74"/>
      <c r="I28" s="74"/>
      <c r="J28" s="74"/>
      <c r="K28" s="74"/>
      <c r="L28" s="74"/>
      <c r="M28" s="74"/>
      <c r="N28" s="74"/>
      <c r="O28" s="74"/>
      <c r="P28" s="75"/>
      <c r="Q28" s="76"/>
      <c r="R28" s="77" t="s">
        <v>90</v>
      </c>
      <c r="S28" s="44" t="s">
        <v>91</v>
      </c>
      <c r="T28" s="77" t="s">
        <v>92</v>
      </c>
      <c r="U28" s="44" t="s">
        <v>93</v>
      </c>
    </row>
    <row r="29" spans="1:22" ht="26.25" customHeight="1" thickBot="1">
      <c r="B29" s="78"/>
      <c r="C29" s="79"/>
      <c r="D29" s="79"/>
      <c r="E29" s="79"/>
      <c r="F29" s="79"/>
      <c r="G29" s="79"/>
      <c r="H29" s="80"/>
      <c r="I29" s="80"/>
      <c r="J29" s="80"/>
      <c r="K29" s="80"/>
      <c r="L29" s="80"/>
      <c r="M29" s="80"/>
      <c r="N29" s="80"/>
      <c r="O29" s="80"/>
      <c r="P29" s="81"/>
      <c r="Q29" s="82"/>
      <c r="R29" s="83" t="s">
        <v>94</v>
      </c>
      <c r="S29" s="82" t="s">
        <v>94</v>
      </c>
      <c r="T29" s="82" t="s">
        <v>94</v>
      </c>
      <c r="U29" s="82" t="s">
        <v>95</v>
      </c>
    </row>
    <row r="30" spans="1:22" ht="13.5" customHeight="1" thickBot="1">
      <c r="B30" s="84" t="s">
        <v>96</v>
      </c>
      <c r="C30" s="85"/>
      <c r="D30" s="85"/>
      <c r="E30" s="86"/>
      <c r="F30" s="86"/>
      <c r="G30" s="86"/>
      <c r="H30" s="87"/>
      <c r="I30" s="87"/>
      <c r="J30" s="87"/>
      <c r="K30" s="87"/>
      <c r="L30" s="87"/>
      <c r="M30" s="87"/>
      <c r="N30" s="87"/>
      <c r="O30" s="87"/>
      <c r="P30" s="88"/>
      <c r="Q30" s="88"/>
      <c r="R30" s="89" t="str">
        <f t="shared" ref="R30:T31" si="1">"N/D"</f>
        <v>N/D</v>
      </c>
      <c r="S30" s="89" t="str">
        <f t="shared" si="1"/>
        <v>N/D</v>
      </c>
      <c r="T30" s="89" t="str">
        <f t="shared" si="1"/>
        <v>N/D</v>
      </c>
      <c r="U30" s="90" t="str">
        <f>+IF(ISERR(T30/S30*100),"N/A",T30/S30*100)</f>
        <v>N/A</v>
      </c>
    </row>
    <row r="31" spans="1:22" ht="13.5" customHeight="1" thickBot="1">
      <c r="B31" s="91" t="s">
        <v>97</v>
      </c>
      <c r="C31" s="92"/>
      <c r="D31" s="92"/>
      <c r="E31" s="93"/>
      <c r="F31" s="93"/>
      <c r="G31" s="93"/>
      <c r="H31" s="94"/>
      <c r="I31" s="94"/>
      <c r="J31" s="94"/>
      <c r="K31" s="94"/>
      <c r="L31" s="94"/>
      <c r="M31" s="94"/>
      <c r="N31" s="94"/>
      <c r="O31" s="94"/>
      <c r="P31" s="95"/>
      <c r="Q31" s="95"/>
      <c r="R31" s="89" t="str">
        <f t="shared" si="1"/>
        <v>N/D</v>
      </c>
      <c r="S31" s="89" t="str">
        <f t="shared" si="1"/>
        <v>N/D</v>
      </c>
      <c r="T31" s="89" t="str">
        <f t="shared" si="1"/>
        <v>N/D</v>
      </c>
      <c r="U31" s="90" t="str">
        <f>+IF(ISERR(T31/S31*100),"N/A",T31/S31*100)</f>
        <v>N/A</v>
      </c>
    </row>
    <row r="32" spans="1:22" ht="14.85" customHeight="1" thickTop="1" thickBot="1">
      <c r="B32" s="13" t="s">
        <v>98</v>
      </c>
      <c r="C32" s="14"/>
      <c r="D32" s="14"/>
      <c r="E32" s="14"/>
      <c r="F32" s="14"/>
      <c r="G32" s="14"/>
      <c r="H32" s="15"/>
      <c r="I32" s="15"/>
      <c r="J32" s="15"/>
      <c r="K32" s="15"/>
      <c r="L32" s="15"/>
      <c r="M32" s="15"/>
      <c r="N32" s="15"/>
      <c r="O32" s="15"/>
      <c r="P32" s="15"/>
      <c r="Q32" s="15"/>
      <c r="R32" s="15"/>
      <c r="S32" s="15"/>
      <c r="T32" s="15"/>
      <c r="U32" s="16"/>
    </row>
    <row r="33" spans="2:21" ht="44.25" customHeight="1" thickTop="1">
      <c r="B33" s="96" t="s">
        <v>99</v>
      </c>
      <c r="C33" s="98"/>
      <c r="D33" s="98"/>
      <c r="E33" s="98"/>
      <c r="F33" s="98"/>
      <c r="G33" s="98"/>
      <c r="H33" s="98"/>
      <c r="I33" s="98"/>
      <c r="J33" s="98"/>
      <c r="K33" s="98"/>
      <c r="L33" s="98"/>
      <c r="M33" s="98"/>
      <c r="N33" s="98"/>
      <c r="O33" s="98"/>
      <c r="P33" s="98"/>
      <c r="Q33" s="98"/>
      <c r="R33" s="98"/>
      <c r="S33" s="98"/>
      <c r="T33" s="98"/>
      <c r="U33" s="97"/>
    </row>
    <row r="34" spans="2:21" ht="93.95" customHeight="1">
      <c r="B34" s="99" t="s">
        <v>100</v>
      </c>
      <c r="C34" s="101"/>
      <c r="D34" s="101"/>
      <c r="E34" s="101"/>
      <c r="F34" s="101"/>
      <c r="G34" s="101"/>
      <c r="H34" s="101"/>
      <c r="I34" s="101"/>
      <c r="J34" s="101"/>
      <c r="K34" s="101"/>
      <c r="L34" s="101"/>
      <c r="M34" s="101"/>
      <c r="N34" s="101"/>
      <c r="O34" s="101"/>
      <c r="P34" s="101"/>
      <c r="Q34" s="101"/>
      <c r="R34" s="101"/>
      <c r="S34" s="101"/>
      <c r="T34" s="101"/>
      <c r="U34" s="100"/>
    </row>
    <row r="35" spans="2:21" ht="86.25" customHeight="1">
      <c r="B35" s="99" t="s">
        <v>101</v>
      </c>
      <c r="C35" s="101"/>
      <c r="D35" s="101"/>
      <c r="E35" s="101"/>
      <c r="F35" s="101"/>
      <c r="G35" s="101"/>
      <c r="H35" s="101"/>
      <c r="I35" s="101"/>
      <c r="J35" s="101"/>
      <c r="K35" s="101"/>
      <c r="L35" s="101"/>
      <c r="M35" s="101"/>
      <c r="N35" s="101"/>
      <c r="O35" s="101"/>
      <c r="P35" s="101"/>
      <c r="Q35" s="101"/>
      <c r="R35" s="101"/>
      <c r="S35" s="101"/>
      <c r="T35" s="101"/>
      <c r="U35" s="100"/>
    </row>
    <row r="36" spans="2:21" ht="80.25" customHeight="1">
      <c r="B36" s="99" t="s">
        <v>102</v>
      </c>
      <c r="C36" s="101"/>
      <c r="D36" s="101"/>
      <c r="E36" s="101"/>
      <c r="F36" s="101"/>
      <c r="G36" s="101"/>
      <c r="H36" s="101"/>
      <c r="I36" s="101"/>
      <c r="J36" s="101"/>
      <c r="K36" s="101"/>
      <c r="L36" s="101"/>
      <c r="M36" s="101"/>
      <c r="N36" s="101"/>
      <c r="O36" s="101"/>
      <c r="P36" s="101"/>
      <c r="Q36" s="101"/>
      <c r="R36" s="101"/>
      <c r="S36" s="101"/>
      <c r="T36" s="101"/>
      <c r="U36" s="100"/>
    </row>
    <row r="37" spans="2:21" ht="84.6" customHeight="1">
      <c r="B37" s="99" t="s">
        <v>103</v>
      </c>
      <c r="C37" s="101"/>
      <c r="D37" s="101"/>
      <c r="E37" s="101"/>
      <c r="F37" s="101"/>
      <c r="G37" s="101"/>
      <c r="H37" s="101"/>
      <c r="I37" s="101"/>
      <c r="J37" s="101"/>
      <c r="K37" s="101"/>
      <c r="L37" s="101"/>
      <c r="M37" s="101"/>
      <c r="N37" s="101"/>
      <c r="O37" s="101"/>
      <c r="P37" s="101"/>
      <c r="Q37" s="101"/>
      <c r="R37" s="101"/>
      <c r="S37" s="101"/>
      <c r="T37" s="101"/>
      <c r="U37" s="100"/>
    </row>
    <row r="38" spans="2:21" ht="65.099999999999994" customHeight="1">
      <c r="B38" s="99" t="s">
        <v>104</v>
      </c>
      <c r="C38" s="101"/>
      <c r="D38" s="101"/>
      <c r="E38" s="101"/>
      <c r="F38" s="101"/>
      <c r="G38" s="101"/>
      <c r="H38" s="101"/>
      <c r="I38" s="101"/>
      <c r="J38" s="101"/>
      <c r="K38" s="101"/>
      <c r="L38" s="101"/>
      <c r="M38" s="101"/>
      <c r="N38" s="101"/>
      <c r="O38" s="101"/>
      <c r="P38" s="101"/>
      <c r="Q38" s="101"/>
      <c r="R38" s="101"/>
      <c r="S38" s="101"/>
      <c r="T38" s="101"/>
      <c r="U38" s="100"/>
    </row>
    <row r="39" spans="2:21" ht="92.25" customHeight="1">
      <c r="B39" s="99" t="s">
        <v>105</v>
      </c>
      <c r="C39" s="101"/>
      <c r="D39" s="101"/>
      <c r="E39" s="101"/>
      <c r="F39" s="101"/>
      <c r="G39" s="101"/>
      <c r="H39" s="101"/>
      <c r="I39" s="101"/>
      <c r="J39" s="101"/>
      <c r="K39" s="101"/>
      <c r="L39" s="101"/>
      <c r="M39" s="101"/>
      <c r="N39" s="101"/>
      <c r="O39" s="101"/>
      <c r="P39" s="101"/>
      <c r="Q39" s="101"/>
      <c r="R39" s="101"/>
      <c r="S39" s="101"/>
      <c r="T39" s="101"/>
      <c r="U39" s="100"/>
    </row>
    <row r="40" spans="2:21" ht="71.25" customHeight="1">
      <c r="B40" s="99" t="s">
        <v>106</v>
      </c>
      <c r="C40" s="101"/>
      <c r="D40" s="101"/>
      <c r="E40" s="101"/>
      <c r="F40" s="101"/>
      <c r="G40" s="101"/>
      <c r="H40" s="101"/>
      <c r="I40" s="101"/>
      <c r="J40" s="101"/>
      <c r="K40" s="101"/>
      <c r="L40" s="101"/>
      <c r="M40" s="101"/>
      <c r="N40" s="101"/>
      <c r="O40" s="101"/>
      <c r="P40" s="101"/>
      <c r="Q40" s="101"/>
      <c r="R40" s="101"/>
      <c r="S40" s="101"/>
      <c r="T40" s="101"/>
      <c r="U40" s="100"/>
    </row>
    <row r="41" spans="2:21" ht="83.1" customHeight="1">
      <c r="B41" s="99" t="s">
        <v>107</v>
      </c>
      <c r="C41" s="101"/>
      <c r="D41" s="101"/>
      <c r="E41" s="101"/>
      <c r="F41" s="101"/>
      <c r="G41" s="101"/>
      <c r="H41" s="101"/>
      <c r="I41" s="101"/>
      <c r="J41" s="101"/>
      <c r="K41" s="101"/>
      <c r="L41" s="101"/>
      <c r="M41" s="101"/>
      <c r="N41" s="101"/>
      <c r="O41" s="101"/>
      <c r="P41" s="101"/>
      <c r="Q41" s="101"/>
      <c r="R41" s="101"/>
      <c r="S41" s="101"/>
      <c r="T41" s="101"/>
      <c r="U41" s="100"/>
    </row>
    <row r="42" spans="2:21" ht="52.5" customHeight="1">
      <c r="B42" s="99" t="s">
        <v>108</v>
      </c>
      <c r="C42" s="101"/>
      <c r="D42" s="101"/>
      <c r="E42" s="101"/>
      <c r="F42" s="101"/>
      <c r="G42" s="101"/>
      <c r="H42" s="101"/>
      <c r="I42" s="101"/>
      <c r="J42" s="101"/>
      <c r="K42" s="101"/>
      <c r="L42" s="101"/>
      <c r="M42" s="101"/>
      <c r="N42" s="101"/>
      <c r="O42" s="101"/>
      <c r="P42" s="101"/>
      <c r="Q42" s="101"/>
      <c r="R42" s="101"/>
      <c r="S42" s="101"/>
      <c r="T42" s="101"/>
      <c r="U42" s="100"/>
    </row>
    <row r="43" spans="2:21" ht="77.849999999999994" customHeight="1">
      <c r="B43" s="99" t="s">
        <v>109</v>
      </c>
      <c r="C43" s="101"/>
      <c r="D43" s="101"/>
      <c r="E43" s="101"/>
      <c r="F43" s="101"/>
      <c r="G43" s="101"/>
      <c r="H43" s="101"/>
      <c r="I43" s="101"/>
      <c r="J43" s="101"/>
      <c r="K43" s="101"/>
      <c r="L43" s="101"/>
      <c r="M43" s="101"/>
      <c r="N43" s="101"/>
      <c r="O43" s="101"/>
      <c r="P43" s="101"/>
      <c r="Q43" s="101"/>
      <c r="R43" s="101"/>
      <c r="S43" s="101"/>
      <c r="T43" s="101"/>
      <c r="U43" s="100"/>
    </row>
    <row r="44" spans="2:21" ht="77.25" customHeight="1">
      <c r="B44" s="99" t="s">
        <v>110</v>
      </c>
      <c r="C44" s="101"/>
      <c r="D44" s="101"/>
      <c r="E44" s="101"/>
      <c r="F44" s="101"/>
      <c r="G44" s="101"/>
      <c r="H44" s="101"/>
      <c r="I44" s="101"/>
      <c r="J44" s="101"/>
      <c r="K44" s="101"/>
      <c r="L44" s="101"/>
      <c r="M44" s="101"/>
      <c r="N44" s="101"/>
      <c r="O44" s="101"/>
      <c r="P44" s="101"/>
      <c r="Q44" s="101"/>
      <c r="R44" s="101"/>
      <c r="S44" s="101"/>
      <c r="T44" s="101"/>
      <c r="U44" s="100"/>
    </row>
    <row r="45" spans="2:21" ht="78" customHeight="1">
      <c r="B45" s="99" t="s">
        <v>111</v>
      </c>
      <c r="C45" s="101"/>
      <c r="D45" s="101"/>
      <c r="E45" s="101"/>
      <c r="F45" s="101"/>
      <c r="G45" s="101"/>
      <c r="H45" s="101"/>
      <c r="I45" s="101"/>
      <c r="J45" s="101"/>
      <c r="K45" s="101"/>
      <c r="L45" s="101"/>
      <c r="M45" s="101"/>
      <c r="N45" s="101"/>
      <c r="O45" s="101"/>
      <c r="P45" s="101"/>
      <c r="Q45" s="101"/>
      <c r="R45" s="101"/>
      <c r="S45" s="101"/>
      <c r="T45" s="101"/>
      <c r="U45" s="100"/>
    </row>
    <row r="46" spans="2:21" ht="75.2" customHeight="1">
      <c r="B46" s="99" t="s">
        <v>112</v>
      </c>
      <c r="C46" s="101"/>
      <c r="D46" s="101"/>
      <c r="E46" s="101"/>
      <c r="F46" s="101"/>
      <c r="G46" s="101"/>
      <c r="H46" s="101"/>
      <c r="I46" s="101"/>
      <c r="J46" s="101"/>
      <c r="K46" s="101"/>
      <c r="L46" s="101"/>
      <c r="M46" s="101"/>
      <c r="N46" s="101"/>
      <c r="O46" s="101"/>
      <c r="P46" s="101"/>
      <c r="Q46" s="101"/>
      <c r="R46" s="101"/>
      <c r="S46" s="101"/>
      <c r="T46" s="101"/>
      <c r="U46" s="100"/>
    </row>
    <row r="47" spans="2:21" ht="60.75" customHeight="1">
      <c r="B47" s="99" t="s">
        <v>113</v>
      </c>
      <c r="C47" s="101"/>
      <c r="D47" s="101"/>
      <c r="E47" s="101"/>
      <c r="F47" s="101"/>
      <c r="G47" s="101"/>
      <c r="H47" s="101"/>
      <c r="I47" s="101"/>
      <c r="J47" s="101"/>
      <c r="K47" s="101"/>
      <c r="L47" s="101"/>
      <c r="M47" s="101"/>
      <c r="N47" s="101"/>
      <c r="O47" s="101"/>
      <c r="P47" s="101"/>
      <c r="Q47" s="101"/>
      <c r="R47" s="101"/>
      <c r="S47" s="101"/>
      <c r="T47" s="101"/>
      <c r="U47" s="100"/>
    </row>
    <row r="48" spans="2:21" ht="66.75" customHeight="1">
      <c r="B48" s="99" t="s">
        <v>114</v>
      </c>
      <c r="C48" s="101"/>
      <c r="D48" s="101"/>
      <c r="E48" s="101"/>
      <c r="F48" s="101"/>
      <c r="G48" s="101"/>
      <c r="H48" s="101"/>
      <c r="I48" s="101"/>
      <c r="J48" s="101"/>
      <c r="K48" s="101"/>
      <c r="L48" s="101"/>
      <c r="M48" s="101"/>
      <c r="N48" s="101"/>
      <c r="O48" s="101"/>
      <c r="P48" s="101"/>
      <c r="Q48" s="101"/>
      <c r="R48" s="101"/>
      <c r="S48" s="101"/>
      <c r="T48" s="101"/>
      <c r="U48" s="100"/>
    </row>
    <row r="49" spans="2:21" ht="73.349999999999994" customHeight="1" thickBot="1">
      <c r="B49" s="102" t="s">
        <v>115</v>
      </c>
      <c r="C49" s="104"/>
      <c r="D49" s="104"/>
      <c r="E49" s="104"/>
      <c r="F49" s="104"/>
      <c r="G49" s="104"/>
      <c r="H49" s="104"/>
      <c r="I49" s="104"/>
      <c r="J49" s="104"/>
      <c r="K49" s="104"/>
      <c r="L49" s="104"/>
      <c r="M49" s="104"/>
      <c r="N49" s="104"/>
      <c r="O49" s="104"/>
      <c r="P49" s="104"/>
      <c r="Q49" s="104"/>
      <c r="R49" s="104"/>
      <c r="S49" s="104"/>
      <c r="T49" s="104"/>
      <c r="U49" s="103"/>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R9" sqref="R9:S9"/>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116</v>
      </c>
      <c r="D4" s="19" t="s">
        <v>117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thickBot="1">
      <c r="A11" s="61"/>
      <c r="B11" s="62" t="s">
        <v>38</v>
      </c>
      <c r="C11" s="63" t="s">
        <v>119</v>
      </c>
      <c r="D11" s="63"/>
      <c r="E11" s="63"/>
      <c r="F11" s="63"/>
      <c r="G11" s="63"/>
      <c r="H11" s="63"/>
      <c r="I11" s="63" t="s">
        <v>120</v>
      </c>
      <c r="J11" s="63"/>
      <c r="K11" s="63"/>
      <c r="L11" s="63" t="s">
        <v>121</v>
      </c>
      <c r="M11" s="63"/>
      <c r="N11" s="63"/>
      <c r="O11" s="63"/>
      <c r="P11" s="64" t="s">
        <v>122</v>
      </c>
      <c r="Q11" s="64" t="s">
        <v>43</v>
      </c>
      <c r="R11" s="64">
        <v>0.7</v>
      </c>
      <c r="S11" s="64">
        <v>0.7</v>
      </c>
      <c r="T11" s="64">
        <v>0.55000000000000004</v>
      </c>
      <c r="U11" s="65">
        <f>IF(ISERR((S11-T11)*100/S11+100),"N/A",(S11-T11)*100/S11+100)</f>
        <v>121.42857142857142</v>
      </c>
    </row>
    <row r="12" spans="1:34" ht="75" customHeight="1" thickTop="1" thickBot="1">
      <c r="A12" s="61"/>
      <c r="B12" s="62" t="s">
        <v>52</v>
      </c>
      <c r="C12" s="63" t="s">
        <v>123</v>
      </c>
      <c r="D12" s="63"/>
      <c r="E12" s="63"/>
      <c r="F12" s="63"/>
      <c r="G12" s="63"/>
      <c r="H12" s="63"/>
      <c r="I12" s="63" t="s">
        <v>124</v>
      </c>
      <c r="J12" s="63"/>
      <c r="K12" s="63"/>
      <c r="L12" s="63" t="s">
        <v>125</v>
      </c>
      <c r="M12" s="63"/>
      <c r="N12" s="63"/>
      <c r="O12" s="63"/>
      <c r="P12" s="64" t="s">
        <v>126</v>
      </c>
      <c r="Q12" s="64" t="s">
        <v>66</v>
      </c>
      <c r="R12" s="64">
        <v>90.67</v>
      </c>
      <c r="S12" s="64">
        <v>90.67</v>
      </c>
      <c r="T12" s="64">
        <v>61.67</v>
      </c>
      <c r="U12" s="65">
        <f t="shared" ref="U12:U23" si="0">IF(ISERR(T12/S12*100),"N/A",T12/S12*100)</f>
        <v>68.015881769052612</v>
      </c>
    </row>
    <row r="13" spans="1:34" ht="75" customHeight="1" thickTop="1">
      <c r="A13" s="61"/>
      <c r="B13" s="62" t="s">
        <v>62</v>
      </c>
      <c r="C13" s="63" t="s">
        <v>127</v>
      </c>
      <c r="D13" s="63"/>
      <c r="E13" s="63"/>
      <c r="F13" s="63"/>
      <c r="G13" s="63"/>
      <c r="H13" s="63"/>
      <c r="I13" s="63" t="s">
        <v>128</v>
      </c>
      <c r="J13" s="63"/>
      <c r="K13" s="63"/>
      <c r="L13" s="63" t="s">
        <v>129</v>
      </c>
      <c r="M13" s="63"/>
      <c r="N13" s="63"/>
      <c r="O13" s="63"/>
      <c r="P13" s="64" t="s">
        <v>56</v>
      </c>
      <c r="Q13" s="64" t="s">
        <v>130</v>
      </c>
      <c r="R13" s="64">
        <v>77</v>
      </c>
      <c r="S13" s="64">
        <v>77</v>
      </c>
      <c r="T13" s="64">
        <v>76.900000000000006</v>
      </c>
      <c r="U13" s="65">
        <f t="shared" si="0"/>
        <v>99.870129870129873</v>
      </c>
    </row>
    <row r="14" spans="1:34" ht="75" customHeight="1">
      <c r="A14" s="61"/>
      <c r="B14" s="66" t="s">
        <v>44</v>
      </c>
      <c r="C14" s="67" t="s">
        <v>131</v>
      </c>
      <c r="D14" s="67"/>
      <c r="E14" s="67"/>
      <c r="F14" s="67"/>
      <c r="G14" s="67"/>
      <c r="H14" s="67"/>
      <c r="I14" s="67" t="s">
        <v>132</v>
      </c>
      <c r="J14" s="67"/>
      <c r="K14" s="67"/>
      <c r="L14" s="67" t="s">
        <v>133</v>
      </c>
      <c r="M14" s="67"/>
      <c r="N14" s="67"/>
      <c r="O14" s="67"/>
      <c r="P14" s="68" t="s">
        <v>56</v>
      </c>
      <c r="Q14" s="68" t="s">
        <v>134</v>
      </c>
      <c r="R14" s="68">
        <v>93</v>
      </c>
      <c r="S14" s="68">
        <v>93</v>
      </c>
      <c r="T14" s="68">
        <v>92.5</v>
      </c>
      <c r="U14" s="69">
        <f t="shared" si="0"/>
        <v>99.462365591397855</v>
      </c>
    </row>
    <row r="15" spans="1:34" ht="75" customHeight="1">
      <c r="A15" s="61"/>
      <c r="B15" s="66" t="s">
        <v>44</v>
      </c>
      <c r="C15" s="67" t="s">
        <v>135</v>
      </c>
      <c r="D15" s="67"/>
      <c r="E15" s="67"/>
      <c r="F15" s="67"/>
      <c r="G15" s="67"/>
      <c r="H15" s="67"/>
      <c r="I15" s="67" t="s">
        <v>136</v>
      </c>
      <c r="J15" s="67"/>
      <c r="K15" s="67"/>
      <c r="L15" s="67" t="s">
        <v>137</v>
      </c>
      <c r="M15" s="67"/>
      <c r="N15" s="67"/>
      <c r="O15" s="67"/>
      <c r="P15" s="68" t="s">
        <v>56</v>
      </c>
      <c r="Q15" s="68" t="s">
        <v>134</v>
      </c>
      <c r="R15" s="68">
        <v>90</v>
      </c>
      <c r="S15" s="68">
        <v>90</v>
      </c>
      <c r="T15" s="68">
        <v>75.75</v>
      </c>
      <c r="U15" s="69">
        <f t="shared" si="0"/>
        <v>84.166666666666671</v>
      </c>
    </row>
    <row r="16" spans="1:34" ht="75" customHeight="1" thickBot="1">
      <c r="A16" s="61"/>
      <c r="B16" s="66" t="s">
        <v>44</v>
      </c>
      <c r="C16" s="67" t="s">
        <v>138</v>
      </c>
      <c r="D16" s="67"/>
      <c r="E16" s="67"/>
      <c r="F16" s="67"/>
      <c r="G16" s="67"/>
      <c r="H16" s="67"/>
      <c r="I16" s="67" t="s">
        <v>139</v>
      </c>
      <c r="J16" s="67"/>
      <c r="K16" s="67"/>
      <c r="L16" s="67" t="s">
        <v>140</v>
      </c>
      <c r="M16" s="67"/>
      <c r="N16" s="67"/>
      <c r="O16" s="67"/>
      <c r="P16" s="68" t="s">
        <v>56</v>
      </c>
      <c r="Q16" s="68" t="s">
        <v>130</v>
      </c>
      <c r="R16" s="68">
        <v>25.75</v>
      </c>
      <c r="S16" s="68">
        <v>25.75</v>
      </c>
      <c r="T16" s="68">
        <v>24.5</v>
      </c>
      <c r="U16" s="69">
        <f t="shared" si="0"/>
        <v>95.145631067961162</v>
      </c>
    </row>
    <row r="17" spans="1:22" ht="75" customHeight="1" thickTop="1">
      <c r="A17" s="61"/>
      <c r="B17" s="62" t="s">
        <v>78</v>
      </c>
      <c r="C17" s="63" t="s">
        <v>141</v>
      </c>
      <c r="D17" s="63"/>
      <c r="E17" s="63"/>
      <c r="F17" s="63"/>
      <c r="G17" s="63"/>
      <c r="H17" s="63"/>
      <c r="I17" s="63" t="s">
        <v>142</v>
      </c>
      <c r="J17" s="63"/>
      <c r="K17" s="63"/>
      <c r="L17" s="63" t="s">
        <v>143</v>
      </c>
      <c r="M17" s="63"/>
      <c r="N17" s="63"/>
      <c r="O17" s="63"/>
      <c r="P17" s="64" t="s">
        <v>56</v>
      </c>
      <c r="Q17" s="64" t="s">
        <v>82</v>
      </c>
      <c r="R17" s="64">
        <v>95</v>
      </c>
      <c r="S17" s="64">
        <v>95</v>
      </c>
      <c r="T17" s="64">
        <v>48.77</v>
      </c>
      <c r="U17" s="65">
        <f t="shared" si="0"/>
        <v>51.336842105263159</v>
      </c>
    </row>
    <row r="18" spans="1:22" ht="75" customHeight="1">
      <c r="A18" s="61"/>
      <c r="B18" s="66" t="s">
        <v>44</v>
      </c>
      <c r="C18" s="67" t="s">
        <v>144</v>
      </c>
      <c r="D18" s="67"/>
      <c r="E18" s="67"/>
      <c r="F18" s="67"/>
      <c r="G18" s="67"/>
      <c r="H18" s="67"/>
      <c r="I18" s="67" t="s">
        <v>145</v>
      </c>
      <c r="J18" s="67"/>
      <c r="K18" s="67"/>
      <c r="L18" s="67" t="s">
        <v>146</v>
      </c>
      <c r="M18" s="67"/>
      <c r="N18" s="67"/>
      <c r="O18" s="67"/>
      <c r="P18" s="68" t="s">
        <v>56</v>
      </c>
      <c r="Q18" s="68" t="s">
        <v>82</v>
      </c>
      <c r="R18" s="68">
        <v>98</v>
      </c>
      <c r="S18" s="68">
        <v>98</v>
      </c>
      <c r="T18" s="68">
        <v>102.27</v>
      </c>
      <c r="U18" s="69">
        <f t="shared" si="0"/>
        <v>104.35714285714286</v>
      </c>
    </row>
    <row r="19" spans="1:22" ht="75" customHeight="1">
      <c r="A19" s="61"/>
      <c r="B19" s="66" t="s">
        <v>44</v>
      </c>
      <c r="C19" s="67" t="s">
        <v>147</v>
      </c>
      <c r="D19" s="67"/>
      <c r="E19" s="67"/>
      <c r="F19" s="67"/>
      <c r="G19" s="67"/>
      <c r="H19" s="67"/>
      <c r="I19" s="67" t="s">
        <v>148</v>
      </c>
      <c r="J19" s="67"/>
      <c r="K19" s="67"/>
      <c r="L19" s="67" t="s">
        <v>149</v>
      </c>
      <c r="M19" s="67"/>
      <c r="N19" s="67"/>
      <c r="O19" s="67"/>
      <c r="P19" s="68" t="s">
        <v>56</v>
      </c>
      <c r="Q19" s="68" t="s">
        <v>82</v>
      </c>
      <c r="R19" s="68">
        <v>94</v>
      </c>
      <c r="S19" s="68">
        <v>94</v>
      </c>
      <c r="T19" s="68">
        <v>113.31</v>
      </c>
      <c r="U19" s="69">
        <f t="shared" si="0"/>
        <v>120.54255319148936</v>
      </c>
    </row>
    <row r="20" spans="1:22" ht="75" customHeight="1">
      <c r="A20" s="61"/>
      <c r="B20" s="66" t="s">
        <v>44</v>
      </c>
      <c r="C20" s="67" t="s">
        <v>150</v>
      </c>
      <c r="D20" s="67"/>
      <c r="E20" s="67"/>
      <c r="F20" s="67"/>
      <c r="G20" s="67"/>
      <c r="H20" s="67"/>
      <c r="I20" s="67" t="s">
        <v>151</v>
      </c>
      <c r="J20" s="67"/>
      <c r="K20" s="67"/>
      <c r="L20" s="67" t="s">
        <v>152</v>
      </c>
      <c r="M20" s="67"/>
      <c r="N20" s="67"/>
      <c r="O20" s="67"/>
      <c r="P20" s="68" t="s">
        <v>56</v>
      </c>
      <c r="Q20" s="68" t="s">
        <v>82</v>
      </c>
      <c r="R20" s="68">
        <v>98.7</v>
      </c>
      <c r="S20" s="68">
        <v>98.7</v>
      </c>
      <c r="T20" s="68">
        <v>99.78</v>
      </c>
      <c r="U20" s="69">
        <f t="shared" si="0"/>
        <v>101.09422492401217</v>
      </c>
    </row>
    <row r="21" spans="1:22" ht="75" customHeight="1">
      <c r="A21" s="61"/>
      <c r="B21" s="66" t="s">
        <v>44</v>
      </c>
      <c r="C21" s="67" t="s">
        <v>153</v>
      </c>
      <c r="D21" s="67"/>
      <c r="E21" s="67"/>
      <c r="F21" s="67"/>
      <c r="G21" s="67"/>
      <c r="H21" s="67"/>
      <c r="I21" s="67" t="s">
        <v>154</v>
      </c>
      <c r="J21" s="67"/>
      <c r="K21" s="67"/>
      <c r="L21" s="67" t="s">
        <v>155</v>
      </c>
      <c r="M21" s="67"/>
      <c r="N21" s="67"/>
      <c r="O21" s="67"/>
      <c r="P21" s="68" t="s">
        <v>56</v>
      </c>
      <c r="Q21" s="68" t="s">
        <v>82</v>
      </c>
      <c r="R21" s="68">
        <v>98</v>
      </c>
      <c r="S21" s="68">
        <v>98</v>
      </c>
      <c r="T21" s="68">
        <v>105.47</v>
      </c>
      <c r="U21" s="69">
        <f t="shared" si="0"/>
        <v>107.62244897959184</v>
      </c>
    </row>
    <row r="22" spans="1:22" ht="75" customHeight="1">
      <c r="A22" s="61"/>
      <c r="B22" s="66" t="s">
        <v>44</v>
      </c>
      <c r="C22" s="67" t="s">
        <v>156</v>
      </c>
      <c r="D22" s="67"/>
      <c r="E22" s="67"/>
      <c r="F22" s="67"/>
      <c r="G22" s="67"/>
      <c r="H22" s="67"/>
      <c r="I22" s="67" t="s">
        <v>157</v>
      </c>
      <c r="J22" s="67"/>
      <c r="K22" s="67"/>
      <c r="L22" s="67" t="s">
        <v>158</v>
      </c>
      <c r="M22" s="67"/>
      <c r="N22" s="67"/>
      <c r="O22" s="67"/>
      <c r="P22" s="68" t="s">
        <v>56</v>
      </c>
      <c r="Q22" s="68" t="s">
        <v>82</v>
      </c>
      <c r="R22" s="68">
        <v>94</v>
      </c>
      <c r="S22" s="68">
        <v>94</v>
      </c>
      <c r="T22" s="68">
        <v>95.16</v>
      </c>
      <c r="U22" s="69">
        <f t="shared" si="0"/>
        <v>101.23404255319149</v>
      </c>
    </row>
    <row r="23" spans="1:22" ht="75" customHeight="1" thickBot="1">
      <c r="A23" s="61"/>
      <c r="B23" s="66" t="s">
        <v>44</v>
      </c>
      <c r="C23" s="67" t="s">
        <v>159</v>
      </c>
      <c r="D23" s="67"/>
      <c r="E23" s="67"/>
      <c r="F23" s="67"/>
      <c r="G23" s="67"/>
      <c r="H23" s="67"/>
      <c r="I23" s="67" t="s">
        <v>160</v>
      </c>
      <c r="J23" s="67"/>
      <c r="K23" s="67"/>
      <c r="L23" s="67" t="s">
        <v>161</v>
      </c>
      <c r="M23" s="67"/>
      <c r="N23" s="67"/>
      <c r="O23" s="67"/>
      <c r="P23" s="68" t="s">
        <v>56</v>
      </c>
      <c r="Q23" s="68" t="s">
        <v>82</v>
      </c>
      <c r="R23" s="68">
        <v>94</v>
      </c>
      <c r="S23" s="68">
        <v>94</v>
      </c>
      <c r="T23" s="68">
        <v>100.77</v>
      </c>
      <c r="U23" s="69">
        <f t="shared" si="0"/>
        <v>107.20212765957446</v>
      </c>
    </row>
    <row r="24" spans="1:22" ht="22.5" customHeight="1" thickTop="1" thickBot="1">
      <c r="B24" s="13" t="s">
        <v>89</v>
      </c>
      <c r="C24" s="14"/>
      <c r="D24" s="14"/>
      <c r="E24" s="14"/>
      <c r="F24" s="14"/>
      <c r="G24" s="14"/>
      <c r="H24" s="15"/>
      <c r="I24" s="15"/>
      <c r="J24" s="15"/>
      <c r="K24" s="15"/>
      <c r="L24" s="15"/>
      <c r="M24" s="15"/>
      <c r="N24" s="15"/>
      <c r="O24" s="15"/>
      <c r="P24" s="15"/>
      <c r="Q24" s="15"/>
      <c r="R24" s="15"/>
      <c r="S24" s="15"/>
      <c r="T24" s="15"/>
      <c r="U24" s="16"/>
      <c r="V24" s="71"/>
    </row>
    <row r="25" spans="1:22" ht="26.25" customHeight="1" thickTop="1">
      <c r="B25" s="72"/>
      <c r="C25" s="73"/>
      <c r="D25" s="73"/>
      <c r="E25" s="73"/>
      <c r="F25" s="73"/>
      <c r="G25" s="73"/>
      <c r="H25" s="74"/>
      <c r="I25" s="74"/>
      <c r="J25" s="74"/>
      <c r="K25" s="74"/>
      <c r="L25" s="74"/>
      <c r="M25" s="74"/>
      <c r="N25" s="74"/>
      <c r="O25" s="74"/>
      <c r="P25" s="75"/>
      <c r="Q25" s="76"/>
      <c r="R25" s="77" t="s">
        <v>90</v>
      </c>
      <c r="S25" s="44" t="s">
        <v>91</v>
      </c>
      <c r="T25" s="77" t="s">
        <v>92</v>
      </c>
      <c r="U25" s="44" t="s">
        <v>93</v>
      </c>
    </row>
    <row r="26" spans="1:22" ht="26.25" customHeight="1" thickBot="1">
      <c r="B26" s="78"/>
      <c r="C26" s="79"/>
      <c r="D26" s="79"/>
      <c r="E26" s="79"/>
      <c r="F26" s="79"/>
      <c r="G26" s="79"/>
      <c r="H26" s="80"/>
      <c r="I26" s="80"/>
      <c r="J26" s="80"/>
      <c r="K26" s="80"/>
      <c r="L26" s="80"/>
      <c r="M26" s="80"/>
      <c r="N26" s="80"/>
      <c r="O26" s="80"/>
      <c r="P26" s="81"/>
      <c r="Q26" s="82"/>
      <c r="R26" s="83" t="s">
        <v>94</v>
      </c>
      <c r="S26" s="82" t="s">
        <v>94</v>
      </c>
      <c r="T26" s="82" t="s">
        <v>94</v>
      </c>
      <c r="U26" s="82" t="s">
        <v>95</v>
      </c>
    </row>
    <row r="27" spans="1:22" ht="13.5" customHeight="1" thickBot="1">
      <c r="B27" s="84" t="s">
        <v>96</v>
      </c>
      <c r="C27" s="85"/>
      <c r="D27" s="85"/>
      <c r="E27" s="86"/>
      <c r="F27" s="86"/>
      <c r="G27" s="86"/>
      <c r="H27" s="87"/>
      <c r="I27" s="87"/>
      <c r="J27" s="87"/>
      <c r="K27" s="87"/>
      <c r="L27" s="87"/>
      <c r="M27" s="87"/>
      <c r="N27" s="87"/>
      <c r="O27" s="87"/>
      <c r="P27" s="88"/>
      <c r="Q27" s="88"/>
      <c r="R27" s="89" t="str">
        <f t="shared" ref="R27:T28" si="1">"N/D"</f>
        <v>N/D</v>
      </c>
      <c r="S27" s="89" t="str">
        <f t="shared" si="1"/>
        <v>N/D</v>
      </c>
      <c r="T27" s="89" t="str">
        <f t="shared" si="1"/>
        <v>N/D</v>
      </c>
      <c r="U27" s="90" t="str">
        <f>+IF(ISERR(T27/S27*100),"N/A",T27/S27*100)</f>
        <v>N/A</v>
      </c>
    </row>
    <row r="28" spans="1:22" ht="13.5" customHeight="1" thickBot="1">
      <c r="B28" s="91" t="s">
        <v>97</v>
      </c>
      <c r="C28" s="92"/>
      <c r="D28" s="92"/>
      <c r="E28" s="93"/>
      <c r="F28" s="93"/>
      <c r="G28" s="93"/>
      <c r="H28" s="94"/>
      <c r="I28" s="94"/>
      <c r="J28" s="94"/>
      <c r="K28" s="94"/>
      <c r="L28" s="94"/>
      <c r="M28" s="94"/>
      <c r="N28" s="94"/>
      <c r="O28" s="94"/>
      <c r="P28" s="95"/>
      <c r="Q28" s="95"/>
      <c r="R28" s="89" t="str">
        <f t="shared" si="1"/>
        <v>N/D</v>
      </c>
      <c r="S28" s="89" t="str">
        <f t="shared" si="1"/>
        <v>N/D</v>
      </c>
      <c r="T28" s="89" t="str">
        <f t="shared" si="1"/>
        <v>N/D</v>
      </c>
      <c r="U28" s="90" t="str">
        <f>+IF(ISERR(T28/S28*100),"N/A",T28/S28*100)</f>
        <v>N/A</v>
      </c>
    </row>
    <row r="29" spans="1:22" ht="14.85" customHeight="1" thickTop="1" thickBot="1">
      <c r="B29" s="13" t="s">
        <v>98</v>
      </c>
      <c r="C29" s="14"/>
      <c r="D29" s="14"/>
      <c r="E29" s="14"/>
      <c r="F29" s="14"/>
      <c r="G29" s="14"/>
      <c r="H29" s="15"/>
      <c r="I29" s="15"/>
      <c r="J29" s="15"/>
      <c r="K29" s="15"/>
      <c r="L29" s="15"/>
      <c r="M29" s="15"/>
      <c r="N29" s="15"/>
      <c r="O29" s="15"/>
      <c r="P29" s="15"/>
      <c r="Q29" s="15"/>
      <c r="R29" s="15"/>
      <c r="S29" s="15"/>
      <c r="T29" s="15"/>
      <c r="U29" s="16"/>
    </row>
    <row r="30" spans="1:22" ht="44.25" customHeight="1" thickTop="1">
      <c r="B30" s="96" t="s">
        <v>99</v>
      </c>
      <c r="C30" s="98"/>
      <c r="D30" s="98"/>
      <c r="E30" s="98"/>
      <c r="F30" s="98"/>
      <c r="G30" s="98"/>
      <c r="H30" s="98"/>
      <c r="I30" s="98"/>
      <c r="J30" s="98"/>
      <c r="K30" s="98"/>
      <c r="L30" s="98"/>
      <c r="M30" s="98"/>
      <c r="N30" s="98"/>
      <c r="O30" s="98"/>
      <c r="P30" s="98"/>
      <c r="Q30" s="98"/>
      <c r="R30" s="98"/>
      <c r="S30" s="98"/>
      <c r="T30" s="98"/>
      <c r="U30" s="97"/>
    </row>
    <row r="31" spans="1:22" ht="42.75" customHeight="1">
      <c r="B31" s="99" t="s">
        <v>162</v>
      </c>
      <c r="C31" s="101"/>
      <c r="D31" s="101"/>
      <c r="E31" s="101"/>
      <c r="F31" s="101"/>
      <c r="G31" s="101"/>
      <c r="H31" s="101"/>
      <c r="I31" s="101"/>
      <c r="J31" s="101"/>
      <c r="K31" s="101"/>
      <c r="L31" s="101"/>
      <c r="M31" s="101"/>
      <c r="N31" s="101"/>
      <c r="O31" s="101"/>
      <c r="P31" s="101"/>
      <c r="Q31" s="101"/>
      <c r="R31" s="101"/>
      <c r="S31" s="101"/>
      <c r="T31" s="101"/>
      <c r="U31" s="100"/>
    </row>
    <row r="32" spans="1:22" ht="89.45" customHeight="1">
      <c r="B32" s="99" t="s">
        <v>163</v>
      </c>
      <c r="C32" s="101"/>
      <c r="D32" s="101"/>
      <c r="E32" s="101"/>
      <c r="F32" s="101"/>
      <c r="G32" s="101"/>
      <c r="H32" s="101"/>
      <c r="I32" s="101"/>
      <c r="J32" s="101"/>
      <c r="K32" s="101"/>
      <c r="L32" s="101"/>
      <c r="M32" s="101"/>
      <c r="N32" s="101"/>
      <c r="O32" s="101"/>
      <c r="P32" s="101"/>
      <c r="Q32" s="101"/>
      <c r="R32" s="101"/>
      <c r="S32" s="101"/>
      <c r="T32" s="101"/>
      <c r="U32" s="100"/>
    </row>
    <row r="33" spans="2:21" ht="70.7" customHeight="1">
      <c r="B33" s="99" t="s">
        <v>164</v>
      </c>
      <c r="C33" s="101"/>
      <c r="D33" s="101"/>
      <c r="E33" s="101"/>
      <c r="F33" s="101"/>
      <c r="G33" s="101"/>
      <c r="H33" s="101"/>
      <c r="I33" s="101"/>
      <c r="J33" s="101"/>
      <c r="K33" s="101"/>
      <c r="L33" s="101"/>
      <c r="M33" s="101"/>
      <c r="N33" s="101"/>
      <c r="O33" s="101"/>
      <c r="P33" s="101"/>
      <c r="Q33" s="101"/>
      <c r="R33" s="101"/>
      <c r="S33" s="101"/>
      <c r="T33" s="101"/>
      <c r="U33" s="100"/>
    </row>
    <row r="34" spans="2:21" ht="154.5" customHeight="1">
      <c r="B34" s="99" t="s">
        <v>165</v>
      </c>
      <c r="C34" s="101"/>
      <c r="D34" s="101"/>
      <c r="E34" s="101"/>
      <c r="F34" s="101"/>
      <c r="G34" s="101"/>
      <c r="H34" s="101"/>
      <c r="I34" s="101"/>
      <c r="J34" s="101"/>
      <c r="K34" s="101"/>
      <c r="L34" s="101"/>
      <c r="M34" s="101"/>
      <c r="N34" s="101"/>
      <c r="O34" s="101"/>
      <c r="P34" s="101"/>
      <c r="Q34" s="101"/>
      <c r="R34" s="101"/>
      <c r="S34" s="101"/>
      <c r="T34" s="101"/>
      <c r="U34" s="100"/>
    </row>
    <row r="35" spans="2:21" ht="99.2" customHeight="1">
      <c r="B35" s="99" t="s">
        <v>166</v>
      </c>
      <c r="C35" s="101"/>
      <c r="D35" s="101"/>
      <c r="E35" s="101"/>
      <c r="F35" s="101"/>
      <c r="G35" s="101"/>
      <c r="H35" s="101"/>
      <c r="I35" s="101"/>
      <c r="J35" s="101"/>
      <c r="K35" s="101"/>
      <c r="L35" s="101"/>
      <c r="M35" s="101"/>
      <c r="N35" s="101"/>
      <c r="O35" s="101"/>
      <c r="P35" s="101"/>
      <c r="Q35" s="101"/>
      <c r="R35" s="101"/>
      <c r="S35" s="101"/>
      <c r="T35" s="101"/>
      <c r="U35" s="100"/>
    </row>
    <row r="36" spans="2:21" ht="190.5" customHeight="1">
      <c r="B36" s="99" t="s">
        <v>167</v>
      </c>
      <c r="C36" s="101"/>
      <c r="D36" s="101"/>
      <c r="E36" s="101"/>
      <c r="F36" s="101"/>
      <c r="G36" s="101"/>
      <c r="H36" s="101"/>
      <c r="I36" s="101"/>
      <c r="J36" s="101"/>
      <c r="K36" s="101"/>
      <c r="L36" s="101"/>
      <c r="M36" s="101"/>
      <c r="N36" s="101"/>
      <c r="O36" s="101"/>
      <c r="P36" s="101"/>
      <c r="Q36" s="101"/>
      <c r="R36" s="101"/>
      <c r="S36" s="101"/>
      <c r="T36" s="101"/>
      <c r="U36" s="100"/>
    </row>
    <row r="37" spans="2:21" ht="46.35" customHeight="1">
      <c r="B37" s="99" t="s">
        <v>168</v>
      </c>
      <c r="C37" s="101"/>
      <c r="D37" s="101"/>
      <c r="E37" s="101"/>
      <c r="F37" s="101"/>
      <c r="G37" s="101"/>
      <c r="H37" s="101"/>
      <c r="I37" s="101"/>
      <c r="J37" s="101"/>
      <c r="K37" s="101"/>
      <c r="L37" s="101"/>
      <c r="M37" s="101"/>
      <c r="N37" s="101"/>
      <c r="O37" s="101"/>
      <c r="P37" s="101"/>
      <c r="Q37" s="101"/>
      <c r="R37" s="101"/>
      <c r="S37" s="101"/>
      <c r="T37" s="101"/>
      <c r="U37" s="100"/>
    </row>
    <row r="38" spans="2:21" ht="35.25" customHeight="1">
      <c r="B38" s="99" t="s">
        <v>169</v>
      </c>
      <c r="C38" s="101"/>
      <c r="D38" s="101"/>
      <c r="E38" s="101"/>
      <c r="F38" s="101"/>
      <c r="G38" s="101"/>
      <c r="H38" s="101"/>
      <c r="I38" s="101"/>
      <c r="J38" s="101"/>
      <c r="K38" s="101"/>
      <c r="L38" s="101"/>
      <c r="M38" s="101"/>
      <c r="N38" s="101"/>
      <c r="O38" s="101"/>
      <c r="P38" s="101"/>
      <c r="Q38" s="101"/>
      <c r="R38" s="101"/>
      <c r="S38" s="101"/>
      <c r="T38" s="101"/>
      <c r="U38" s="100"/>
    </row>
    <row r="39" spans="2:21" ht="153.75" customHeight="1">
      <c r="B39" s="99" t="s">
        <v>170</v>
      </c>
      <c r="C39" s="101"/>
      <c r="D39" s="101"/>
      <c r="E39" s="101"/>
      <c r="F39" s="101"/>
      <c r="G39" s="101"/>
      <c r="H39" s="101"/>
      <c r="I39" s="101"/>
      <c r="J39" s="101"/>
      <c r="K39" s="101"/>
      <c r="L39" s="101"/>
      <c r="M39" s="101"/>
      <c r="N39" s="101"/>
      <c r="O39" s="101"/>
      <c r="P39" s="101"/>
      <c r="Q39" s="101"/>
      <c r="R39" s="101"/>
      <c r="S39" s="101"/>
      <c r="T39" s="101"/>
      <c r="U39" s="100"/>
    </row>
    <row r="40" spans="2:21" ht="64.349999999999994" customHeight="1">
      <c r="B40" s="99" t="s">
        <v>171</v>
      </c>
      <c r="C40" s="101"/>
      <c r="D40" s="101"/>
      <c r="E40" s="101"/>
      <c r="F40" s="101"/>
      <c r="G40" s="101"/>
      <c r="H40" s="101"/>
      <c r="I40" s="101"/>
      <c r="J40" s="101"/>
      <c r="K40" s="101"/>
      <c r="L40" s="101"/>
      <c r="M40" s="101"/>
      <c r="N40" s="101"/>
      <c r="O40" s="101"/>
      <c r="P40" s="101"/>
      <c r="Q40" s="101"/>
      <c r="R40" s="101"/>
      <c r="S40" s="101"/>
      <c r="T40" s="101"/>
      <c r="U40" s="100"/>
    </row>
    <row r="41" spans="2:21" ht="43.5" customHeight="1">
      <c r="B41" s="99" t="s">
        <v>172</v>
      </c>
      <c r="C41" s="101"/>
      <c r="D41" s="101"/>
      <c r="E41" s="101"/>
      <c r="F41" s="101"/>
      <c r="G41" s="101"/>
      <c r="H41" s="101"/>
      <c r="I41" s="101"/>
      <c r="J41" s="101"/>
      <c r="K41" s="101"/>
      <c r="L41" s="101"/>
      <c r="M41" s="101"/>
      <c r="N41" s="101"/>
      <c r="O41" s="101"/>
      <c r="P41" s="101"/>
      <c r="Q41" s="101"/>
      <c r="R41" s="101"/>
      <c r="S41" s="101"/>
      <c r="T41" s="101"/>
      <c r="U41" s="100"/>
    </row>
    <row r="42" spans="2:21" ht="169.7" customHeight="1">
      <c r="B42" s="99" t="s">
        <v>173</v>
      </c>
      <c r="C42" s="101"/>
      <c r="D42" s="101"/>
      <c r="E42" s="101"/>
      <c r="F42" s="101"/>
      <c r="G42" s="101"/>
      <c r="H42" s="101"/>
      <c r="I42" s="101"/>
      <c r="J42" s="101"/>
      <c r="K42" s="101"/>
      <c r="L42" s="101"/>
      <c r="M42" s="101"/>
      <c r="N42" s="101"/>
      <c r="O42" s="101"/>
      <c r="P42" s="101"/>
      <c r="Q42" s="101"/>
      <c r="R42" s="101"/>
      <c r="S42" s="101"/>
      <c r="T42" s="101"/>
      <c r="U42" s="100"/>
    </row>
    <row r="43" spans="2:21" ht="167.1" customHeight="1" thickBot="1">
      <c r="B43" s="102" t="s">
        <v>174</v>
      </c>
      <c r="C43" s="104"/>
      <c r="D43" s="104"/>
      <c r="E43" s="104"/>
      <c r="F43" s="104"/>
      <c r="G43" s="104"/>
      <c r="H43" s="104"/>
      <c r="I43" s="104"/>
      <c r="J43" s="104"/>
      <c r="K43" s="104"/>
      <c r="L43" s="104"/>
      <c r="M43" s="104"/>
      <c r="N43" s="104"/>
      <c r="O43" s="104"/>
      <c r="P43" s="104"/>
      <c r="Q43" s="104"/>
      <c r="R43" s="104"/>
      <c r="S43" s="104"/>
      <c r="T43" s="104"/>
      <c r="U43" s="103"/>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K6" sqref="K6:M6"/>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175</v>
      </c>
      <c r="D4" s="19" t="s">
        <v>176</v>
      </c>
      <c r="E4" s="19"/>
      <c r="F4" s="19"/>
      <c r="G4" s="19"/>
      <c r="H4" s="19"/>
      <c r="I4" s="20"/>
      <c r="J4" s="21" t="s">
        <v>9</v>
      </c>
      <c r="K4" s="22" t="s">
        <v>10</v>
      </c>
      <c r="L4" s="23" t="s">
        <v>1</v>
      </c>
      <c r="M4" s="23"/>
      <c r="N4" s="23"/>
      <c r="O4" s="23"/>
      <c r="P4" s="21" t="s">
        <v>11</v>
      </c>
      <c r="Q4" s="23" t="s">
        <v>12</v>
      </c>
      <c r="R4" s="23"/>
      <c r="S4" s="21" t="s">
        <v>13</v>
      </c>
      <c r="T4" s="23" t="s">
        <v>177</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178</v>
      </c>
      <c r="D6" s="29"/>
      <c r="E6" s="29"/>
      <c r="F6" s="29"/>
      <c r="G6" s="29"/>
      <c r="H6" s="30"/>
      <c r="I6" s="30"/>
      <c r="J6" s="30" t="s">
        <v>18</v>
      </c>
      <c r="K6" s="29" t="s">
        <v>179</v>
      </c>
      <c r="L6" s="29"/>
      <c r="M6" s="29"/>
      <c r="N6" s="31"/>
      <c r="O6" s="32" t="s">
        <v>20</v>
      </c>
      <c r="P6" s="29" t="s">
        <v>180</v>
      </c>
      <c r="Q6" s="29"/>
      <c r="R6" s="33"/>
      <c r="S6" s="32" t="s">
        <v>22</v>
      </c>
      <c r="T6" s="29" t="s">
        <v>181</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c r="A11" s="61"/>
      <c r="B11" s="62" t="s">
        <v>38</v>
      </c>
      <c r="C11" s="63" t="s">
        <v>182</v>
      </c>
      <c r="D11" s="63"/>
      <c r="E11" s="63"/>
      <c r="F11" s="63"/>
      <c r="G11" s="63"/>
      <c r="H11" s="63"/>
      <c r="I11" s="63" t="s">
        <v>183</v>
      </c>
      <c r="J11" s="63"/>
      <c r="K11" s="63"/>
      <c r="L11" s="63" t="s">
        <v>184</v>
      </c>
      <c r="M11" s="63"/>
      <c r="N11" s="63"/>
      <c r="O11" s="63"/>
      <c r="P11" s="64" t="s">
        <v>56</v>
      </c>
      <c r="Q11" s="64" t="s">
        <v>43</v>
      </c>
      <c r="R11" s="64">
        <v>68.87</v>
      </c>
      <c r="S11" s="64">
        <v>68.87</v>
      </c>
      <c r="T11" s="64">
        <v>74.05</v>
      </c>
      <c r="U11" s="65">
        <f t="shared" ref="U11:U18" si="0">IF(ISERR(T11/S11*100),"N/A",T11/S11*100)</f>
        <v>107.52141716277042</v>
      </c>
    </row>
    <row r="12" spans="1:34" ht="75" customHeight="1" thickBot="1">
      <c r="A12" s="61"/>
      <c r="B12" s="66" t="s">
        <v>44</v>
      </c>
      <c r="C12" s="67" t="s">
        <v>44</v>
      </c>
      <c r="D12" s="67"/>
      <c r="E12" s="67"/>
      <c r="F12" s="67"/>
      <c r="G12" s="67"/>
      <c r="H12" s="67"/>
      <c r="I12" s="67" t="s">
        <v>185</v>
      </c>
      <c r="J12" s="67"/>
      <c r="K12" s="67"/>
      <c r="L12" s="67" t="s">
        <v>186</v>
      </c>
      <c r="M12" s="67"/>
      <c r="N12" s="67"/>
      <c r="O12" s="67"/>
      <c r="P12" s="68" t="s">
        <v>56</v>
      </c>
      <c r="Q12" s="68" t="s">
        <v>130</v>
      </c>
      <c r="R12" s="68">
        <v>51.1</v>
      </c>
      <c r="S12" s="68">
        <v>51.1</v>
      </c>
      <c r="T12" s="68">
        <v>62.47</v>
      </c>
      <c r="U12" s="69">
        <f t="shared" si="0"/>
        <v>122.2504892367906</v>
      </c>
    </row>
    <row r="13" spans="1:34" ht="75" customHeight="1" thickTop="1">
      <c r="A13" s="61"/>
      <c r="B13" s="62" t="s">
        <v>52</v>
      </c>
      <c r="C13" s="63" t="s">
        <v>187</v>
      </c>
      <c r="D13" s="63"/>
      <c r="E13" s="63"/>
      <c r="F13" s="63"/>
      <c r="G13" s="63"/>
      <c r="H13" s="63"/>
      <c r="I13" s="63" t="s">
        <v>188</v>
      </c>
      <c r="J13" s="63"/>
      <c r="K13" s="63"/>
      <c r="L13" s="63" t="s">
        <v>189</v>
      </c>
      <c r="M13" s="63"/>
      <c r="N13" s="63"/>
      <c r="O13" s="63"/>
      <c r="P13" s="64" t="s">
        <v>56</v>
      </c>
      <c r="Q13" s="64" t="s">
        <v>130</v>
      </c>
      <c r="R13" s="64">
        <v>71.02</v>
      </c>
      <c r="S13" s="64">
        <v>71.02</v>
      </c>
      <c r="T13" s="64">
        <v>82.35</v>
      </c>
      <c r="U13" s="65">
        <f t="shared" si="0"/>
        <v>115.95325260490003</v>
      </c>
    </row>
    <row r="14" spans="1:34" ht="75" customHeight="1" thickBot="1">
      <c r="A14" s="61"/>
      <c r="B14" s="66" t="s">
        <v>44</v>
      </c>
      <c r="C14" s="67" t="s">
        <v>44</v>
      </c>
      <c r="D14" s="67"/>
      <c r="E14" s="67"/>
      <c r="F14" s="67"/>
      <c r="G14" s="67"/>
      <c r="H14" s="67"/>
      <c r="I14" s="67" t="s">
        <v>190</v>
      </c>
      <c r="J14" s="67"/>
      <c r="K14" s="67"/>
      <c r="L14" s="67" t="s">
        <v>191</v>
      </c>
      <c r="M14" s="67"/>
      <c r="N14" s="67"/>
      <c r="O14" s="67"/>
      <c r="P14" s="68" t="s">
        <v>56</v>
      </c>
      <c r="Q14" s="68" t="s">
        <v>130</v>
      </c>
      <c r="R14" s="68">
        <v>55.02</v>
      </c>
      <c r="S14" s="68">
        <v>55.02</v>
      </c>
      <c r="T14" s="68">
        <v>51.22</v>
      </c>
      <c r="U14" s="69">
        <f t="shared" si="0"/>
        <v>93.093420574336591</v>
      </c>
    </row>
    <row r="15" spans="1:34" ht="75" customHeight="1" thickTop="1">
      <c r="A15" s="61"/>
      <c r="B15" s="62" t="s">
        <v>62</v>
      </c>
      <c r="C15" s="63" t="s">
        <v>192</v>
      </c>
      <c r="D15" s="63"/>
      <c r="E15" s="63"/>
      <c r="F15" s="63"/>
      <c r="G15" s="63"/>
      <c r="H15" s="63"/>
      <c r="I15" s="63" t="s">
        <v>193</v>
      </c>
      <c r="J15" s="63"/>
      <c r="K15" s="63"/>
      <c r="L15" s="63" t="s">
        <v>194</v>
      </c>
      <c r="M15" s="63"/>
      <c r="N15" s="63"/>
      <c r="O15" s="63"/>
      <c r="P15" s="64" t="s">
        <v>195</v>
      </c>
      <c r="Q15" s="64" t="s">
        <v>82</v>
      </c>
      <c r="R15" s="64">
        <v>1.0900000000000001</v>
      </c>
      <c r="S15" s="64">
        <v>1.0900000000000001</v>
      </c>
      <c r="T15" s="64">
        <v>14.27</v>
      </c>
      <c r="U15" s="65">
        <f t="shared" si="0"/>
        <v>1309.1743119266055</v>
      </c>
    </row>
    <row r="16" spans="1:34" ht="75" customHeight="1" thickBot="1">
      <c r="A16" s="61"/>
      <c r="B16" s="66" t="s">
        <v>44</v>
      </c>
      <c r="C16" s="67" t="s">
        <v>196</v>
      </c>
      <c r="D16" s="67"/>
      <c r="E16" s="67"/>
      <c r="F16" s="67"/>
      <c r="G16" s="67"/>
      <c r="H16" s="67"/>
      <c r="I16" s="67" t="s">
        <v>197</v>
      </c>
      <c r="J16" s="67"/>
      <c r="K16" s="67"/>
      <c r="L16" s="67" t="s">
        <v>198</v>
      </c>
      <c r="M16" s="67"/>
      <c r="N16" s="67"/>
      <c r="O16" s="67"/>
      <c r="P16" s="68" t="s">
        <v>195</v>
      </c>
      <c r="Q16" s="68" t="s">
        <v>43</v>
      </c>
      <c r="R16" s="68">
        <v>9.09</v>
      </c>
      <c r="S16" s="68">
        <v>9.09</v>
      </c>
      <c r="T16" s="68">
        <v>34.549999999999997</v>
      </c>
      <c r="U16" s="69">
        <f t="shared" si="0"/>
        <v>380.08800880088006</v>
      </c>
    </row>
    <row r="17" spans="1:22" ht="75" customHeight="1" thickTop="1">
      <c r="A17" s="61"/>
      <c r="B17" s="62" t="s">
        <v>78</v>
      </c>
      <c r="C17" s="63" t="s">
        <v>199</v>
      </c>
      <c r="D17" s="63"/>
      <c r="E17" s="63"/>
      <c r="F17" s="63"/>
      <c r="G17" s="63"/>
      <c r="H17" s="63"/>
      <c r="I17" s="63" t="s">
        <v>200</v>
      </c>
      <c r="J17" s="63"/>
      <c r="K17" s="63"/>
      <c r="L17" s="63" t="s">
        <v>201</v>
      </c>
      <c r="M17" s="63"/>
      <c r="N17" s="63"/>
      <c r="O17" s="63"/>
      <c r="P17" s="64" t="s">
        <v>56</v>
      </c>
      <c r="Q17" s="64" t="s">
        <v>82</v>
      </c>
      <c r="R17" s="64">
        <v>90.72</v>
      </c>
      <c r="S17" s="64">
        <v>90.72</v>
      </c>
      <c r="T17" s="64">
        <v>99</v>
      </c>
      <c r="U17" s="65">
        <f t="shared" si="0"/>
        <v>109.12698412698414</v>
      </c>
    </row>
    <row r="18" spans="1:22" ht="75" customHeight="1" thickBot="1">
      <c r="A18" s="61"/>
      <c r="B18" s="66" t="s">
        <v>44</v>
      </c>
      <c r="C18" s="67" t="s">
        <v>202</v>
      </c>
      <c r="D18" s="67"/>
      <c r="E18" s="67"/>
      <c r="F18" s="67"/>
      <c r="G18" s="67"/>
      <c r="H18" s="67"/>
      <c r="I18" s="67" t="s">
        <v>203</v>
      </c>
      <c r="J18" s="67"/>
      <c r="K18" s="67"/>
      <c r="L18" s="67" t="s">
        <v>204</v>
      </c>
      <c r="M18" s="67"/>
      <c r="N18" s="67"/>
      <c r="O18" s="67"/>
      <c r="P18" s="68" t="s">
        <v>195</v>
      </c>
      <c r="Q18" s="68" t="s">
        <v>205</v>
      </c>
      <c r="R18" s="68">
        <v>1.69</v>
      </c>
      <c r="S18" s="68">
        <v>1.69</v>
      </c>
      <c r="T18" s="68">
        <v>18.64</v>
      </c>
      <c r="U18" s="69">
        <f t="shared" si="0"/>
        <v>1102.958579881657</v>
      </c>
    </row>
    <row r="19" spans="1:22" ht="22.5" customHeight="1" thickTop="1" thickBot="1">
      <c r="B19" s="13" t="s">
        <v>89</v>
      </c>
      <c r="C19" s="14"/>
      <c r="D19" s="14"/>
      <c r="E19" s="14"/>
      <c r="F19" s="14"/>
      <c r="G19" s="14"/>
      <c r="H19" s="15"/>
      <c r="I19" s="15"/>
      <c r="J19" s="15"/>
      <c r="K19" s="15"/>
      <c r="L19" s="15"/>
      <c r="M19" s="15"/>
      <c r="N19" s="15"/>
      <c r="O19" s="15"/>
      <c r="P19" s="15"/>
      <c r="Q19" s="15"/>
      <c r="R19" s="15"/>
      <c r="S19" s="15"/>
      <c r="T19" s="15"/>
      <c r="U19" s="16"/>
      <c r="V19" s="71"/>
    </row>
    <row r="20" spans="1:22" ht="26.25" customHeight="1" thickTop="1">
      <c r="B20" s="72"/>
      <c r="C20" s="73"/>
      <c r="D20" s="73"/>
      <c r="E20" s="73"/>
      <c r="F20" s="73"/>
      <c r="G20" s="73"/>
      <c r="H20" s="74"/>
      <c r="I20" s="74"/>
      <c r="J20" s="74"/>
      <c r="K20" s="74"/>
      <c r="L20" s="74"/>
      <c r="M20" s="74"/>
      <c r="N20" s="74"/>
      <c r="O20" s="74"/>
      <c r="P20" s="75"/>
      <c r="Q20" s="76"/>
      <c r="R20" s="77" t="s">
        <v>90</v>
      </c>
      <c r="S20" s="44" t="s">
        <v>91</v>
      </c>
      <c r="T20" s="77" t="s">
        <v>92</v>
      </c>
      <c r="U20" s="44" t="s">
        <v>93</v>
      </c>
    </row>
    <row r="21" spans="1:22" ht="26.25" customHeight="1" thickBot="1">
      <c r="B21" s="78"/>
      <c r="C21" s="79"/>
      <c r="D21" s="79"/>
      <c r="E21" s="79"/>
      <c r="F21" s="79"/>
      <c r="G21" s="79"/>
      <c r="H21" s="80"/>
      <c r="I21" s="80"/>
      <c r="J21" s="80"/>
      <c r="K21" s="80"/>
      <c r="L21" s="80"/>
      <c r="M21" s="80"/>
      <c r="N21" s="80"/>
      <c r="O21" s="80"/>
      <c r="P21" s="81"/>
      <c r="Q21" s="82"/>
      <c r="R21" s="83" t="s">
        <v>94</v>
      </c>
      <c r="S21" s="82" t="s">
        <v>94</v>
      </c>
      <c r="T21" s="82" t="s">
        <v>94</v>
      </c>
      <c r="U21" s="82" t="s">
        <v>95</v>
      </c>
    </row>
    <row r="22" spans="1:22" ht="13.5" customHeight="1" thickBot="1">
      <c r="B22" s="84" t="s">
        <v>96</v>
      </c>
      <c r="C22" s="85"/>
      <c r="D22" s="85"/>
      <c r="E22" s="86"/>
      <c r="F22" s="86"/>
      <c r="G22" s="86"/>
      <c r="H22" s="87"/>
      <c r="I22" s="87"/>
      <c r="J22" s="87"/>
      <c r="K22" s="87"/>
      <c r="L22" s="87"/>
      <c r="M22" s="87"/>
      <c r="N22" s="87"/>
      <c r="O22" s="87"/>
      <c r="P22" s="88"/>
      <c r="Q22" s="88"/>
      <c r="R22" s="89" t="str">
        <f t="shared" ref="R22:T23" si="1">"N/D"</f>
        <v>N/D</v>
      </c>
      <c r="S22" s="89" t="str">
        <f t="shared" si="1"/>
        <v>N/D</v>
      </c>
      <c r="T22" s="89" t="str">
        <f t="shared" si="1"/>
        <v>N/D</v>
      </c>
      <c r="U22" s="90" t="str">
        <f>+IF(ISERR(T22/S22*100),"N/A",T22/S22*100)</f>
        <v>N/A</v>
      </c>
    </row>
    <row r="23" spans="1:22" ht="13.5" customHeight="1" thickBot="1">
      <c r="B23" s="91" t="s">
        <v>97</v>
      </c>
      <c r="C23" s="92"/>
      <c r="D23" s="92"/>
      <c r="E23" s="93"/>
      <c r="F23" s="93"/>
      <c r="G23" s="93"/>
      <c r="H23" s="94"/>
      <c r="I23" s="94"/>
      <c r="J23" s="94"/>
      <c r="K23" s="94"/>
      <c r="L23" s="94"/>
      <c r="M23" s="94"/>
      <c r="N23" s="94"/>
      <c r="O23" s="94"/>
      <c r="P23" s="95"/>
      <c r="Q23" s="95"/>
      <c r="R23" s="89" t="str">
        <f t="shared" si="1"/>
        <v>N/D</v>
      </c>
      <c r="S23" s="89" t="str">
        <f t="shared" si="1"/>
        <v>N/D</v>
      </c>
      <c r="T23" s="89" t="str">
        <f t="shared" si="1"/>
        <v>N/D</v>
      </c>
      <c r="U23" s="90" t="str">
        <f>+IF(ISERR(T23/S23*100),"N/A",T23/S23*100)</f>
        <v>N/A</v>
      </c>
    </row>
    <row r="24" spans="1:22" ht="14.85" customHeight="1" thickTop="1" thickBot="1">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c r="B25" s="96" t="s">
        <v>99</v>
      </c>
      <c r="C25" s="98"/>
      <c r="D25" s="98"/>
      <c r="E25" s="98"/>
      <c r="F25" s="98"/>
      <c r="G25" s="98"/>
      <c r="H25" s="98"/>
      <c r="I25" s="98"/>
      <c r="J25" s="98"/>
      <c r="K25" s="98"/>
      <c r="L25" s="98"/>
      <c r="M25" s="98"/>
      <c r="N25" s="98"/>
      <c r="O25" s="98"/>
      <c r="P25" s="98"/>
      <c r="Q25" s="98"/>
      <c r="R25" s="98"/>
      <c r="S25" s="98"/>
      <c r="T25" s="98"/>
      <c r="U25" s="97"/>
    </row>
    <row r="26" spans="1:22" ht="209.25" customHeight="1">
      <c r="B26" s="99" t="s">
        <v>206</v>
      </c>
      <c r="C26" s="101"/>
      <c r="D26" s="101"/>
      <c r="E26" s="101"/>
      <c r="F26" s="101"/>
      <c r="G26" s="101"/>
      <c r="H26" s="101"/>
      <c r="I26" s="101"/>
      <c r="J26" s="101"/>
      <c r="K26" s="101"/>
      <c r="L26" s="101"/>
      <c r="M26" s="101"/>
      <c r="N26" s="101"/>
      <c r="O26" s="101"/>
      <c r="P26" s="101"/>
      <c r="Q26" s="101"/>
      <c r="R26" s="101"/>
      <c r="S26" s="101"/>
      <c r="T26" s="101"/>
      <c r="U26" s="100"/>
    </row>
    <row r="27" spans="1:22" ht="233.1" customHeight="1">
      <c r="B27" s="99" t="s">
        <v>207</v>
      </c>
      <c r="C27" s="101"/>
      <c r="D27" s="101"/>
      <c r="E27" s="101"/>
      <c r="F27" s="101"/>
      <c r="G27" s="101"/>
      <c r="H27" s="101"/>
      <c r="I27" s="101"/>
      <c r="J27" s="101"/>
      <c r="K27" s="101"/>
      <c r="L27" s="101"/>
      <c r="M27" s="101"/>
      <c r="N27" s="101"/>
      <c r="O27" s="101"/>
      <c r="P27" s="101"/>
      <c r="Q27" s="101"/>
      <c r="R27" s="101"/>
      <c r="S27" s="101"/>
      <c r="T27" s="101"/>
      <c r="U27" s="100"/>
    </row>
    <row r="28" spans="1:22" ht="234.6" customHeight="1">
      <c r="B28" s="99" t="s">
        <v>208</v>
      </c>
      <c r="C28" s="101"/>
      <c r="D28" s="101"/>
      <c r="E28" s="101"/>
      <c r="F28" s="101"/>
      <c r="G28" s="101"/>
      <c r="H28" s="101"/>
      <c r="I28" s="101"/>
      <c r="J28" s="101"/>
      <c r="K28" s="101"/>
      <c r="L28" s="101"/>
      <c r="M28" s="101"/>
      <c r="N28" s="101"/>
      <c r="O28" s="101"/>
      <c r="P28" s="101"/>
      <c r="Q28" s="101"/>
      <c r="R28" s="101"/>
      <c r="S28" s="101"/>
      <c r="T28" s="101"/>
      <c r="U28" s="100"/>
    </row>
    <row r="29" spans="1:22" ht="161.25" customHeight="1">
      <c r="B29" s="99" t="s">
        <v>209</v>
      </c>
      <c r="C29" s="101"/>
      <c r="D29" s="101"/>
      <c r="E29" s="101"/>
      <c r="F29" s="101"/>
      <c r="G29" s="101"/>
      <c r="H29" s="101"/>
      <c r="I29" s="101"/>
      <c r="J29" s="101"/>
      <c r="K29" s="101"/>
      <c r="L29" s="101"/>
      <c r="M29" s="101"/>
      <c r="N29" s="101"/>
      <c r="O29" s="101"/>
      <c r="P29" s="101"/>
      <c r="Q29" s="101"/>
      <c r="R29" s="101"/>
      <c r="S29" s="101"/>
      <c r="T29" s="101"/>
      <c r="U29" s="100"/>
    </row>
    <row r="30" spans="1:22" ht="147.6" customHeight="1">
      <c r="B30" s="99" t="s">
        <v>210</v>
      </c>
      <c r="C30" s="101"/>
      <c r="D30" s="101"/>
      <c r="E30" s="101"/>
      <c r="F30" s="101"/>
      <c r="G30" s="101"/>
      <c r="H30" s="101"/>
      <c r="I30" s="101"/>
      <c r="J30" s="101"/>
      <c r="K30" s="101"/>
      <c r="L30" s="101"/>
      <c r="M30" s="101"/>
      <c r="N30" s="101"/>
      <c r="O30" s="101"/>
      <c r="P30" s="101"/>
      <c r="Q30" s="101"/>
      <c r="R30" s="101"/>
      <c r="S30" s="101"/>
      <c r="T30" s="101"/>
      <c r="U30" s="100"/>
    </row>
    <row r="31" spans="1:22" ht="115.5" customHeight="1">
      <c r="B31" s="99" t="s">
        <v>211</v>
      </c>
      <c r="C31" s="101"/>
      <c r="D31" s="101"/>
      <c r="E31" s="101"/>
      <c r="F31" s="101"/>
      <c r="G31" s="101"/>
      <c r="H31" s="101"/>
      <c r="I31" s="101"/>
      <c r="J31" s="101"/>
      <c r="K31" s="101"/>
      <c r="L31" s="101"/>
      <c r="M31" s="101"/>
      <c r="N31" s="101"/>
      <c r="O31" s="101"/>
      <c r="P31" s="101"/>
      <c r="Q31" s="101"/>
      <c r="R31" s="101"/>
      <c r="S31" s="101"/>
      <c r="T31" s="101"/>
      <c r="U31" s="100"/>
    </row>
    <row r="32" spans="1:22" ht="162.6" customHeight="1">
      <c r="B32" s="99" t="s">
        <v>212</v>
      </c>
      <c r="C32" s="101"/>
      <c r="D32" s="101"/>
      <c r="E32" s="101"/>
      <c r="F32" s="101"/>
      <c r="G32" s="101"/>
      <c r="H32" s="101"/>
      <c r="I32" s="101"/>
      <c r="J32" s="101"/>
      <c r="K32" s="101"/>
      <c r="L32" s="101"/>
      <c r="M32" s="101"/>
      <c r="N32" s="101"/>
      <c r="O32" s="101"/>
      <c r="P32" s="101"/>
      <c r="Q32" s="101"/>
      <c r="R32" s="101"/>
      <c r="S32" s="101"/>
      <c r="T32" s="101"/>
      <c r="U32" s="100"/>
    </row>
    <row r="33" spans="2:21" ht="139.35" customHeight="1" thickBot="1">
      <c r="B33" s="102" t="s">
        <v>213</v>
      </c>
      <c r="C33" s="104"/>
      <c r="D33" s="104"/>
      <c r="E33" s="104"/>
      <c r="F33" s="104"/>
      <c r="G33" s="104"/>
      <c r="H33" s="104"/>
      <c r="I33" s="104"/>
      <c r="J33" s="104"/>
      <c r="K33" s="104"/>
      <c r="L33" s="104"/>
      <c r="M33" s="104"/>
      <c r="N33" s="104"/>
      <c r="O33" s="104"/>
      <c r="P33" s="104"/>
      <c r="Q33" s="104"/>
      <c r="R33" s="104"/>
      <c r="S33" s="104"/>
      <c r="T33" s="104"/>
      <c r="U33" s="103"/>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214</v>
      </c>
      <c r="D4" s="19" t="s">
        <v>215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216</v>
      </c>
      <c r="Q6" s="29"/>
      <c r="R6" s="33"/>
      <c r="S6" s="32" t="s">
        <v>22</v>
      </c>
      <c r="T6" s="29" t="s">
        <v>217</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thickBot="1">
      <c r="A11" s="61"/>
      <c r="B11" s="62" t="s">
        <v>38</v>
      </c>
      <c r="C11" s="63" t="s">
        <v>218</v>
      </c>
      <c r="D11" s="63"/>
      <c r="E11" s="63"/>
      <c r="F11" s="63"/>
      <c r="G11" s="63"/>
      <c r="H11" s="63"/>
      <c r="I11" s="63" t="s">
        <v>219</v>
      </c>
      <c r="J11" s="63"/>
      <c r="K11" s="63"/>
      <c r="L11" s="63" t="s">
        <v>220</v>
      </c>
      <c r="M11" s="63"/>
      <c r="N11" s="63"/>
      <c r="O11" s="63"/>
      <c r="P11" s="64" t="s">
        <v>56</v>
      </c>
      <c r="Q11" s="64" t="s">
        <v>43</v>
      </c>
      <c r="R11" s="64">
        <v>46.76</v>
      </c>
      <c r="S11" s="64">
        <v>46.76</v>
      </c>
      <c r="T11" s="64">
        <v>47.28</v>
      </c>
      <c r="U11" s="65">
        <f t="shared" ref="U11:U20" si="0">IF(ISERR(T11/S11*100),"N/A",T11/S11*100)</f>
        <v>101.11206159110351</v>
      </c>
    </row>
    <row r="12" spans="1:34" ht="75" customHeight="1" thickTop="1">
      <c r="A12" s="61"/>
      <c r="B12" s="62" t="s">
        <v>52</v>
      </c>
      <c r="C12" s="63" t="s">
        <v>221</v>
      </c>
      <c r="D12" s="63"/>
      <c r="E12" s="63"/>
      <c r="F12" s="63"/>
      <c r="G12" s="63"/>
      <c r="H12" s="63"/>
      <c r="I12" s="63" t="s">
        <v>222</v>
      </c>
      <c r="J12" s="63"/>
      <c r="K12" s="63"/>
      <c r="L12" s="63" t="s">
        <v>223</v>
      </c>
      <c r="M12" s="63"/>
      <c r="N12" s="63"/>
      <c r="O12" s="63"/>
      <c r="P12" s="64" t="s">
        <v>56</v>
      </c>
      <c r="Q12" s="64" t="s">
        <v>66</v>
      </c>
      <c r="R12" s="64">
        <v>56.18</v>
      </c>
      <c r="S12" s="64">
        <v>56.18</v>
      </c>
      <c r="T12" s="64">
        <v>58.06</v>
      </c>
      <c r="U12" s="65">
        <f t="shared" si="0"/>
        <v>103.34638661445355</v>
      </c>
    </row>
    <row r="13" spans="1:34" ht="75" customHeight="1" thickBot="1">
      <c r="A13" s="61"/>
      <c r="B13" s="66" t="s">
        <v>44</v>
      </c>
      <c r="C13" s="67" t="s">
        <v>44</v>
      </c>
      <c r="D13" s="67"/>
      <c r="E13" s="67"/>
      <c r="F13" s="67"/>
      <c r="G13" s="67"/>
      <c r="H13" s="67"/>
      <c r="I13" s="67" t="s">
        <v>224</v>
      </c>
      <c r="J13" s="67"/>
      <c r="K13" s="67"/>
      <c r="L13" s="67" t="s">
        <v>225</v>
      </c>
      <c r="M13" s="67"/>
      <c r="N13" s="67"/>
      <c r="O13" s="67"/>
      <c r="P13" s="68" t="s">
        <v>56</v>
      </c>
      <c r="Q13" s="68" t="s">
        <v>66</v>
      </c>
      <c r="R13" s="68">
        <v>36.43</v>
      </c>
      <c r="S13" s="68">
        <v>36.43</v>
      </c>
      <c r="T13" s="68">
        <v>37.92</v>
      </c>
      <c r="U13" s="69">
        <f t="shared" si="0"/>
        <v>104.09003568487512</v>
      </c>
    </row>
    <row r="14" spans="1:34" ht="75" customHeight="1" thickTop="1">
      <c r="A14" s="61"/>
      <c r="B14" s="62" t="s">
        <v>62</v>
      </c>
      <c r="C14" s="63" t="s">
        <v>226</v>
      </c>
      <c r="D14" s="63"/>
      <c r="E14" s="63"/>
      <c r="F14" s="63"/>
      <c r="G14" s="63"/>
      <c r="H14" s="63"/>
      <c r="I14" s="63" t="s">
        <v>227</v>
      </c>
      <c r="J14" s="63"/>
      <c r="K14" s="63"/>
      <c r="L14" s="63" t="s">
        <v>228</v>
      </c>
      <c r="M14" s="63"/>
      <c r="N14" s="63"/>
      <c r="O14" s="63"/>
      <c r="P14" s="64" t="s">
        <v>56</v>
      </c>
      <c r="Q14" s="64" t="s">
        <v>229</v>
      </c>
      <c r="R14" s="64">
        <v>94.58</v>
      </c>
      <c r="S14" s="64">
        <v>94.58</v>
      </c>
      <c r="T14" s="64">
        <v>94.24</v>
      </c>
      <c r="U14" s="65">
        <f t="shared" si="0"/>
        <v>99.640515965320361</v>
      </c>
    </row>
    <row r="15" spans="1:34" ht="75" customHeight="1">
      <c r="A15" s="61"/>
      <c r="B15" s="66" t="s">
        <v>44</v>
      </c>
      <c r="C15" s="67" t="s">
        <v>44</v>
      </c>
      <c r="D15" s="67"/>
      <c r="E15" s="67"/>
      <c r="F15" s="67"/>
      <c r="G15" s="67"/>
      <c r="H15" s="67"/>
      <c r="I15" s="67" t="s">
        <v>230</v>
      </c>
      <c r="J15" s="67"/>
      <c r="K15" s="67"/>
      <c r="L15" s="67" t="s">
        <v>231</v>
      </c>
      <c r="M15" s="67"/>
      <c r="N15" s="67"/>
      <c r="O15" s="67"/>
      <c r="P15" s="68" t="s">
        <v>56</v>
      </c>
      <c r="Q15" s="68" t="s">
        <v>205</v>
      </c>
      <c r="R15" s="68">
        <v>100</v>
      </c>
      <c r="S15" s="68">
        <v>100</v>
      </c>
      <c r="T15" s="68">
        <v>153.94</v>
      </c>
      <c r="U15" s="69">
        <f t="shared" si="0"/>
        <v>153.94</v>
      </c>
    </row>
    <row r="16" spans="1:34" ht="75" customHeight="1">
      <c r="A16" s="61"/>
      <c r="B16" s="66" t="s">
        <v>44</v>
      </c>
      <c r="C16" s="67" t="s">
        <v>232</v>
      </c>
      <c r="D16" s="67"/>
      <c r="E16" s="67"/>
      <c r="F16" s="67"/>
      <c r="G16" s="67"/>
      <c r="H16" s="67"/>
      <c r="I16" s="67" t="s">
        <v>233</v>
      </c>
      <c r="J16" s="67"/>
      <c r="K16" s="67"/>
      <c r="L16" s="67" t="s">
        <v>234</v>
      </c>
      <c r="M16" s="67"/>
      <c r="N16" s="67"/>
      <c r="O16" s="67"/>
      <c r="P16" s="68" t="s">
        <v>56</v>
      </c>
      <c r="Q16" s="68" t="s">
        <v>66</v>
      </c>
      <c r="R16" s="68">
        <v>88.07</v>
      </c>
      <c r="S16" s="68">
        <v>88.07</v>
      </c>
      <c r="T16" s="68">
        <v>96.08</v>
      </c>
      <c r="U16" s="69">
        <f t="shared" si="0"/>
        <v>109.09503803792437</v>
      </c>
    </row>
    <row r="17" spans="1:22" ht="75" customHeight="1" thickBot="1">
      <c r="A17" s="61"/>
      <c r="B17" s="66" t="s">
        <v>44</v>
      </c>
      <c r="C17" s="67" t="s">
        <v>44</v>
      </c>
      <c r="D17" s="67"/>
      <c r="E17" s="67"/>
      <c r="F17" s="67"/>
      <c r="G17" s="67"/>
      <c r="H17" s="67"/>
      <c r="I17" s="67" t="s">
        <v>235</v>
      </c>
      <c r="J17" s="67"/>
      <c r="K17" s="67"/>
      <c r="L17" s="67" t="s">
        <v>236</v>
      </c>
      <c r="M17" s="67"/>
      <c r="N17" s="67"/>
      <c r="O17" s="67"/>
      <c r="P17" s="68" t="s">
        <v>56</v>
      </c>
      <c r="Q17" s="68" t="s">
        <v>66</v>
      </c>
      <c r="R17" s="68">
        <v>36.65</v>
      </c>
      <c r="S17" s="68">
        <v>36.65</v>
      </c>
      <c r="T17" s="68">
        <v>38.36</v>
      </c>
      <c r="U17" s="69">
        <f t="shared" si="0"/>
        <v>104.66575716234652</v>
      </c>
    </row>
    <row r="18" spans="1:22" ht="75" customHeight="1" thickTop="1">
      <c r="A18" s="61"/>
      <c r="B18" s="62" t="s">
        <v>78</v>
      </c>
      <c r="C18" s="63" t="s">
        <v>237</v>
      </c>
      <c r="D18" s="63"/>
      <c r="E18" s="63"/>
      <c r="F18" s="63"/>
      <c r="G18" s="63"/>
      <c r="H18" s="63"/>
      <c r="I18" s="63" t="s">
        <v>238</v>
      </c>
      <c r="J18" s="63"/>
      <c r="K18" s="63"/>
      <c r="L18" s="63" t="s">
        <v>239</v>
      </c>
      <c r="M18" s="63"/>
      <c r="N18" s="63"/>
      <c r="O18" s="63"/>
      <c r="P18" s="64" t="s">
        <v>56</v>
      </c>
      <c r="Q18" s="64" t="s">
        <v>82</v>
      </c>
      <c r="R18" s="64">
        <v>94.5</v>
      </c>
      <c r="S18" s="64">
        <v>94.5</v>
      </c>
      <c r="T18" s="64">
        <v>93.49</v>
      </c>
      <c r="U18" s="65">
        <f t="shared" si="0"/>
        <v>98.931216931216923</v>
      </c>
    </row>
    <row r="19" spans="1:22" ht="75" customHeight="1">
      <c r="A19" s="61"/>
      <c r="B19" s="66" t="s">
        <v>44</v>
      </c>
      <c r="C19" s="67" t="s">
        <v>44</v>
      </c>
      <c r="D19" s="67"/>
      <c r="E19" s="67"/>
      <c r="F19" s="67"/>
      <c r="G19" s="67"/>
      <c r="H19" s="67"/>
      <c r="I19" s="67" t="s">
        <v>240</v>
      </c>
      <c r="J19" s="67"/>
      <c r="K19" s="67"/>
      <c r="L19" s="67" t="s">
        <v>241</v>
      </c>
      <c r="M19" s="67"/>
      <c r="N19" s="67"/>
      <c r="O19" s="67"/>
      <c r="P19" s="68" t="s">
        <v>56</v>
      </c>
      <c r="Q19" s="68" t="s">
        <v>82</v>
      </c>
      <c r="R19" s="68">
        <v>77</v>
      </c>
      <c r="S19" s="68">
        <v>77</v>
      </c>
      <c r="T19" s="68">
        <v>82.98</v>
      </c>
      <c r="U19" s="69">
        <f t="shared" si="0"/>
        <v>107.76623376623378</v>
      </c>
    </row>
    <row r="20" spans="1:22" ht="75" customHeight="1" thickBot="1">
      <c r="A20" s="61"/>
      <c r="B20" s="66" t="s">
        <v>44</v>
      </c>
      <c r="C20" s="67" t="s">
        <v>242</v>
      </c>
      <c r="D20" s="67"/>
      <c r="E20" s="67"/>
      <c r="F20" s="67"/>
      <c r="G20" s="67"/>
      <c r="H20" s="67"/>
      <c r="I20" s="67" t="s">
        <v>243</v>
      </c>
      <c r="J20" s="67"/>
      <c r="K20" s="67"/>
      <c r="L20" s="67" t="s">
        <v>244</v>
      </c>
      <c r="M20" s="67"/>
      <c r="N20" s="67"/>
      <c r="O20" s="67"/>
      <c r="P20" s="68" t="s">
        <v>56</v>
      </c>
      <c r="Q20" s="68" t="s">
        <v>82</v>
      </c>
      <c r="R20" s="68">
        <v>90.21</v>
      </c>
      <c r="S20" s="68">
        <v>90.21</v>
      </c>
      <c r="T20" s="68">
        <v>90.76</v>
      </c>
      <c r="U20" s="69">
        <f t="shared" si="0"/>
        <v>100.6096885046004</v>
      </c>
    </row>
    <row r="21" spans="1:22" ht="22.5" customHeight="1" thickTop="1" thickBot="1">
      <c r="B21" s="13" t="s">
        <v>89</v>
      </c>
      <c r="C21" s="14"/>
      <c r="D21" s="14"/>
      <c r="E21" s="14"/>
      <c r="F21" s="14"/>
      <c r="G21" s="14"/>
      <c r="H21" s="15"/>
      <c r="I21" s="15"/>
      <c r="J21" s="15"/>
      <c r="K21" s="15"/>
      <c r="L21" s="15"/>
      <c r="M21" s="15"/>
      <c r="N21" s="15"/>
      <c r="O21" s="15"/>
      <c r="P21" s="15"/>
      <c r="Q21" s="15"/>
      <c r="R21" s="15"/>
      <c r="S21" s="15"/>
      <c r="T21" s="15"/>
      <c r="U21" s="16"/>
      <c r="V21" s="71"/>
    </row>
    <row r="22" spans="1:22" ht="26.25" customHeight="1" thickTop="1">
      <c r="B22" s="72"/>
      <c r="C22" s="73"/>
      <c r="D22" s="73"/>
      <c r="E22" s="73"/>
      <c r="F22" s="73"/>
      <c r="G22" s="73"/>
      <c r="H22" s="74"/>
      <c r="I22" s="74"/>
      <c r="J22" s="74"/>
      <c r="K22" s="74"/>
      <c r="L22" s="74"/>
      <c r="M22" s="74"/>
      <c r="N22" s="74"/>
      <c r="O22" s="74"/>
      <c r="P22" s="75"/>
      <c r="Q22" s="76"/>
      <c r="R22" s="77" t="s">
        <v>90</v>
      </c>
      <c r="S22" s="44" t="s">
        <v>91</v>
      </c>
      <c r="T22" s="77" t="s">
        <v>92</v>
      </c>
      <c r="U22" s="44" t="s">
        <v>93</v>
      </c>
    </row>
    <row r="23" spans="1:22" ht="26.25" customHeight="1" thickBot="1">
      <c r="B23" s="78"/>
      <c r="C23" s="79"/>
      <c r="D23" s="79"/>
      <c r="E23" s="79"/>
      <c r="F23" s="79"/>
      <c r="G23" s="79"/>
      <c r="H23" s="80"/>
      <c r="I23" s="80"/>
      <c r="J23" s="80"/>
      <c r="K23" s="80"/>
      <c r="L23" s="80"/>
      <c r="M23" s="80"/>
      <c r="N23" s="80"/>
      <c r="O23" s="80"/>
      <c r="P23" s="81"/>
      <c r="Q23" s="82"/>
      <c r="R23" s="83" t="s">
        <v>94</v>
      </c>
      <c r="S23" s="82" t="s">
        <v>94</v>
      </c>
      <c r="T23" s="82" t="s">
        <v>94</v>
      </c>
      <c r="U23" s="82" t="s">
        <v>95</v>
      </c>
    </row>
    <row r="24" spans="1:22" ht="13.5" customHeight="1" thickBot="1">
      <c r="B24" s="84" t="s">
        <v>96</v>
      </c>
      <c r="C24" s="85"/>
      <c r="D24" s="85"/>
      <c r="E24" s="86"/>
      <c r="F24" s="86"/>
      <c r="G24" s="86"/>
      <c r="H24" s="87"/>
      <c r="I24" s="87"/>
      <c r="J24" s="87"/>
      <c r="K24" s="87"/>
      <c r="L24" s="87"/>
      <c r="M24" s="87"/>
      <c r="N24" s="87"/>
      <c r="O24" s="87"/>
      <c r="P24" s="88"/>
      <c r="Q24" s="88"/>
      <c r="R24" s="89" t="str">
        <f t="shared" ref="R24:T25" si="1">"N/D"</f>
        <v>N/D</v>
      </c>
      <c r="S24" s="89" t="str">
        <f t="shared" si="1"/>
        <v>N/D</v>
      </c>
      <c r="T24" s="89" t="str">
        <f t="shared" si="1"/>
        <v>N/D</v>
      </c>
      <c r="U24" s="90" t="str">
        <f>+IF(ISERR(T24/S24*100),"N/A",T24/S24*100)</f>
        <v>N/A</v>
      </c>
    </row>
    <row r="25" spans="1:22" ht="13.5" customHeight="1" thickBot="1">
      <c r="B25" s="91" t="s">
        <v>97</v>
      </c>
      <c r="C25" s="92"/>
      <c r="D25" s="92"/>
      <c r="E25" s="93"/>
      <c r="F25" s="93"/>
      <c r="G25" s="93"/>
      <c r="H25" s="94"/>
      <c r="I25" s="94"/>
      <c r="J25" s="94"/>
      <c r="K25" s="94"/>
      <c r="L25" s="94"/>
      <c r="M25" s="94"/>
      <c r="N25" s="94"/>
      <c r="O25" s="94"/>
      <c r="P25" s="95"/>
      <c r="Q25" s="95"/>
      <c r="R25" s="89" t="str">
        <f t="shared" si="1"/>
        <v>N/D</v>
      </c>
      <c r="S25" s="89" t="str">
        <f t="shared" si="1"/>
        <v>N/D</v>
      </c>
      <c r="T25" s="89" t="str">
        <f t="shared" si="1"/>
        <v>N/D</v>
      </c>
      <c r="U25" s="90" t="str">
        <f>+IF(ISERR(T25/S25*100),"N/A",T25/S25*100)</f>
        <v>N/A</v>
      </c>
    </row>
    <row r="26" spans="1:22" ht="14.85" customHeight="1" thickTop="1" thickBot="1">
      <c r="B26" s="13" t="s">
        <v>98</v>
      </c>
      <c r="C26" s="14"/>
      <c r="D26" s="14"/>
      <c r="E26" s="14"/>
      <c r="F26" s="14"/>
      <c r="G26" s="14"/>
      <c r="H26" s="15"/>
      <c r="I26" s="15"/>
      <c r="J26" s="15"/>
      <c r="K26" s="15"/>
      <c r="L26" s="15"/>
      <c r="M26" s="15"/>
      <c r="N26" s="15"/>
      <c r="O26" s="15"/>
      <c r="P26" s="15"/>
      <c r="Q26" s="15"/>
      <c r="R26" s="15"/>
      <c r="S26" s="15"/>
      <c r="T26" s="15"/>
      <c r="U26" s="16"/>
    </row>
    <row r="27" spans="1:22" ht="44.25" customHeight="1" thickTop="1">
      <c r="B27" s="96" t="s">
        <v>99</v>
      </c>
      <c r="C27" s="98"/>
      <c r="D27" s="98"/>
      <c r="E27" s="98"/>
      <c r="F27" s="98"/>
      <c r="G27" s="98"/>
      <c r="H27" s="98"/>
      <c r="I27" s="98"/>
      <c r="J27" s="98"/>
      <c r="K27" s="98"/>
      <c r="L27" s="98"/>
      <c r="M27" s="98"/>
      <c r="N27" s="98"/>
      <c r="O27" s="98"/>
      <c r="P27" s="98"/>
      <c r="Q27" s="98"/>
      <c r="R27" s="98"/>
      <c r="S27" s="98"/>
      <c r="T27" s="98"/>
      <c r="U27" s="97"/>
    </row>
    <row r="28" spans="1:22" ht="67.7" customHeight="1">
      <c r="B28" s="99" t="s">
        <v>245</v>
      </c>
      <c r="C28" s="101"/>
      <c r="D28" s="101"/>
      <c r="E28" s="101"/>
      <c r="F28" s="101"/>
      <c r="G28" s="101"/>
      <c r="H28" s="101"/>
      <c r="I28" s="101"/>
      <c r="J28" s="101"/>
      <c r="K28" s="101"/>
      <c r="L28" s="101"/>
      <c r="M28" s="101"/>
      <c r="N28" s="101"/>
      <c r="O28" s="101"/>
      <c r="P28" s="101"/>
      <c r="Q28" s="101"/>
      <c r="R28" s="101"/>
      <c r="S28" s="101"/>
      <c r="T28" s="101"/>
      <c r="U28" s="100"/>
    </row>
    <row r="29" spans="1:22" ht="81.2" customHeight="1">
      <c r="B29" s="99" t="s">
        <v>246</v>
      </c>
      <c r="C29" s="101"/>
      <c r="D29" s="101"/>
      <c r="E29" s="101"/>
      <c r="F29" s="101"/>
      <c r="G29" s="101"/>
      <c r="H29" s="101"/>
      <c r="I29" s="101"/>
      <c r="J29" s="101"/>
      <c r="K29" s="101"/>
      <c r="L29" s="101"/>
      <c r="M29" s="101"/>
      <c r="N29" s="101"/>
      <c r="O29" s="101"/>
      <c r="P29" s="101"/>
      <c r="Q29" s="101"/>
      <c r="R29" s="101"/>
      <c r="S29" s="101"/>
      <c r="T29" s="101"/>
      <c r="U29" s="100"/>
    </row>
    <row r="30" spans="1:22" ht="47.85" customHeight="1">
      <c r="B30" s="99" t="s">
        <v>247</v>
      </c>
      <c r="C30" s="101"/>
      <c r="D30" s="101"/>
      <c r="E30" s="101"/>
      <c r="F30" s="101"/>
      <c r="G30" s="101"/>
      <c r="H30" s="101"/>
      <c r="I30" s="101"/>
      <c r="J30" s="101"/>
      <c r="K30" s="101"/>
      <c r="L30" s="101"/>
      <c r="M30" s="101"/>
      <c r="N30" s="101"/>
      <c r="O30" s="101"/>
      <c r="P30" s="101"/>
      <c r="Q30" s="101"/>
      <c r="R30" s="101"/>
      <c r="S30" s="101"/>
      <c r="T30" s="101"/>
      <c r="U30" s="100"/>
    </row>
    <row r="31" spans="1:22" ht="71.099999999999994" customHeight="1">
      <c r="B31" s="99" t="s">
        <v>248</v>
      </c>
      <c r="C31" s="101"/>
      <c r="D31" s="101"/>
      <c r="E31" s="101"/>
      <c r="F31" s="101"/>
      <c r="G31" s="101"/>
      <c r="H31" s="101"/>
      <c r="I31" s="101"/>
      <c r="J31" s="101"/>
      <c r="K31" s="101"/>
      <c r="L31" s="101"/>
      <c r="M31" s="101"/>
      <c r="N31" s="101"/>
      <c r="O31" s="101"/>
      <c r="P31" s="101"/>
      <c r="Q31" s="101"/>
      <c r="R31" s="101"/>
      <c r="S31" s="101"/>
      <c r="T31" s="101"/>
      <c r="U31" s="100"/>
    </row>
    <row r="32" spans="1:22" ht="69.75" customHeight="1">
      <c r="B32" s="99" t="s">
        <v>249</v>
      </c>
      <c r="C32" s="101"/>
      <c r="D32" s="101"/>
      <c r="E32" s="101"/>
      <c r="F32" s="101"/>
      <c r="G32" s="101"/>
      <c r="H32" s="101"/>
      <c r="I32" s="101"/>
      <c r="J32" s="101"/>
      <c r="K32" s="101"/>
      <c r="L32" s="101"/>
      <c r="M32" s="101"/>
      <c r="N32" s="101"/>
      <c r="O32" s="101"/>
      <c r="P32" s="101"/>
      <c r="Q32" s="101"/>
      <c r="R32" s="101"/>
      <c r="S32" s="101"/>
      <c r="T32" s="101"/>
      <c r="U32" s="100"/>
    </row>
    <row r="33" spans="2:21" ht="45" customHeight="1">
      <c r="B33" s="99" t="s">
        <v>250</v>
      </c>
      <c r="C33" s="101"/>
      <c r="D33" s="101"/>
      <c r="E33" s="101"/>
      <c r="F33" s="101"/>
      <c r="G33" s="101"/>
      <c r="H33" s="101"/>
      <c r="I33" s="101"/>
      <c r="J33" s="101"/>
      <c r="K33" s="101"/>
      <c r="L33" s="101"/>
      <c r="M33" s="101"/>
      <c r="N33" s="101"/>
      <c r="O33" s="101"/>
      <c r="P33" s="101"/>
      <c r="Q33" s="101"/>
      <c r="R33" s="101"/>
      <c r="S33" s="101"/>
      <c r="T33" s="101"/>
      <c r="U33" s="100"/>
    </row>
    <row r="34" spans="2:21" ht="56.25" customHeight="1">
      <c r="B34" s="99" t="s">
        <v>251</v>
      </c>
      <c r="C34" s="101"/>
      <c r="D34" s="101"/>
      <c r="E34" s="101"/>
      <c r="F34" s="101"/>
      <c r="G34" s="101"/>
      <c r="H34" s="101"/>
      <c r="I34" s="101"/>
      <c r="J34" s="101"/>
      <c r="K34" s="101"/>
      <c r="L34" s="101"/>
      <c r="M34" s="101"/>
      <c r="N34" s="101"/>
      <c r="O34" s="101"/>
      <c r="P34" s="101"/>
      <c r="Q34" s="101"/>
      <c r="R34" s="101"/>
      <c r="S34" s="101"/>
      <c r="T34" s="101"/>
      <c r="U34" s="100"/>
    </row>
    <row r="35" spans="2:21" ht="64.5" customHeight="1">
      <c r="B35" s="99" t="s">
        <v>252</v>
      </c>
      <c r="C35" s="101"/>
      <c r="D35" s="101"/>
      <c r="E35" s="101"/>
      <c r="F35" s="101"/>
      <c r="G35" s="101"/>
      <c r="H35" s="101"/>
      <c r="I35" s="101"/>
      <c r="J35" s="101"/>
      <c r="K35" s="101"/>
      <c r="L35" s="101"/>
      <c r="M35" s="101"/>
      <c r="N35" s="101"/>
      <c r="O35" s="101"/>
      <c r="P35" s="101"/>
      <c r="Q35" s="101"/>
      <c r="R35" s="101"/>
      <c r="S35" s="101"/>
      <c r="T35" s="101"/>
      <c r="U35" s="100"/>
    </row>
    <row r="36" spans="2:21" ht="90.6" customHeight="1">
      <c r="B36" s="99" t="s">
        <v>253</v>
      </c>
      <c r="C36" s="101"/>
      <c r="D36" s="101"/>
      <c r="E36" s="101"/>
      <c r="F36" s="101"/>
      <c r="G36" s="101"/>
      <c r="H36" s="101"/>
      <c r="I36" s="101"/>
      <c r="J36" s="101"/>
      <c r="K36" s="101"/>
      <c r="L36" s="101"/>
      <c r="M36" s="101"/>
      <c r="N36" s="101"/>
      <c r="O36" s="101"/>
      <c r="P36" s="101"/>
      <c r="Q36" s="101"/>
      <c r="R36" s="101"/>
      <c r="S36" s="101"/>
      <c r="T36" s="101"/>
      <c r="U36" s="100"/>
    </row>
    <row r="37" spans="2:21" ht="66.95" customHeight="1" thickBot="1">
      <c r="B37" s="102" t="s">
        <v>254</v>
      </c>
      <c r="C37" s="104"/>
      <c r="D37" s="104"/>
      <c r="E37" s="104"/>
      <c r="F37" s="104"/>
      <c r="G37" s="104"/>
      <c r="H37" s="104"/>
      <c r="I37" s="104"/>
      <c r="J37" s="104"/>
      <c r="K37" s="104"/>
      <c r="L37" s="104"/>
      <c r="M37" s="104"/>
      <c r="N37" s="104"/>
      <c r="O37" s="104"/>
      <c r="P37" s="104"/>
      <c r="Q37" s="104"/>
      <c r="R37" s="104"/>
      <c r="S37" s="104"/>
      <c r="T37" s="104"/>
      <c r="U37" s="103"/>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L13" sqref="L13:O13"/>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255</v>
      </c>
      <c r="D4" s="19" t="s">
        <v>256</v>
      </c>
      <c r="E4" s="19"/>
      <c r="F4" s="19"/>
      <c r="G4" s="19"/>
      <c r="H4" s="19"/>
      <c r="I4" s="20"/>
      <c r="J4" s="21" t="s">
        <v>9</v>
      </c>
      <c r="K4" s="22" t="s">
        <v>10</v>
      </c>
      <c r="L4" s="23" t="s">
        <v>1</v>
      </c>
      <c r="M4" s="23"/>
      <c r="N4" s="23"/>
      <c r="O4" s="23"/>
      <c r="P4" s="21" t="s">
        <v>11</v>
      </c>
      <c r="Q4" s="23" t="s">
        <v>12</v>
      </c>
      <c r="R4" s="23"/>
      <c r="S4" s="21" t="s">
        <v>13</v>
      </c>
      <c r="T4" s="23" t="s">
        <v>177</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257</v>
      </c>
      <c r="L6" s="29"/>
      <c r="M6" s="29"/>
      <c r="N6" s="31"/>
      <c r="O6" s="32" t="s">
        <v>20</v>
      </c>
      <c r="P6" s="29" t="s">
        <v>258</v>
      </c>
      <c r="Q6" s="29"/>
      <c r="R6" s="33"/>
      <c r="S6" s="32" t="s">
        <v>22</v>
      </c>
      <c r="T6" s="29" t="s">
        <v>259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thickBot="1">
      <c r="A11" s="61"/>
      <c r="B11" s="62" t="s">
        <v>38</v>
      </c>
      <c r="C11" s="63" t="s">
        <v>260</v>
      </c>
      <c r="D11" s="63"/>
      <c r="E11" s="63"/>
      <c r="F11" s="63"/>
      <c r="G11" s="63"/>
      <c r="H11" s="63"/>
      <c r="I11" s="63" t="s">
        <v>261</v>
      </c>
      <c r="J11" s="63"/>
      <c r="K11" s="63"/>
      <c r="L11" s="63" t="s">
        <v>262</v>
      </c>
      <c r="M11" s="63"/>
      <c r="N11" s="63"/>
      <c r="O11" s="63"/>
      <c r="P11" s="64" t="s">
        <v>56</v>
      </c>
      <c r="Q11" s="64" t="s">
        <v>43</v>
      </c>
      <c r="R11" s="64">
        <v>67.7</v>
      </c>
      <c r="S11" s="64">
        <v>67.7</v>
      </c>
      <c r="T11" s="64">
        <v>66.84</v>
      </c>
      <c r="U11" s="65">
        <f t="shared" ref="U11:U18" si="0">IF(ISERR(T11/S11*100),"N/A",T11/S11*100)</f>
        <v>98.729689807976357</v>
      </c>
    </row>
    <row r="12" spans="1:34" ht="75" customHeight="1" thickTop="1">
      <c r="A12" s="61"/>
      <c r="B12" s="62" t="s">
        <v>52</v>
      </c>
      <c r="C12" s="63" t="s">
        <v>263</v>
      </c>
      <c r="D12" s="63"/>
      <c r="E12" s="63"/>
      <c r="F12" s="63"/>
      <c r="G12" s="63"/>
      <c r="H12" s="63"/>
      <c r="I12" s="63" t="s">
        <v>264</v>
      </c>
      <c r="J12" s="63"/>
      <c r="K12" s="63"/>
      <c r="L12" s="63" t="s">
        <v>265</v>
      </c>
      <c r="M12" s="63"/>
      <c r="N12" s="63"/>
      <c r="O12" s="63"/>
      <c r="P12" s="64" t="s">
        <v>56</v>
      </c>
      <c r="Q12" s="64" t="s">
        <v>43</v>
      </c>
      <c r="R12" s="64">
        <v>4.5</v>
      </c>
      <c r="S12" s="64">
        <v>4.5</v>
      </c>
      <c r="T12" s="64">
        <v>-1.33</v>
      </c>
      <c r="U12" s="65">
        <f t="shared" si="0"/>
        <v>-29.555555555555557</v>
      </c>
    </row>
    <row r="13" spans="1:34" ht="75" customHeight="1" thickBot="1">
      <c r="A13" s="61"/>
      <c r="B13" s="66" t="s">
        <v>44</v>
      </c>
      <c r="C13" s="67" t="s">
        <v>44</v>
      </c>
      <c r="D13" s="67"/>
      <c r="E13" s="67"/>
      <c r="F13" s="67"/>
      <c r="G13" s="67"/>
      <c r="H13" s="67"/>
      <c r="I13" s="67" t="s">
        <v>266</v>
      </c>
      <c r="J13" s="67"/>
      <c r="K13" s="67"/>
      <c r="L13" s="67" t="s">
        <v>267</v>
      </c>
      <c r="M13" s="67"/>
      <c r="N13" s="67"/>
      <c r="O13" s="67"/>
      <c r="P13" s="68" t="s">
        <v>268</v>
      </c>
      <c r="Q13" s="68" t="s">
        <v>43</v>
      </c>
      <c r="R13" s="68">
        <v>7.01</v>
      </c>
      <c r="S13" s="68">
        <v>7.01</v>
      </c>
      <c r="T13" s="68">
        <v>7.03</v>
      </c>
      <c r="U13" s="69">
        <f t="shared" si="0"/>
        <v>100.28530670470757</v>
      </c>
    </row>
    <row r="14" spans="1:34" ht="75" customHeight="1" thickTop="1">
      <c r="A14" s="61"/>
      <c r="B14" s="62" t="s">
        <v>62</v>
      </c>
      <c r="C14" s="63" t="s">
        <v>269</v>
      </c>
      <c r="D14" s="63"/>
      <c r="E14" s="63"/>
      <c r="F14" s="63"/>
      <c r="G14" s="63"/>
      <c r="H14" s="63"/>
      <c r="I14" s="63" t="s">
        <v>270</v>
      </c>
      <c r="J14" s="63"/>
      <c r="K14" s="63"/>
      <c r="L14" s="63" t="s">
        <v>271</v>
      </c>
      <c r="M14" s="63"/>
      <c r="N14" s="63"/>
      <c r="O14" s="63"/>
      <c r="P14" s="64" t="s">
        <v>56</v>
      </c>
      <c r="Q14" s="64" t="s">
        <v>272</v>
      </c>
      <c r="R14" s="64">
        <v>85.01</v>
      </c>
      <c r="S14" s="64">
        <v>85.01</v>
      </c>
      <c r="T14" s="64">
        <v>61.22</v>
      </c>
      <c r="U14" s="65">
        <f t="shared" si="0"/>
        <v>72.015057052111501</v>
      </c>
    </row>
    <row r="15" spans="1:34" ht="75" customHeight="1" thickBot="1">
      <c r="A15" s="61"/>
      <c r="B15" s="66" t="s">
        <v>44</v>
      </c>
      <c r="C15" s="67" t="s">
        <v>273</v>
      </c>
      <c r="D15" s="67"/>
      <c r="E15" s="67"/>
      <c r="F15" s="67"/>
      <c r="G15" s="67"/>
      <c r="H15" s="67"/>
      <c r="I15" s="67" t="s">
        <v>274</v>
      </c>
      <c r="J15" s="67"/>
      <c r="K15" s="67"/>
      <c r="L15" s="67" t="s">
        <v>275</v>
      </c>
      <c r="M15" s="67"/>
      <c r="N15" s="67"/>
      <c r="O15" s="67"/>
      <c r="P15" s="68" t="s">
        <v>56</v>
      </c>
      <c r="Q15" s="68" t="s">
        <v>272</v>
      </c>
      <c r="R15" s="68">
        <v>12.17</v>
      </c>
      <c r="S15" s="68">
        <v>12.17</v>
      </c>
      <c r="T15" s="68">
        <v>12.44</v>
      </c>
      <c r="U15" s="69">
        <f t="shared" si="0"/>
        <v>102.21857025472474</v>
      </c>
    </row>
    <row r="16" spans="1:34" ht="75" customHeight="1" thickTop="1">
      <c r="A16" s="61"/>
      <c r="B16" s="62" t="s">
        <v>78</v>
      </c>
      <c r="C16" s="63" t="s">
        <v>276</v>
      </c>
      <c r="D16" s="63"/>
      <c r="E16" s="63"/>
      <c r="F16" s="63"/>
      <c r="G16" s="63"/>
      <c r="H16" s="63"/>
      <c r="I16" s="63" t="s">
        <v>277</v>
      </c>
      <c r="J16" s="63"/>
      <c r="K16" s="63"/>
      <c r="L16" s="63" t="s">
        <v>278</v>
      </c>
      <c r="M16" s="63"/>
      <c r="N16" s="63"/>
      <c r="O16" s="63"/>
      <c r="P16" s="64" t="s">
        <v>56</v>
      </c>
      <c r="Q16" s="64" t="s">
        <v>82</v>
      </c>
      <c r="R16" s="64">
        <v>93.7</v>
      </c>
      <c r="S16" s="64">
        <v>93.7</v>
      </c>
      <c r="T16" s="64">
        <v>96.13</v>
      </c>
      <c r="U16" s="65">
        <f t="shared" si="0"/>
        <v>102.59338313767341</v>
      </c>
    </row>
    <row r="17" spans="1:22" ht="75" customHeight="1">
      <c r="A17" s="61"/>
      <c r="B17" s="66" t="s">
        <v>44</v>
      </c>
      <c r="C17" s="67" t="s">
        <v>279</v>
      </c>
      <c r="D17" s="67"/>
      <c r="E17" s="67"/>
      <c r="F17" s="67"/>
      <c r="G17" s="67"/>
      <c r="H17" s="67"/>
      <c r="I17" s="67" t="s">
        <v>280</v>
      </c>
      <c r="J17" s="67"/>
      <c r="K17" s="67"/>
      <c r="L17" s="67" t="s">
        <v>281</v>
      </c>
      <c r="M17" s="67"/>
      <c r="N17" s="67"/>
      <c r="O17" s="67"/>
      <c r="P17" s="68" t="s">
        <v>56</v>
      </c>
      <c r="Q17" s="68" t="s">
        <v>282</v>
      </c>
      <c r="R17" s="68">
        <v>95</v>
      </c>
      <c r="S17" s="68">
        <v>95</v>
      </c>
      <c r="T17" s="68">
        <v>96.63</v>
      </c>
      <c r="U17" s="69">
        <f t="shared" si="0"/>
        <v>101.7157894736842</v>
      </c>
    </row>
    <row r="18" spans="1:22" ht="75" customHeight="1" thickBot="1">
      <c r="A18" s="61"/>
      <c r="B18" s="66" t="s">
        <v>44</v>
      </c>
      <c r="C18" s="67" t="s">
        <v>283</v>
      </c>
      <c r="D18" s="67"/>
      <c r="E18" s="67"/>
      <c r="F18" s="67"/>
      <c r="G18" s="67"/>
      <c r="H18" s="67"/>
      <c r="I18" s="67" t="s">
        <v>284</v>
      </c>
      <c r="J18" s="67"/>
      <c r="K18" s="67"/>
      <c r="L18" s="67" t="s">
        <v>285</v>
      </c>
      <c r="M18" s="67"/>
      <c r="N18" s="67"/>
      <c r="O18" s="67"/>
      <c r="P18" s="68" t="s">
        <v>56</v>
      </c>
      <c r="Q18" s="68" t="s">
        <v>272</v>
      </c>
      <c r="R18" s="68">
        <v>70.19</v>
      </c>
      <c r="S18" s="68">
        <v>70.19</v>
      </c>
      <c r="T18" s="68">
        <v>75.73</v>
      </c>
      <c r="U18" s="69">
        <f t="shared" si="0"/>
        <v>107.89286223108705</v>
      </c>
    </row>
    <row r="19" spans="1:22" ht="22.5" customHeight="1" thickTop="1" thickBot="1">
      <c r="B19" s="13" t="s">
        <v>89</v>
      </c>
      <c r="C19" s="14"/>
      <c r="D19" s="14"/>
      <c r="E19" s="14"/>
      <c r="F19" s="14"/>
      <c r="G19" s="14"/>
      <c r="H19" s="15"/>
      <c r="I19" s="15"/>
      <c r="J19" s="15"/>
      <c r="K19" s="15"/>
      <c r="L19" s="15"/>
      <c r="M19" s="15"/>
      <c r="N19" s="15"/>
      <c r="O19" s="15"/>
      <c r="P19" s="15"/>
      <c r="Q19" s="15"/>
      <c r="R19" s="15"/>
      <c r="S19" s="15"/>
      <c r="T19" s="15"/>
      <c r="U19" s="16"/>
      <c r="V19" s="71"/>
    </row>
    <row r="20" spans="1:22" ht="26.25" customHeight="1" thickTop="1">
      <c r="B20" s="72"/>
      <c r="C20" s="73"/>
      <c r="D20" s="73"/>
      <c r="E20" s="73"/>
      <c r="F20" s="73"/>
      <c r="G20" s="73"/>
      <c r="H20" s="74"/>
      <c r="I20" s="74"/>
      <c r="J20" s="74"/>
      <c r="K20" s="74"/>
      <c r="L20" s="74"/>
      <c r="M20" s="74"/>
      <c r="N20" s="74"/>
      <c r="O20" s="74"/>
      <c r="P20" s="75"/>
      <c r="Q20" s="76"/>
      <c r="R20" s="77" t="s">
        <v>90</v>
      </c>
      <c r="S20" s="44" t="s">
        <v>91</v>
      </c>
      <c r="T20" s="77" t="s">
        <v>92</v>
      </c>
      <c r="U20" s="44" t="s">
        <v>93</v>
      </c>
    </row>
    <row r="21" spans="1:22" ht="26.25" customHeight="1" thickBot="1">
      <c r="B21" s="78"/>
      <c r="C21" s="79"/>
      <c r="D21" s="79"/>
      <c r="E21" s="79"/>
      <c r="F21" s="79"/>
      <c r="G21" s="79"/>
      <c r="H21" s="80"/>
      <c r="I21" s="80"/>
      <c r="J21" s="80"/>
      <c r="K21" s="80"/>
      <c r="L21" s="80"/>
      <c r="M21" s="80"/>
      <c r="N21" s="80"/>
      <c r="O21" s="80"/>
      <c r="P21" s="81"/>
      <c r="Q21" s="82"/>
      <c r="R21" s="83" t="s">
        <v>94</v>
      </c>
      <c r="S21" s="82" t="s">
        <v>94</v>
      </c>
      <c r="T21" s="82" t="s">
        <v>94</v>
      </c>
      <c r="U21" s="82" t="s">
        <v>95</v>
      </c>
    </row>
    <row r="22" spans="1:22" ht="13.5" customHeight="1" thickBot="1">
      <c r="B22" s="84" t="s">
        <v>96</v>
      </c>
      <c r="C22" s="85"/>
      <c r="D22" s="85"/>
      <c r="E22" s="86"/>
      <c r="F22" s="86"/>
      <c r="G22" s="86"/>
      <c r="H22" s="87"/>
      <c r="I22" s="87"/>
      <c r="J22" s="87"/>
      <c r="K22" s="87"/>
      <c r="L22" s="87"/>
      <c r="M22" s="87"/>
      <c r="N22" s="87"/>
      <c r="O22" s="87"/>
      <c r="P22" s="88"/>
      <c r="Q22" s="88"/>
      <c r="R22" s="89" t="str">
        <f t="shared" ref="R22:T23" si="1">"N/D"</f>
        <v>N/D</v>
      </c>
      <c r="S22" s="89" t="str">
        <f t="shared" si="1"/>
        <v>N/D</v>
      </c>
      <c r="T22" s="89" t="str">
        <f t="shared" si="1"/>
        <v>N/D</v>
      </c>
      <c r="U22" s="90" t="str">
        <f>+IF(ISERR(T22/S22*100),"N/A",T22/S22*100)</f>
        <v>N/A</v>
      </c>
    </row>
    <row r="23" spans="1:22" ht="13.5" customHeight="1" thickBot="1">
      <c r="B23" s="91" t="s">
        <v>97</v>
      </c>
      <c r="C23" s="92"/>
      <c r="D23" s="92"/>
      <c r="E23" s="93"/>
      <c r="F23" s="93"/>
      <c r="G23" s="93"/>
      <c r="H23" s="94"/>
      <c r="I23" s="94"/>
      <c r="J23" s="94"/>
      <c r="K23" s="94"/>
      <c r="L23" s="94"/>
      <c r="M23" s="94"/>
      <c r="N23" s="94"/>
      <c r="O23" s="94"/>
      <c r="P23" s="95"/>
      <c r="Q23" s="95"/>
      <c r="R23" s="89" t="str">
        <f t="shared" si="1"/>
        <v>N/D</v>
      </c>
      <c r="S23" s="89" t="str">
        <f t="shared" si="1"/>
        <v>N/D</v>
      </c>
      <c r="T23" s="89" t="str">
        <f t="shared" si="1"/>
        <v>N/D</v>
      </c>
      <c r="U23" s="90" t="str">
        <f>+IF(ISERR(T23/S23*100),"N/A",T23/S23*100)</f>
        <v>N/A</v>
      </c>
    </row>
    <row r="24" spans="1:22" ht="14.85" customHeight="1" thickTop="1" thickBot="1">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c r="B25" s="96" t="s">
        <v>99</v>
      </c>
      <c r="C25" s="98"/>
      <c r="D25" s="98"/>
      <c r="E25" s="98"/>
      <c r="F25" s="98"/>
      <c r="G25" s="98"/>
      <c r="H25" s="98"/>
      <c r="I25" s="98"/>
      <c r="J25" s="98"/>
      <c r="K25" s="98"/>
      <c r="L25" s="98"/>
      <c r="M25" s="98"/>
      <c r="N25" s="98"/>
      <c r="O25" s="98"/>
      <c r="P25" s="98"/>
      <c r="Q25" s="98"/>
      <c r="R25" s="98"/>
      <c r="S25" s="98"/>
      <c r="T25" s="98"/>
      <c r="U25" s="97"/>
    </row>
    <row r="26" spans="1:22" ht="104.25" customHeight="1">
      <c r="B26" s="99" t="s">
        <v>286</v>
      </c>
      <c r="C26" s="101"/>
      <c r="D26" s="101"/>
      <c r="E26" s="101"/>
      <c r="F26" s="101"/>
      <c r="G26" s="101"/>
      <c r="H26" s="101"/>
      <c r="I26" s="101"/>
      <c r="J26" s="101"/>
      <c r="K26" s="101"/>
      <c r="L26" s="101"/>
      <c r="M26" s="101"/>
      <c r="N26" s="101"/>
      <c r="O26" s="101"/>
      <c r="P26" s="101"/>
      <c r="Q26" s="101"/>
      <c r="R26" s="101"/>
      <c r="S26" s="101"/>
      <c r="T26" s="101"/>
      <c r="U26" s="100"/>
    </row>
    <row r="27" spans="1:22" ht="62.25" customHeight="1">
      <c r="B27" s="99" t="s">
        <v>287</v>
      </c>
      <c r="C27" s="101"/>
      <c r="D27" s="101"/>
      <c r="E27" s="101"/>
      <c r="F27" s="101"/>
      <c r="G27" s="101"/>
      <c r="H27" s="101"/>
      <c r="I27" s="101"/>
      <c r="J27" s="101"/>
      <c r="K27" s="101"/>
      <c r="L27" s="101"/>
      <c r="M27" s="101"/>
      <c r="N27" s="101"/>
      <c r="O27" s="101"/>
      <c r="P27" s="101"/>
      <c r="Q27" s="101"/>
      <c r="R27" s="101"/>
      <c r="S27" s="101"/>
      <c r="T27" s="101"/>
      <c r="U27" s="100"/>
    </row>
    <row r="28" spans="1:22" ht="42.6" customHeight="1">
      <c r="B28" s="99" t="s">
        <v>288</v>
      </c>
      <c r="C28" s="101"/>
      <c r="D28" s="101"/>
      <c r="E28" s="101"/>
      <c r="F28" s="101"/>
      <c r="G28" s="101"/>
      <c r="H28" s="101"/>
      <c r="I28" s="101"/>
      <c r="J28" s="101"/>
      <c r="K28" s="101"/>
      <c r="L28" s="101"/>
      <c r="M28" s="101"/>
      <c r="N28" s="101"/>
      <c r="O28" s="101"/>
      <c r="P28" s="101"/>
      <c r="Q28" s="101"/>
      <c r="R28" s="101"/>
      <c r="S28" s="101"/>
      <c r="T28" s="101"/>
      <c r="U28" s="100"/>
    </row>
    <row r="29" spans="1:22" ht="61.35" customHeight="1">
      <c r="B29" s="99" t="s">
        <v>289</v>
      </c>
      <c r="C29" s="101"/>
      <c r="D29" s="101"/>
      <c r="E29" s="101"/>
      <c r="F29" s="101"/>
      <c r="G29" s="101"/>
      <c r="H29" s="101"/>
      <c r="I29" s="101"/>
      <c r="J29" s="101"/>
      <c r="K29" s="101"/>
      <c r="L29" s="101"/>
      <c r="M29" s="101"/>
      <c r="N29" s="101"/>
      <c r="O29" s="101"/>
      <c r="P29" s="101"/>
      <c r="Q29" s="101"/>
      <c r="R29" s="101"/>
      <c r="S29" s="101"/>
      <c r="T29" s="101"/>
      <c r="U29" s="100"/>
    </row>
    <row r="30" spans="1:22" ht="75.2" customHeight="1">
      <c r="B30" s="99" t="s">
        <v>290</v>
      </c>
      <c r="C30" s="101"/>
      <c r="D30" s="101"/>
      <c r="E30" s="101"/>
      <c r="F30" s="101"/>
      <c r="G30" s="101"/>
      <c r="H30" s="101"/>
      <c r="I30" s="101"/>
      <c r="J30" s="101"/>
      <c r="K30" s="101"/>
      <c r="L30" s="101"/>
      <c r="M30" s="101"/>
      <c r="N30" s="101"/>
      <c r="O30" s="101"/>
      <c r="P30" s="101"/>
      <c r="Q30" s="101"/>
      <c r="R30" s="101"/>
      <c r="S30" s="101"/>
      <c r="T30" s="101"/>
      <c r="U30" s="100"/>
    </row>
    <row r="31" spans="1:22" ht="45.6" customHeight="1">
      <c r="B31" s="99" t="s">
        <v>291</v>
      </c>
      <c r="C31" s="101"/>
      <c r="D31" s="101"/>
      <c r="E31" s="101"/>
      <c r="F31" s="101"/>
      <c r="G31" s="101"/>
      <c r="H31" s="101"/>
      <c r="I31" s="101"/>
      <c r="J31" s="101"/>
      <c r="K31" s="101"/>
      <c r="L31" s="101"/>
      <c r="M31" s="101"/>
      <c r="N31" s="101"/>
      <c r="O31" s="101"/>
      <c r="P31" s="101"/>
      <c r="Q31" s="101"/>
      <c r="R31" s="101"/>
      <c r="S31" s="101"/>
      <c r="T31" s="101"/>
      <c r="U31" s="100"/>
    </row>
    <row r="32" spans="1:22" ht="37.35" customHeight="1">
      <c r="B32" s="99" t="s">
        <v>292</v>
      </c>
      <c r="C32" s="101"/>
      <c r="D32" s="101"/>
      <c r="E32" s="101"/>
      <c r="F32" s="101"/>
      <c r="G32" s="101"/>
      <c r="H32" s="101"/>
      <c r="I32" s="101"/>
      <c r="J32" s="101"/>
      <c r="K32" s="101"/>
      <c r="L32" s="101"/>
      <c r="M32" s="101"/>
      <c r="N32" s="101"/>
      <c r="O32" s="101"/>
      <c r="P32" s="101"/>
      <c r="Q32" s="101"/>
      <c r="R32" s="101"/>
      <c r="S32" s="101"/>
      <c r="T32" s="101"/>
      <c r="U32" s="100"/>
    </row>
    <row r="33" spans="2:21" ht="63.95" customHeight="1" thickBot="1">
      <c r="B33" s="102" t="s">
        <v>293</v>
      </c>
      <c r="C33" s="104"/>
      <c r="D33" s="104"/>
      <c r="E33" s="104"/>
      <c r="F33" s="104"/>
      <c r="G33" s="104"/>
      <c r="H33" s="104"/>
      <c r="I33" s="104"/>
      <c r="J33" s="104"/>
      <c r="K33" s="104"/>
      <c r="L33" s="104"/>
      <c r="M33" s="104"/>
      <c r="N33" s="104"/>
      <c r="O33" s="104"/>
      <c r="P33" s="104"/>
      <c r="Q33" s="104"/>
      <c r="R33" s="104"/>
      <c r="S33" s="104"/>
      <c r="T33" s="104"/>
      <c r="U33" s="103"/>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P14" sqref="P1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294</v>
      </c>
      <c r="D4" s="19" t="s">
        <v>295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thickBot="1">
      <c r="A11" s="61"/>
      <c r="B11" s="62" t="s">
        <v>38</v>
      </c>
      <c r="C11" s="63" t="s">
        <v>296</v>
      </c>
      <c r="D11" s="63"/>
      <c r="E11" s="63"/>
      <c r="F11" s="63"/>
      <c r="G11" s="63"/>
      <c r="H11" s="63"/>
      <c r="I11" s="63" t="s">
        <v>49</v>
      </c>
      <c r="J11" s="63"/>
      <c r="K11" s="63"/>
      <c r="L11" s="63" t="s">
        <v>50</v>
      </c>
      <c r="M11" s="63"/>
      <c r="N11" s="63"/>
      <c r="O11" s="63"/>
      <c r="P11" s="64" t="s">
        <v>297</v>
      </c>
      <c r="Q11" s="64" t="s">
        <v>43</v>
      </c>
      <c r="R11" s="105">
        <v>75.84</v>
      </c>
      <c r="S11" s="105">
        <v>75.84</v>
      </c>
      <c r="T11" s="105">
        <v>77.930000000000007</v>
      </c>
      <c r="U11" s="65">
        <f>IF(ISERR(T11/S11*100),"N/A",T11/S11*100)</f>
        <v>102.75580168776372</v>
      </c>
    </row>
    <row r="12" spans="1:34" ht="75" customHeight="1" thickTop="1" thickBot="1">
      <c r="A12" s="61"/>
      <c r="B12" s="62" t="s">
        <v>52</v>
      </c>
      <c r="C12" s="63" t="s">
        <v>298</v>
      </c>
      <c r="D12" s="63"/>
      <c r="E12" s="63"/>
      <c r="F12" s="63"/>
      <c r="G12" s="63"/>
      <c r="H12" s="63"/>
      <c r="I12" s="63" t="s">
        <v>299</v>
      </c>
      <c r="J12" s="63"/>
      <c r="K12" s="63"/>
      <c r="L12" s="63" t="s">
        <v>300</v>
      </c>
      <c r="M12" s="63"/>
      <c r="N12" s="63"/>
      <c r="O12" s="63"/>
      <c r="P12" s="64" t="s">
        <v>301</v>
      </c>
      <c r="Q12" s="64" t="s">
        <v>43</v>
      </c>
      <c r="R12" s="105">
        <v>718.57</v>
      </c>
      <c r="S12" s="105">
        <v>718.57</v>
      </c>
      <c r="T12" s="105">
        <v>709.99</v>
      </c>
      <c r="U12" s="65">
        <f>IF(ISERR((S12-T12)*100/S12+100),"N/A",(S12-T12)*100/S12+100)</f>
        <v>101.19403815912159</v>
      </c>
    </row>
    <row r="13" spans="1:34" ht="75" customHeight="1" thickTop="1">
      <c r="A13" s="61"/>
      <c r="B13" s="62" t="s">
        <v>62</v>
      </c>
      <c r="C13" s="63" t="s">
        <v>302</v>
      </c>
      <c r="D13" s="63"/>
      <c r="E13" s="63"/>
      <c r="F13" s="63"/>
      <c r="G13" s="63"/>
      <c r="H13" s="63"/>
      <c r="I13" s="63" t="s">
        <v>303</v>
      </c>
      <c r="J13" s="63"/>
      <c r="K13" s="63"/>
      <c r="L13" s="63" t="s">
        <v>304</v>
      </c>
      <c r="M13" s="63"/>
      <c r="N13" s="63"/>
      <c r="O13" s="63"/>
      <c r="P13" s="64" t="s">
        <v>305</v>
      </c>
      <c r="Q13" s="64" t="s">
        <v>205</v>
      </c>
      <c r="R13" s="64">
        <v>46</v>
      </c>
      <c r="S13" s="64">
        <v>46</v>
      </c>
      <c r="T13" s="64">
        <v>46.5</v>
      </c>
      <c r="U13" s="65">
        <f>IF(ISERR((S13-T13)*100/S13+100),"N/A",(S13-T13)*100/S13+100)</f>
        <v>98.913043478260875</v>
      </c>
    </row>
    <row r="14" spans="1:34" ht="75" customHeight="1">
      <c r="A14" s="61"/>
      <c r="B14" s="66" t="s">
        <v>44</v>
      </c>
      <c r="C14" s="67" t="s">
        <v>306</v>
      </c>
      <c r="D14" s="67"/>
      <c r="E14" s="67"/>
      <c r="F14" s="67"/>
      <c r="G14" s="67"/>
      <c r="H14" s="67"/>
      <c r="I14" s="67" t="s">
        <v>307</v>
      </c>
      <c r="J14" s="67"/>
      <c r="K14" s="67"/>
      <c r="L14" s="67" t="s">
        <v>308</v>
      </c>
      <c r="M14" s="67"/>
      <c r="N14" s="67"/>
      <c r="O14" s="67"/>
      <c r="P14" s="68" t="s">
        <v>56</v>
      </c>
      <c r="Q14" s="68" t="s">
        <v>309</v>
      </c>
      <c r="R14" s="70">
        <v>91.5</v>
      </c>
      <c r="S14" s="70">
        <v>91.5</v>
      </c>
      <c r="T14" s="70">
        <v>86.4</v>
      </c>
      <c r="U14" s="69">
        <f>IF(ISERR(T14/S14*100),"N/A",T14/S14*100)</f>
        <v>94.426229508196727</v>
      </c>
    </row>
    <row r="15" spans="1:34" ht="75" customHeight="1">
      <c r="A15" s="61"/>
      <c r="B15" s="66" t="s">
        <v>44</v>
      </c>
      <c r="C15" s="67" t="s">
        <v>44</v>
      </c>
      <c r="D15" s="67"/>
      <c r="E15" s="67"/>
      <c r="F15" s="67"/>
      <c r="G15" s="67"/>
      <c r="H15" s="67"/>
      <c r="I15" s="67" t="s">
        <v>310</v>
      </c>
      <c r="J15" s="67"/>
      <c r="K15" s="67"/>
      <c r="L15" s="67" t="s">
        <v>311</v>
      </c>
      <c r="M15" s="67"/>
      <c r="N15" s="67"/>
      <c r="O15" s="67"/>
      <c r="P15" s="68" t="s">
        <v>56</v>
      </c>
      <c r="Q15" s="68" t="s">
        <v>82</v>
      </c>
      <c r="R15" s="70">
        <v>93</v>
      </c>
      <c r="S15" s="70">
        <v>93</v>
      </c>
      <c r="T15" s="70">
        <v>92.1</v>
      </c>
      <c r="U15" s="69">
        <f>IF(ISERR(T15/S15*100),"N/A",T15/S15*100)</f>
        <v>99.032258064516128</v>
      </c>
    </row>
    <row r="16" spans="1:34" ht="75" customHeight="1">
      <c r="A16" s="61"/>
      <c r="B16" s="66" t="s">
        <v>44</v>
      </c>
      <c r="C16" s="67" t="s">
        <v>312</v>
      </c>
      <c r="D16" s="67"/>
      <c r="E16" s="67"/>
      <c r="F16" s="67"/>
      <c r="G16" s="67"/>
      <c r="H16" s="67"/>
      <c r="I16" s="67" t="s">
        <v>313</v>
      </c>
      <c r="J16" s="67"/>
      <c r="K16" s="67"/>
      <c r="L16" s="67" t="s">
        <v>314</v>
      </c>
      <c r="M16" s="67"/>
      <c r="N16" s="67"/>
      <c r="O16" s="67"/>
      <c r="P16" s="68" t="s">
        <v>315</v>
      </c>
      <c r="Q16" s="68" t="s">
        <v>130</v>
      </c>
      <c r="R16" s="68">
        <v>35</v>
      </c>
      <c r="S16" s="68">
        <v>35</v>
      </c>
      <c r="T16" s="68">
        <v>46.48</v>
      </c>
      <c r="U16" s="69">
        <f>IF(ISERR(T16/S16*100),"N/A",T16/S16*100)</f>
        <v>132.79999999999998</v>
      </c>
    </row>
    <row r="17" spans="1:22" ht="75" customHeight="1">
      <c r="A17" s="61"/>
      <c r="B17" s="66" t="s">
        <v>44</v>
      </c>
      <c r="C17" s="67" t="s">
        <v>44</v>
      </c>
      <c r="D17" s="67"/>
      <c r="E17" s="67"/>
      <c r="F17" s="67"/>
      <c r="G17" s="67"/>
      <c r="H17" s="67"/>
      <c r="I17" s="67" t="s">
        <v>316</v>
      </c>
      <c r="J17" s="67"/>
      <c r="K17" s="67"/>
      <c r="L17" s="67" t="s">
        <v>317</v>
      </c>
      <c r="M17" s="67"/>
      <c r="N17" s="67"/>
      <c r="O17" s="67"/>
      <c r="P17" s="68" t="s">
        <v>315</v>
      </c>
      <c r="Q17" s="68" t="s">
        <v>130</v>
      </c>
      <c r="R17" s="68">
        <v>59.8</v>
      </c>
      <c r="S17" s="68">
        <v>59.8</v>
      </c>
      <c r="T17" s="68">
        <v>66.92</v>
      </c>
      <c r="U17" s="69">
        <f>IF(ISERR(T17/S17*100),"N/A",T17/S17*100)</f>
        <v>111.90635451505018</v>
      </c>
    </row>
    <row r="18" spans="1:22" ht="75" customHeight="1">
      <c r="A18" s="61"/>
      <c r="B18" s="66" t="s">
        <v>44</v>
      </c>
      <c r="C18" s="67" t="s">
        <v>318</v>
      </c>
      <c r="D18" s="67"/>
      <c r="E18" s="67"/>
      <c r="F18" s="67"/>
      <c r="G18" s="67"/>
      <c r="H18" s="67"/>
      <c r="I18" s="67" t="s">
        <v>319</v>
      </c>
      <c r="J18" s="67"/>
      <c r="K18" s="67"/>
      <c r="L18" s="67" t="s">
        <v>320</v>
      </c>
      <c r="M18" s="67"/>
      <c r="N18" s="67"/>
      <c r="O18" s="67"/>
      <c r="P18" s="68" t="s">
        <v>56</v>
      </c>
      <c r="Q18" s="68" t="s">
        <v>130</v>
      </c>
      <c r="R18" s="68">
        <v>10.039999999999999</v>
      </c>
      <c r="S18" s="68">
        <v>10.039999999999999</v>
      </c>
      <c r="T18" s="68">
        <v>8.17</v>
      </c>
      <c r="U18" s="69">
        <f>IF(ISERR((S18-T18)*100/S18+100),"N/A",(S18-T18)*100/S18+100)</f>
        <v>118.62549800796812</v>
      </c>
    </row>
    <row r="19" spans="1:22" ht="75" customHeight="1">
      <c r="A19" s="61"/>
      <c r="B19" s="66" t="s">
        <v>44</v>
      </c>
      <c r="C19" s="67" t="s">
        <v>44</v>
      </c>
      <c r="D19" s="67"/>
      <c r="E19" s="67"/>
      <c r="F19" s="67"/>
      <c r="G19" s="67"/>
      <c r="H19" s="67"/>
      <c r="I19" s="67" t="s">
        <v>321</v>
      </c>
      <c r="J19" s="67"/>
      <c r="K19" s="67"/>
      <c r="L19" s="67" t="s">
        <v>322</v>
      </c>
      <c r="M19" s="67"/>
      <c r="N19" s="67"/>
      <c r="O19" s="67"/>
      <c r="P19" s="68" t="s">
        <v>56</v>
      </c>
      <c r="Q19" s="68" t="s">
        <v>130</v>
      </c>
      <c r="R19" s="68">
        <v>9.5</v>
      </c>
      <c r="S19" s="68">
        <v>9.5</v>
      </c>
      <c r="T19" s="68">
        <v>10.53</v>
      </c>
      <c r="U19" s="69">
        <f>IF(ISERR((S19-T19)*100/S19+100),"N/A",(S19-T19)*100/S19+100)</f>
        <v>89.15789473684211</v>
      </c>
    </row>
    <row r="20" spans="1:22" ht="75" customHeight="1" thickBot="1">
      <c r="A20" s="61"/>
      <c r="B20" s="66" t="s">
        <v>44</v>
      </c>
      <c r="C20" s="67" t="s">
        <v>323</v>
      </c>
      <c r="D20" s="67"/>
      <c r="E20" s="67"/>
      <c r="F20" s="67"/>
      <c r="G20" s="67"/>
      <c r="H20" s="67"/>
      <c r="I20" s="67" t="s">
        <v>324</v>
      </c>
      <c r="J20" s="67"/>
      <c r="K20" s="67"/>
      <c r="L20" s="67" t="s">
        <v>325</v>
      </c>
      <c r="M20" s="67"/>
      <c r="N20" s="67"/>
      <c r="O20" s="67"/>
      <c r="P20" s="68" t="s">
        <v>301</v>
      </c>
      <c r="Q20" s="68" t="s">
        <v>82</v>
      </c>
      <c r="R20" s="68">
        <v>9.1</v>
      </c>
      <c r="S20" s="68">
        <v>9.1</v>
      </c>
      <c r="T20" s="68">
        <v>8.83</v>
      </c>
      <c r="U20" s="69">
        <f>IF(ISERR((S20-T20)*100/S20+100),"N/A",(S20-T20)*100/S20+100)</f>
        <v>102.96703296703296</v>
      </c>
    </row>
    <row r="21" spans="1:22" ht="75" customHeight="1" thickTop="1">
      <c r="A21" s="61"/>
      <c r="B21" s="62" t="s">
        <v>78</v>
      </c>
      <c r="C21" s="63" t="s">
        <v>326</v>
      </c>
      <c r="D21" s="63"/>
      <c r="E21" s="63"/>
      <c r="F21" s="63"/>
      <c r="G21" s="63"/>
      <c r="H21" s="63"/>
      <c r="I21" s="63" t="s">
        <v>327</v>
      </c>
      <c r="J21" s="63"/>
      <c r="K21" s="63"/>
      <c r="L21" s="63" t="s">
        <v>328</v>
      </c>
      <c r="M21" s="63"/>
      <c r="N21" s="63"/>
      <c r="O21" s="63"/>
      <c r="P21" s="64" t="s">
        <v>305</v>
      </c>
      <c r="Q21" s="64" t="s">
        <v>82</v>
      </c>
      <c r="R21" s="64">
        <v>200.79</v>
      </c>
      <c r="S21" s="64">
        <v>200.79</v>
      </c>
      <c r="T21" s="64">
        <v>123.18</v>
      </c>
      <c r="U21" s="65">
        <f t="shared" ref="U21:U29" si="0">IF(ISERR(T21/S21*100),"N/A",T21/S21*100)</f>
        <v>61.347676677125364</v>
      </c>
    </row>
    <row r="22" spans="1:22" ht="75" customHeight="1">
      <c r="A22" s="61"/>
      <c r="B22" s="66" t="s">
        <v>44</v>
      </c>
      <c r="C22" s="67" t="s">
        <v>329</v>
      </c>
      <c r="D22" s="67"/>
      <c r="E22" s="67"/>
      <c r="F22" s="67"/>
      <c r="G22" s="67"/>
      <c r="H22" s="67"/>
      <c r="I22" s="67" t="s">
        <v>330</v>
      </c>
      <c r="J22" s="67"/>
      <c r="K22" s="67"/>
      <c r="L22" s="67" t="s">
        <v>331</v>
      </c>
      <c r="M22" s="67"/>
      <c r="N22" s="67"/>
      <c r="O22" s="67"/>
      <c r="P22" s="68" t="s">
        <v>332</v>
      </c>
      <c r="Q22" s="68" t="s">
        <v>82</v>
      </c>
      <c r="R22" s="70">
        <v>800000</v>
      </c>
      <c r="S22" s="70">
        <v>800000</v>
      </c>
      <c r="T22" s="70">
        <v>1152498</v>
      </c>
      <c r="U22" s="69">
        <f t="shared" si="0"/>
        <v>144.06225000000001</v>
      </c>
    </row>
    <row r="23" spans="1:22" ht="75" customHeight="1">
      <c r="A23" s="61"/>
      <c r="B23" s="66" t="s">
        <v>44</v>
      </c>
      <c r="C23" s="67" t="s">
        <v>44</v>
      </c>
      <c r="D23" s="67"/>
      <c r="E23" s="67"/>
      <c r="F23" s="67"/>
      <c r="G23" s="67"/>
      <c r="H23" s="67"/>
      <c r="I23" s="67" t="s">
        <v>333</v>
      </c>
      <c r="J23" s="67"/>
      <c r="K23" s="67"/>
      <c r="L23" s="67" t="s">
        <v>334</v>
      </c>
      <c r="M23" s="67"/>
      <c r="N23" s="67"/>
      <c r="O23" s="67"/>
      <c r="P23" s="68" t="s">
        <v>335</v>
      </c>
      <c r="Q23" s="68" t="s">
        <v>82</v>
      </c>
      <c r="R23" s="70">
        <v>172000</v>
      </c>
      <c r="S23" s="70">
        <v>172000</v>
      </c>
      <c r="T23" s="70">
        <v>176380</v>
      </c>
      <c r="U23" s="69">
        <f t="shared" si="0"/>
        <v>102.54651162790698</v>
      </c>
    </row>
    <row r="24" spans="1:22" ht="75" customHeight="1">
      <c r="A24" s="61"/>
      <c r="B24" s="66" t="s">
        <v>44</v>
      </c>
      <c r="C24" s="67" t="s">
        <v>336</v>
      </c>
      <c r="D24" s="67"/>
      <c r="E24" s="67"/>
      <c r="F24" s="67"/>
      <c r="G24" s="67"/>
      <c r="H24" s="67"/>
      <c r="I24" s="67" t="s">
        <v>337</v>
      </c>
      <c r="J24" s="67"/>
      <c r="K24" s="67"/>
      <c r="L24" s="67" t="s">
        <v>338</v>
      </c>
      <c r="M24" s="67"/>
      <c r="N24" s="67"/>
      <c r="O24" s="67"/>
      <c r="P24" s="68" t="s">
        <v>339</v>
      </c>
      <c r="Q24" s="68" t="s">
        <v>82</v>
      </c>
      <c r="R24" s="68">
        <v>95</v>
      </c>
      <c r="S24" s="68">
        <v>95</v>
      </c>
      <c r="T24" s="68">
        <v>98.31</v>
      </c>
      <c r="U24" s="69">
        <f t="shared" si="0"/>
        <v>103.48421052631581</v>
      </c>
    </row>
    <row r="25" spans="1:22" ht="75" customHeight="1">
      <c r="A25" s="61"/>
      <c r="B25" s="66" t="s">
        <v>44</v>
      </c>
      <c r="C25" s="67" t="s">
        <v>340</v>
      </c>
      <c r="D25" s="67"/>
      <c r="E25" s="67"/>
      <c r="F25" s="67"/>
      <c r="G25" s="67"/>
      <c r="H25" s="67"/>
      <c r="I25" s="67" t="s">
        <v>341</v>
      </c>
      <c r="J25" s="67"/>
      <c r="K25" s="67"/>
      <c r="L25" s="67" t="s">
        <v>342</v>
      </c>
      <c r="M25" s="67"/>
      <c r="N25" s="67"/>
      <c r="O25" s="67"/>
      <c r="P25" s="68" t="s">
        <v>315</v>
      </c>
      <c r="Q25" s="68" t="s">
        <v>82</v>
      </c>
      <c r="R25" s="70">
        <v>14052445</v>
      </c>
      <c r="S25" s="70">
        <v>14052445</v>
      </c>
      <c r="T25" s="70">
        <v>11295847</v>
      </c>
      <c r="U25" s="69">
        <f t="shared" si="0"/>
        <v>80.38349909926707</v>
      </c>
    </row>
    <row r="26" spans="1:22" ht="75" customHeight="1">
      <c r="A26" s="61"/>
      <c r="B26" s="66" t="s">
        <v>44</v>
      </c>
      <c r="C26" s="67" t="s">
        <v>44</v>
      </c>
      <c r="D26" s="67"/>
      <c r="E26" s="67"/>
      <c r="F26" s="67"/>
      <c r="G26" s="67"/>
      <c r="H26" s="67"/>
      <c r="I26" s="67" t="s">
        <v>343</v>
      </c>
      <c r="J26" s="67"/>
      <c r="K26" s="67"/>
      <c r="L26" s="67" t="s">
        <v>344</v>
      </c>
      <c r="M26" s="67"/>
      <c r="N26" s="67"/>
      <c r="O26" s="67"/>
      <c r="P26" s="68" t="s">
        <v>315</v>
      </c>
      <c r="Q26" s="68" t="s">
        <v>82</v>
      </c>
      <c r="R26" s="70">
        <v>17110743</v>
      </c>
      <c r="S26" s="70">
        <v>17110743</v>
      </c>
      <c r="T26" s="70">
        <v>18693387</v>
      </c>
      <c r="U26" s="69">
        <f t="shared" si="0"/>
        <v>109.24941716440952</v>
      </c>
    </row>
    <row r="27" spans="1:22" ht="75" customHeight="1">
      <c r="A27" s="61"/>
      <c r="B27" s="66" t="s">
        <v>44</v>
      </c>
      <c r="C27" s="67" t="s">
        <v>345</v>
      </c>
      <c r="D27" s="67"/>
      <c r="E27" s="67"/>
      <c r="F27" s="67"/>
      <c r="G27" s="67"/>
      <c r="H27" s="67"/>
      <c r="I27" s="67" t="s">
        <v>346</v>
      </c>
      <c r="J27" s="67"/>
      <c r="K27" s="67"/>
      <c r="L27" s="67" t="s">
        <v>347</v>
      </c>
      <c r="M27" s="67"/>
      <c r="N27" s="67"/>
      <c r="O27" s="67"/>
      <c r="P27" s="68" t="s">
        <v>332</v>
      </c>
      <c r="Q27" s="68" t="s">
        <v>82</v>
      </c>
      <c r="R27" s="68">
        <v>6</v>
      </c>
      <c r="S27" s="68">
        <v>6</v>
      </c>
      <c r="T27" s="68">
        <v>6.3</v>
      </c>
      <c r="U27" s="69">
        <f t="shared" si="0"/>
        <v>105</v>
      </c>
    </row>
    <row r="28" spans="1:22" ht="75" customHeight="1">
      <c r="A28" s="61"/>
      <c r="B28" s="66" t="s">
        <v>44</v>
      </c>
      <c r="C28" s="67" t="s">
        <v>44</v>
      </c>
      <c r="D28" s="67"/>
      <c r="E28" s="67"/>
      <c r="F28" s="67"/>
      <c r="G28" s="67"/>
      <c r="H28" s="67"/>
      <c r="I28" s="67" t="s">
        <v>348</v>
      </c>
      <c r="J28" s="67"/>
      <c r="K28" s="67"/>
      <c r="L28" s="67" t="s">
        <v>349</v>
      </c>
      <c r="M28" s="67"/>
      <c r="N28" s="67"/>
      <c r="O28" s="67"/>
      <c r="P28" s="68" t="s">
        <v>56</v>
      </c>
      <c r="Q28" s="68" t="s">
        <v>82</v>
      </c>
      <c r="R28" s="68">
        <v>53</v>
      </c>
      <c r="S28" s="68">
        <v>53</v>
      </c>
      <c r="T28" s="68">
        <v>51.46</v>
      </c>
      <c r="U28" s="69">
        <f t="shared" si="0"/>
        <v>97.094339622641513</v>
      </c>
    </row>
    <row r="29" spans="1:22" ht="75" customHeight="1" thickBot="1">
      <c r="A29" s="61"/>
      <c r="B29" s="66" t="s">
        <v>44</v>
      </c>
      <c r="C29" s="67" t="s">
        <v>350</v>
      </c>
      <c r="D29" s="67"/>
      <c r="E29" s="67"/>
      <c r="F29" s="67"/>
      <c r="G29" s="67"/>
      <c r="H29" s="67"/>
      <c r="I29" s="67" t="s">
        <v>351</v>
      </c>
      <c r="J29" s="67"/>
      <c r="K29" s="67"/>
      <c r="L29" s="67" t="s">
        <v>352</v>
      </c>
      <c r="M29" s="67"/>
      <c r="N29" s="67"/>
      <c r="O29" s="67"/>
      <c r="P29" s="68" t="s">
        <v>56</v>
      </c>
      <c r="Q29" s="68" t="s">
        <v>82</v>
      </c>
      <c r="R29" s="68">
        <v>100</v>
      </c>
      <c r="S29" s="68">
        <v>100</v>
      </c>
      <c r="T29" s="68">
        <v>85.93</v>
      </c>
      <c r="U29" s="69">
        <f t="shared" si="0"/>
        <v>85.93</v>
      </c>
    </row>
    <row r="30" spans="1:22" ht="22.5" customHeight="1" thickTop="1" thickBot="1">
      <c r="B30" s="13" t="s">
        <v>89</v>
      </c>
      <c r="C30" s="14"/>
      <c r="D30" s="14"/>
      <c r="E30" s="14"/>
      <c r="F30" s="14"/>
      <c r="G30" s="14"/>
      <c r="H30" s="15"/>
      <c r="I30" s="15"/>
      <c r="J30" s="15"/>
      <c r="K30" s="15"/>
      <c r="L30" s="15"/>
      <c r="M30" s="15"/>
      <c r="N30" s="15"/>
      <c r="O30" s="15"/>
      <c r="P30" s="15"/>
      <c r="Q30" s="15"/>
      <c r="R30" s="15"/>
      <c r="S30" s="15"/>
      <c r="T30" s="15"/>
      <c r="U30" s="16"/>
      <c r="V30" s="71"/>
    </row>
    <row r="31" spans="1:22" ht="26.25" customHeight="1" thickTop="1">
      <c r="B31" s="72"/>
      <c r="C31" s="73"/>
      <c r="D31" s="73"/>
      <c r="E31" s="73"/>
      <c r="F31" s="73"/>
      <c r="G31" s="73"/>
      <c r="H31" s="74"/>
      <c r="I31" s="74"/>
      <c r="J31" s="74"/>
      <c r="K31" s="74"/>
      <c r="L31" s="74"/>
      <c r="M31" s="74"/>
      <c r="N31" s="74"/>
      <c r="O31" s="74"/>
      <c r="P31" s="75"/>
      <c r="Q31" s="76"/>
      <c r="R31" s="77" t="s">
        <v>90</v>
      </c>
      <c r="S31" s="44" t="s">
        <v>91</v>
      </c>
      <c r="T31" s="77" t="s">
        <v>92</v>
      </c>
      <c r="U31" s="44" t="s">
        <v>93</v>
      </c>
    </row>
    <row r="32" spans="1:22" ht="26.25" customHeight="1" thickBot="1">
      <c r="B32" s="78"/>
      <c r="C32" s="79"/>
      <c r="D32" s="79"/>
      <c r="E32" s="79"/>
      <c r="F32" s="79"/>
      <c r="G32" s="79"/>
      <c r="H32" s="80"/>
      <c r="I32" s="80"/>
      <c r="J32" s="80"/>
      <c r="K32" s="80"/>
      <c r="L32" s="80"/>
      <c r="M32" s="80"/>
      <c r="N32" s="80"/>
      <c r="O32" s="80"/>
      <c r="P32" s="81"/>
      <c r="Q32" s="82"/>
      <c r="R32" s="83" t="s">
        <v>94</v>
      </c>
      <c r="S32" s="82" t="s">
        <v>94</v>
      </c>
      <c r="T32" s="82" t="s">
        <v>94</v>
      </c>
      <c r="U32" s="82" t="s">
        <v>95</v>
      </c>
    </row>
    <row r="33" spans="2:21" ht="13.5" customHeight="1" thickBot="1">
      <c r="B33" s="84" t="s">
        <v>96</v>
      </c>
      <c r="C33" s="85"/>
      <c r="D33" s="85"/>
      <c r="E33" s="86"/>
      <c r="F33" s="86"/>
      <c r="G33" s="86"/>
      <c r="H33" s="87"/>
      <c r="I33" s="87"/>
      <c r="J33" s="87"/>
      <c r="K33" s="87"/>
      <c r="L33" s="87"/>
      <c r="M33" s="87"/>
      <c r="N33" s="87"/>
      <c r="O33" s="87"/>
      <c r="P33" s="88"/>
      <c r="Q33" s="88"/>
      <c r="R33" s="89" t="str">
        <f t="shared" ref="R33:T34" si="1">"N/D"</f>
        <v>N/D</v>
      </c>
      <c r="S33" s="89" t="str">
        <f t="shared" si="1"/>
        <v>N/D</v>
      </c>
      <c r="T33" s="89" t="str">
        <f t="shared" si="1"/>
        <v>N/D</v>
      </c>
      <c r="U33" s="90" t="str">
        <f>+IF(ISERR(T33/S33*100),"N/A",T33/S33*100)</f>
        <v>N/A</v>
      </c>
    </row>
    <row r="34" spans="2:21" ht="13.5" customHeight="1" thickBot="1">
      <c r="B34" s="91" t="s">
        <v>97</v>
      </c>
      <c r="C34" s="92"/>
      <c r="D34" s="92"/>
      <c r="E34" s="93"/>
      <c r="F34" s="93"/>
      <c r="G34" s="93"/>
      <c r="H34" s="94"/>
      <c r="I34" s="94"/>
      <c r="J34" s="94"/>
      <c r="K34" s="94"/>
      <c r="L34" s="94"/>
      <c r="M34" s="94"/>
      <c r="N34" s="94"/>
      <c r="O34" s="94"/>
      <c r="P34" s="95"/>
      <c r="Q34" s="95"/>
      <c r="R34" s="89" t="str">
        <f t="shared" si="1"/>
        <v>N/D</v>
      </c>
      <c r="S34" s="89" t="str">
        <f t="shared" si="1"/>
        <v>N/D</v>
      </c>
      <c r="T34" s="89" t="str">
        <f t="shared" si="1"/>
        <v>N/D</v>
      </c>
      <c r="U34" s="90" t="str">
        <f>+IF(ISERR(T34/S34*100),"N/A",T34/S34*100)</f>
        <v>N/A</v>
      </c>
    </row>
    <row r="35" spans="2:21" ht="14.85" customHeight="1" thickTop="1" thickBot="1">
      <c r="B35" s="13" t="s">
        <v>98</v>
      </c>
      <c r="C35" s="14"/>
      <c r="D35" s="14"/>
      <c r="E35" s="14"/>
      <c r="F35" s="14"/>
      <c r="G35" s="14"/>
      <c r="H35" s="15"/>
      <c r="I35" s="15"/>
      <c r="J35" s="15"/>
      <c r="K35" s="15"/>
      <c r="L35" s="15"/>
      <c r="M35" s="15"/>
      <c r="N35" s="15"/>
      <c r="O35" s="15"/>
      <c r="P35" s="15"/>
      <c r="Q35" s="15"/>
      <c r="R35" s="15"/>
      <c r="S35" s="15"/>
      <c r="T35" s="15"/>
      <c r="U35" s="16"/>
    </row>
    <row r="36" spans="2:21" ht="44.25" customHeight="1" thickTop="1">
      <c r="B36" s="96" t="s">
        <v>99</v>
      </c>
      <c r="C36" s="98"/>
      <c r="D36" s="98"/>
      <c r="E36" s="98"/>
      <c r="F36" s="98"/>
      <c r="G36" s="98"/>
      <c r="H36" s="98"/>
      <c r="I36" s="98"/>
      <c r="J36" s="98"/>
      <c r="K36" s="98"/>
      <c r="L36" s="98"/>
      <c r="M36" s="98"/>
      <c r="N36" s="98"/>
      <c r="O36" s="98"/>
      <c r="P36" s="98"/>
      <c r="Q36" s="98"/>
      <c r="R36" s="98"/>
      <c r="S36" s="98"/>
      <c r="T36" s="98"/>
      <c r="U36" s="97"/>
    </row>
    <row r="37" spans="2:21" ht="84.2" customHeight="1">
      <c r="B37" s="99" t="s">
        <v>353</v>
      </c>
      <c r="C37" s="101"/>
      <c r="D37" s="101"/>
      <c r="E37" s="101"/>
      <c r="F37" s="101"/>
      <c r="G37" s="101"/>
      <c r="H37" s="101"/>
      <c r="I37" s="101"/>
      <c r="J37" s="101"/>
      <c r="K37" s="101"/>
      <c r="L37" s="101"/>
      <c r="M37" s="101"/>
      <c r="N37" s="101"/>
      <c r="O37" s="101"/>
      <c r="P37" s="101"/>
      <c r="Q37" s="101"/>
      <c r="R37" s="101"/>
      <c r="S37" s="101"/>
      <c r="T37" s="101"/>
      <c r="U37" s="100"/>
    </row>
    <row r="38" spans="2:21" ht="135.94999999999999" customHeight="1">
      <c r="B38" s="99" t="s">
        <v>354</v>
      </c>
      <c r="C38" s="101"/>
      <c r="D38" s="101"/>
      <c r="E38" s="101"/>
      <c r="F38" s="101"/>
      <c r="G38" s="101"/>
      <c r="H38" s="101"/>
      <c r="I38" s="101"/>
      <c r="J38" s="101"/>
      <c r="K38" s="101"/>
      <c r="L38" s="101"/>
      <c r="M38" s="101"/>
      <c r="N38" s="101"/>
      <c r="O38" s="101"/>
      <c r="P38" s="101"/>
      <c r="Q38" s="101"/>
      <c r="R38" s="101"/>
      <c r="S38" s="101"/>
      <c r="T38" s="101"/>
      <c r="U38" s="100"/>
    </row>
    <row r="39" spans="2:21" ht="99.95" customHeight="1">
      <c r="B39" s="99" t="s">
        <v>355</v>
      </c>
      <c r="C39" s="101"/>
      <c r="D39" s="101"/>
      <c r="E39" s="101"/>
      <c r="F39" s="101"/>
      <c r="G39" s="101"/>
      <c r="H39" s="101"/>
      <c r="I39" s="101"/>
      <c r="J39" s="101"/>
      <c r="K39" s="101"/>
      <c r="L39" s="101"/>
      <c r="M39" s="101"/>
      <c r="N39" s="101"/>
      <c r="O39" s="101"/>
      <c r="P39" s="101"/>
      <c r="Q39" s="101"/>
      <c r="R39" s="101"/>
      <c r="S39" s="101"/>
      <c r="T39" s="101"/>
      <c r="U39" s="100"/>
    </row>
    <row r="40" spans="2:21" ht="149.1" customHeight="1">
      <c r="B40" s="99" t="s">
        <v>356</v>
      </c>
      <c r="C40" s="101"/>
      <c r="D40" s="101"/>
      <c r="E40" s="101"/>
      <c r="F40" s="101"/>
      <c r="G40" s="101"/>
      <c r="H40" s="101"/>
      <c r="I40" s="101"/>
      <c r="J40" s="101"/>
      <c r="K40" s="101"/>
      <c r="L40" s="101"/>
      <c r="M40" s="101"/>
      <c r="N40" s="101"/>
      <c r="O40" s="101"/>
      <c r="P40" s="101"/>
      <c r="Q40" s="101"/>
      <c r="R40" s="101"/>
      <c r="S40" s="101"/>
      <c r="T40" s="101"/>
      <c r="U40" s="100"/>
    </row>
    <row r="41" spans="2:21" ht="111.75" customHeight="1">
      <c r="B41" s="99" t="s">
        <v>357</v>
      </c>
      <c r="C41" s="101"/>
      <c r="D41" s="101"/>
      <c r="E41" s="101"/>
      <c r="F41" s="101"/>
      <c r="G41" s="101"/>
      <c r="H41" s="101"/>
      <c r="I41" s="101"/>
      <c r="J41" s="101"/>
      <c r="K41" s="101"/>
      <c r="L41" s="101"/>
      <c r="M41" s="101"/>
      <c r="N41" s="101"/>
      <c r="O41" s="101"/>
      <c r="P41" s="101"/>
      <c r="Q41" s="101"/>
      <c r="R41" s="101"/>
      <c r="S41" s="101"/>
      <c r="T41" s="101"/>
      <c r="U41" s="100"/>
    </row>
    <row r="42" spans="2:21" ht="98.85" customHeight="1">
      <c r="B42" s="99" t="s">
        <v>358</v>
      </c>
      <c r="C42" s="101"/>
      <c r="D42" s="101"/>
      <c r="E42" s="101"/>
      <c r="F42" s="101"/>
      <c r="G42" s="101"/>
      <c r="H42" s="101"/>
      <c r="I42" s="101"/>
      <c r="J42" s="101"/>
      <c r="K42" s="101"/>
      <c r="L42" s="101"/>
      <c r="M42" s="101"/>
      <c r="N42" s="101"/>
      <c r="O42" s="101"/>
      <c r="P42" s="101"/>
      <c r="Q42" s="101"/>
      <c r="R42" s="101"/>
      <c r="S42" s="101"/>
      <c r="T42" s="101"/>
      <c r="U42" s="100"/>
    </row>
    <row r="43" spans="2:21" ht="119.85" customHeight="1">
      <c r="B43" s="99" t="s">
        <v>359</v>
      </c>
      <c r="C43" s="101"/>
      <c r="D43" s="101"/>
      <c r="E43" s="101"/>
      <c r="F43" s="101"/>
      <c r="G43" s="101"/>
      <c r="H43" s="101"/>
      <c r="I43" s="101"/>
      <c r="J43" s="101"/>
      <c r="K43" s="101"/>
      <c r="L43" s="101"/>
      <c r="M43" s="101"/>
      <c r="N43" s="101"/>
      <c r="O43" s="101"/>
      <c r="P43" s="101"/>
      <c r="Q43" s="101"/>
      <c r="R43" s="101"/>
      <c r="S43" s="101"/>
      <c r="T43" s="101"/>
      <c r="U43" s="100"/>
    </row>
    <row r="44" spans="2:21" ht="90.95" customHeight="1">
      <c r="B44" s="99" t="s">
        <v>360</v>
      </c>
      <c r="C44" s="101"/>
      <c r="D44" s="101"/>
      <c r="E44" s="101"/>
      <c r="F44" s="101"/>
      <c r="G44" s="101"/>
      <c r="H44" s="101"/>
      <c r="I44" s="101"/>
      <c r="J44" s="101"/>
      <c r="K44" s="101"/>
      <c r="L44" s="101"/>
      <c r="M44" s="101"/>
      <c r="N44" s="101"/>
      <c r="O44" s="101"/>
      <c r="P44" s="101"/>
      <c r="Q44" s="101"/>
      <c r="R44" s="101"/>
      <c r="S44" s="101"/>
      <c r="T44" s="101"/>
      <c r="U44" s="100"/>
    </row>
    <row r="45" spans="2:21" ht="88.35" customHeight="1">
      <c r="B45" s="99" t="s">
        <v>361</v>
      </c>
      <c r="C45" s="101"/>
      <c r="D45" s="101"/>
      <c r="E45" s="101"/>
      <c r="F45" s="101"/>
      <c r="G45" s="101"/>
      <c r="H45" s="101"/>
      <c r="I45" s="101"/>
      <c r="J45" s="101"/>
      <c r="K45" s="101"/>
      <c r="L45" s="101"/>
      <c r="M45" s="101"/>
      <c r="N45" s="101"/>
      <c r="O45" s="101"/>
      <c r="P45" s="101"/>
      <c r="Q45" s="101"/>
      <c r="R45" s="101"/>
      <c r="S45" s="101"/>
      <c r="T45" s="101"/>
      <c r="U45" s="100"/>
    </row>
    <row r="46" spans="2:21" ht="113.85" customHeight="1">
      <c r="B46" s="99" t="s">
        <v>362</v>
      </c>
      <c r="C46" s="101"/>
      <c r="D46" s="101"/>
      <c r="E46" s="101"/>
      <c r="F46" s="101"/>
      <c r="G46" s="101"/>
      <c r="H46" s="101"/>
      <c r="I46" s="101"/>
      <c r="J46" s="101"/>
      <c r="K46" s="101"/>
      <c r="L46" s="101"/>
      <c r="M46" s="101"/>
      <c r="N46" s="101"/>
      <c r="O46" s="101"/>
      <c r="P46" s="101"/>
      <c r="Q46" s="101"/>
      <c r="R46" s="101"/>
      <c r="S46" s="101"/>
      <c r="T46" s="101"/>
      <c r="U46" s="100"/>
    </row>
    <row r="47" spans="2:21" ht="93" customHeight="1">
      <c r="B47" s="99" t="s">
        <v>363</v>
      </c>
      <c r="C47" s="101"/>
      <c r="D47" s="101"/>
      <c r="E47" s="101"/>
      <c r="F47" s="101"/>
      <c r="G47" s="101"/>
      <c r="H47" s="101"/>
      <c r="I47" s="101"/>
      <c r="J47" s="101"/>
      <c r="K47" s="101"/>
      <c r="L47" s="101"/>
      <c r="M47" s="101"/>
      <c r="N47" s="101"/>
      <c r="O47" s="101"/>
      <c r="P47" s="101"/>
      <c r="Q47" s="101"/>
      <c r="R47" s="101"/>
      <c r="S47" s="101"/>
      <c r="T47" s="101"/>
      <c r="U47" s="100"/>
    </row>
    <row r="48" spans="2:21" ht="105.95" customHeight="1">
      <c r="B48" s="99" t="s">
        <v>364</v>
      </c>
      <c r="C48" s="101"/>
      <c r="D48" s="101"/>
      <c r="E48" s="101"/>
      <c r="F48" s="101"/>
      <c r="G48" s="101"/>
      <c r="H48" s="101"/>
      <c r="I48" s="101"/>
      <c r="J48" s="101"/>
      <c r="K48" s="101"/>
      <c r="L48" s="101"/>
      <c r="M48" s="101"/>
      <c r="N48" s="101"/>
      <c r="O48" s="101"/>
      <c r="P48" s="101"/>
      <c r="Q48" s="101"/>
      <c r="R48" s="101"/>
      <c r="S48" s="101"/>
      <c r="T48" s="101"/>
      <c r="U48" s="100"/>
    </row>
    <row r="49" spans="2:21" ht="73.349999999999994" customHeight="1">
      <c r="B49" s="99" t="s">
        <v>365</v>
      </c>
      <c r="C49" s="101"/>
      <c r="D49" s="101"/>
      <c r="E49" s="101"/>
      <c r="F49" s="101"/>
      <c r="G49" s="101"/>
      <c r="H49" s="101"/>
      <c r="I49" s="101"/>
      <c r="J49" s="101"/>
      <c r="K49" s="101"/>
      <c r="L49" s="101"/>
      <c r="M49" s="101"/>
      <c r="N49" s="101"/>
      <c r="O49" s="101"/>
      <c r="P49" s="101"/>
      <c r="Q49" s="101"/>
      <c r="R49" s="101"/>
      <c r="S49" s="101"/>
      <c r="T49" s="101"/>
      <c r="U49" s="100"/>
    </row>
    <row r="50" spans="2:21" ht="62.25" customHeight="1">
      <c r="B50" s="99" t="s">
        <v>366</v>
      </c>
      <c r="C50" s="101"/>
      <c r="D50" s="101"/>
      <c r="E50" s="101"/>
      <c r="F50" s="101"/>
      <c r="G50" s="101"/>
      <c r="H50" s="101"/>
      <c r="I50" s="101"/>
      <c r="J50" s="101"/>
      <c r="K50" s="101"/>
      <c r="L50" s="101"/>
      <c r="M50" s="101"/>
      <c r="N50" s="101"/>
      <c r="O50" s="101"/>
      <c r="P50" s="101"/>
      <c r="Q50" s="101"/>
      <c r="R50" s="101"/>
      <c r="S50" s="101"/>
      <c r="T50" s="101"/>
      <c r="U50" s="100"/>
    </row>
    <row r="51" spans="2:21" ht="93.2" customHeight="1">
      <c r="B51" s="99" t="s">
        <v>367</v>
      </c>
      <c r="C51" s="101"/>
      <c r="D51" s="101"/>
      <c r="E51" s="101"/>
      <c r="F51" s="101"/>
      <c r="G51" s="101"/>
      <c r="H51" s="101"/>
      <c r="I51" s="101"/>
      <c r="J51" s="101"/>
      <c r="K51" s="101"/>
      <c r="L51" s="101"/>
      <c r="M51" s="101"/>
      <c r="N51" s="101"/>
      <c r="O51" s="101"/>
      <c r="P51" s="101"/>
      <c r="Q51" s="101"/>
      <c r="R51" s="101"/>
      <c r="S51" s="101"/>
      <c r="T51" s="101"/>
      <c r="U51" s="100"/>
    </row>
    <row r="52" spans="2:21" ht="89.45" customHeight="1">
      <c r="B52" s="99" t="s">
        <v>368</v>
      </c>
      <c r="C52" s="101"/>
      <c r="D52" s="101"/>
      <c r="E52" s="101"/>
      <c r="F52" s="101"/>
      <c r="G52" s="101"/>
      <c r="H52" s="101"/>
      <c r="I52" s="101"/>
      <c r="J52" s="101"/>
      <c r="K52" s="101"/>
      <c r="L52" s="101"/>
      <c r="M52" s="101"/>
      <c r="N52" s="101"/>
      <c r="O52" s="101"/>
      <c r="P52" s="101"/>
      <c r="Q52" s="101"/>
      <c r="R52" s="101"/>
      <c r="S52" s="101"/>
      <c r="T52" s="101"/>
      <c r="U52" s="100"/>
    </row>
    <row r="53" spans="2:21" ht="76.7" customHeight="1">
      <c r="B53" s="99" t="s">
        <v>369</v>
      </c>
      <c r="C53" s="101"/>
      <c r="D53" s="101"/>
      <c r="E53" s="101"/>
      <c r="F53" s="101"/>
      <c r="G53" s="101"/>
      <c r="H53" s="101"/>
      <c r="I53" s="101"/>
      <c r="J53" s="101"/>
      <c r="K53" s="101"/>
      <c r="L53" s="101"/>
      <c r="M53" s="101"/>
      <c r="N53" s="101"/>
      <c r="O53" s="101"/>
      <c r="P53" s="101"/>
      <c r="Q53" s="101"/>
      <c r="R53" s="101"/>
      <c r="S53" s="101"/>
      <c r="T53" s="101"/>
      <c r="U53" s="100"/>
    </row>
    <row r="54" spans="2:21" ht="86.1" customHeight="1">
      <c r="B54" s="99" t="s">
        <v>370</v>
      </c>
      <c r="C54" s="101"/>
      <c r="D54" s="101"/>
      <c r="E54" s="101"/>
      <c r="F54" s="101"/>
      <c r="G54" s="101"/>
      <c r="H54" s="101"/>
      <c r="I54" s="101"/>
      <c r="J54" s="101"/>
      <c r="K54" s="101"/>
      <c r="L54" s="101"/>
      <c r="M54" s="101"/>
      <c r="N54" s="101"/>
      <c r="O54" s="101"/>
      <c r="P54" s="101"/>
      <c r="Q54" s="101"/>
      <c r="R54" s="101"/>
      <c r="S54" s="101"/>
      <c r="T54" s="101"/>
      <c r="U54" s="100"/>
    </row>
    <row r="55" spans="2:21" ht="155.85" customHeight="1" thickBot="1">
      <c r="B55" s="102" t="s">
        <v>371</v>
      </c>
      <c r="C55" s="104"/>
      <c r="D55" s="104"/>
      <c r="E55" s="104"/>
      <c r="F55" s="104"/>
      <c r="G55" s="104"/>
      <c r="H55" s="104"/>
      <c r="I55" s="104"/>
      <c r="J55" s="104"/>
      <c r="K55" s="104"/>
      <c r="L55" s="104"/>
      <c r="M55" s="104"/>
      <c r="N55" s="104"/>
      <c r="O55" s="104"/>
      <c r="P55" s="104"/>
      <c r="Q55" s="104"/>
      <c r="R55" s="104"/>
      <c r="S55" s="104"/>
      <c r="T55" s="104"/>
      <c r="U55" s="103"/>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7"/>
  <sheetViews>
    <sheetView view="pageBreakPreview" zoomScale="80" zoomScaleNormal="80" zoomScaleSheetLayoutView="80" workbookViewId="0">
      <selection activeCell="P14" sqref="P1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372</v>
      </c>
      <c r="D4" s="19" t="s">
        <v>373</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257</v>
      </c>
      <c r="L6" s="29"/>
      <c r="M6" s="29"/>
      <c r="N6" s="31"/>
      <c r="O6" s="32" t="s">
        <v>20</v>
      </c>
      <c r="P6" s="29" t="s">
        <v>374</v>
      </c>
      <c r="Q6" s="29"/>
      <c r="R6" s="33"/>
      <c r="S6" s="32" t="s">
        <v>22</v>
      </c>
      <c r="T6" s="29" t="s">
        <v>375</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thickBot="1">
      <c r="A11" s="61"/>
      <c r="B11" s="62" t="s">
        <v>38</v>
      </c>
      <c r="C11" s="63" t="s">
        <v>376</v>
      </c>
      <c r="D11" s="63"/>
      <c r="E11" s="63"/>
      <c r="F11" s="63"/>
      <c r="G11" s="63"/>
      <c r="H11" s="63"/>
      <c r="I11" s="63" t="s">
        <v>377</v>
      </c>
      <c r="J11" s="63"/>
      <c r="K11" s="63"/>
      <c r="L11" s="63" t="s">
        <v>378</v>
      </c>
      <c r="M11" s="63"/>
      <c r="N11" s="63"/>
      <c r="O11" s="63"/>
      <c r="P11" s="64" t="s">
        <v>195</v>
      </c>
      <c r="Q11" s="64" t="s">
        <v>43</v>
      </c>
      <c r="R11" s="64">
        <v>6</v>
      </c>
      <c r="S11" s="64">
        <v>6</v>
      </c>
      <c r="T11" s="64">
        <v>29.05</v>
      </c>
      <c r="U11" s="65">
        <f t="shared" ref="U11:U35" si="0">IF(ISERR(T11/S11*100),"N/A",T11/S11*100)</f>
        <v>484.16666666666669</v>
      </c>
    </row>
    <row r="12" spans="1:34" ht="75" customHeight="1" thickTop="1">
      <c r="A12" s="61"/>
      <c r="B12" s="62" t="s">
        <v>52</v>
      </c>
      <c r="C12" s="63" t="s">
        <v>379</v>
      </c>
      <c r="D12" s="63"/>
      <c r="E12" s="63"/>
      <c r="F12" s="63"/>
      <c r="G12" s="63"/>
      <c r="H12" s="63"/>
      <c r="I12" s="63" t="s">
        <v>380</v>
      </c>
      <c r="J12" s="63"/>
      <c r="K12" s="63"/>
      <c r="L12" s="63" t="s">
        <v>381</v>
      </c>
      <c r="M12" s="63"/>
      <c r="N12" s="63"/>
      <c r="O12" s="63"/>
      <c r="P12" s="64" t="s">
        <v>382</v>
      </c>
      <c r="Q12" s="64" t="s">
        <v>43</v>
      </c>
      <c r="R12" s="64">
        <v>55</v>
      </c>
      <c r="S12" s="64">
        <v>55</v>
      </c>
      <c r="T12" s="64">
        <v>58</v>
      </c>
      <c r="U12" s="65">
        <f t="shared" si="0"/>
        <v>105.45454545454544</v>
      </c>
    </row>
    <row r="13" spans="1:34" ht="75" customHeight="1" thickBot="1">
      <c r="A13" s="61"/>
      <c r="B13" s="66" t="s">
        <v>44</v>
      </c>
      <c r="C13" s="67" t="s">
        <v>44</v>
      </c>
      <c r="D13" s="67"/>
      <c r="E13" s="67"/>
      <c r="F13" s="67"/>
      <c r="G13" s="67"/>
      <c r="H13" s="67"/>
      <c r="I13" s="67" t="s">
        <v>383</v>
      </c>
      <c r="J13" s="67"/>
      <c r="K13" s="67"/>
      <c r="L13" s="67" t="s">
        <v>384</v>
      </c>
      <c r="M13" s="67"/>
      <c r="N13" s="67"/>
      <c r="O13" s="67"/>
      <c r="P13" s="68" t="s">
        <v>195</v>
      </c>
      <c r="Q13" s="68" t="s">
        <v>385</v>
      </c>
      <c r="R13" s="68">
        <v>4.17</v>
      </c>
      <c r="S13" s="68">
        <v>4.17</v>
      </c>
      <c r="T13" s="68">
        <v>-62.25</v>
      </c>
      <c r="U13" s="69">
        <f t="shared" si="0"/>
        <v>-1492.8057553956835</v>
      </c>
    </row>
    <row r="14" spans="1:34" ht="75" customHeight="1" thickTop="1">
      <c r="A14" s="61"/>
      <c r="B14" s="62" t="s">
        <v>62</v>
      </c>
      <c r="C14" s="63" t="s">
        <v>386</v>
      </c>
      <c r="D14" s="63"/>
      <c r="E14" s="63"/>
      <c r="F14" s="63"/>
      <c r="G14" s="63"/>
      <c r="H14" s="63"/>
      <c r="I14" s="63" t="s">
        <v>387</v>
      </c>
      <c r="J14" s="63"/>
      <c r="K14" s="63"/>
      <c r="L14" s="63" t="s">
        <v>388</v>
      </c>
      <c r="M14" s="63"/>
      <c r="N14" s="63"/>
      <c r="O14" s="63"/>
      <c r="P14" s="64" t="s">
        <v>195</v>
      </c>
      <c r="Q14" s="64" t="s">
        <v>130</v>
      </c>
      <c r="R14" s="64">
        <v>16.559999999999999</v>
      </c>
      <c r="S14" s="64">
        <v>16.559999999999999</v>
      </c>
      <c r="T14" s="64">
        <v>-18.52</v>
      </c>
      <c r="U14" s="65">
        <f t="shared" si="0"/>
        <v>-111.83574879227054</v>
      </c>
    </row>
    <row r="15" spans="1:34" ht="75" customHeight="1">
      <c r="A15" s="61"/>
      <c r="B15" s="66" t="s">
        <v>44</v>
      </c>
      <c r="C15" s="67" t="s">
        <v>44</v>
      </c>
      <c r="D15" s="67"/>
      <c r="E15" s="67"/>
      <c r="F15" s="67"/>
      <c r="G15" s="67"/>
      <c r="H15" s="67"/>
      <c r="I15" s="67" t="s">
        <v>389</v>
      </c>
      <c r="J15" s="67"/>
      <c r="K15" s="67"/>
      <c r="L15" s="67" t="s">
        <v>390</v>
      </c>
      <c r="M15" s="67"/>
      <c r="N15" s="67"/>
      <c r="O15" s="67"/>
      <c r="P15" s="68" t="s">
        <v>56</v>
      </c>
      <c r="Q15" s="68" t="s">
        <v>130</v>
      </c>
      <c r="R15" s="68">
        <v>74.260000000000005</v>
      </c>
      <c r="S15" s="68">
        <v>74.260000000000005</v>
      </c>
      <c r="T15" s="68">
        <v>98.39</v>
      </c>
      <c r="U15" s="69">
        <f t="shared" si="0"/>
        <v>132.49394021007271</v>
      </c>
    </row>
    <row r="16" spans="1:34" ht="75" customHeight="1">
      <c r="A16" s="61"/>
      <c r="B16" s="66" t="s">
        <v>44</v>
      </c>
      <c r="C16" s="67" t="s">
        <v>44</v>
      </c>
      <c r="D16" s="67"/>
      <c r="E16" s="67"/>
      <c r="F16" s="67"/>
      <c r="G16" s="67"/>
      <c r="H16" s="67"/>
      <c r="I16" s="67" t="s">
        <v>391</v>
      </c>
      <c r="J16" s="67"/>
      <c r="K16" s="67"/>
      <c r="L16" s="67" t="s">
        <v>392</v>
      </c>
      <c r="M16" s="67"/>
      <c r="N16" s="67"/>
      <c r="O16" s="67"/>
      <c r="P16" s="68" t="s">
        <v>56</v>
      </c>
      <c r="Q16" s="68" t="s">
        <v>130</v>
      </c>
      <c r="R16" s="68">
        <v>100</v>
      </c>
      <c r="S16" s="68">
        <v>100</v>
      </c>
      <c r="T16" s="68">
        <v>67.02</v>
      </c>
      <c r="U16" s="69">
        <f t="shared" si="0"/>
        <v>67.02</v>
      </c>
    </row>
    <row r="17" spans="1:21" ht="75" customHeight="1">
      <c r="A17" s="61"/>
      <c r="B17" s="66" t="s">
        <v>44</v>
      </c>
      <c r="C17" s="67" t="s">
        <v>393</v>
      </c>
      <c r="D17" s="67"/>
      <c r="E17" s="67"/>
      <c r="F17" s="67"/>
      <c r="G17" s="67"/>
      <c r="H17" s="67"/>
      <c r="I17" s="67" t="s">
        <v>394</v>
      </c>
      <c r="J17" s="67"/>
      <c r="K17" s="67"/>
      <c r="L17" s="67" t="s">
        <v>395</v>
      </c>
      <c r="M17" s="67"/>
      <c r="N17" s="67"/>
      <c r="O17" s="67"/>
      <c r="P17" s="68" t="s">
        <v>56</v>
      </c>
      <c r="Q17" s="68" t="s">
        <v>130</v>
      </c>
      <c r="R17" s="68">
        <v>80</v>
      </c>
      <c r="S17" s="68">
        <v>80</v>
      </c>
      <c r="T17" s="68">
        <v>101.31</v>
      </c>
      <c r="U17" s="69">
        <f t="shared" si="0"/>
        <v>126.6375</v>
      </c>
    </row>
    <row r="18" spans="1:21" ht="75" customHeight="1">
      <c r="A18" s="61"/>
      <c r="B18" s="66" t="s">
        <v>44</v>
      </c>
      <c r="C18" s="67" t="s">
        <v>44</v>
      </c>
      <c r="D18" s="67"/>
      <c r="E18" s="67"/>
      <c r="F18" s="67"/>
      <c r="G18" s="67"/>
      <c r="H18" s="67"/>
      <c r="I18" s="67" t="s">
        <v>396</v>
      </c>
      <c r="J18" s="67"/>
      <c r="K18" s="67"/>
      <c r="L18" s="67" t="s">
        <v>397</v>
      </c>
      <c r="M18" s="67"/>
      <c r="N18" s="67"/>
      <c r="O18" s="67"/>
      <c r="P18" s="68" t="s">
        <v>56</v>
      </c>
      <c r="Q18" s="68" t="s">
        <v>130</v>
      </c>
      <c r="R18" s="68">
        <v>85</v>
      </c>
      <c r="S18" s="68">
        <v>85</v>
      </c>
      <c r="T18" s="68">
        <v>87.92</v>
      </c>
      <c r="U18" s="69">
        <f t="shared" si="0"/>
        <v>103.43529411764708</v>
      </c>
    </row>
    <row r="19" spans="1:21" ht="75" customHeight="1">
      <c r="A19" s="61"/>
      <c r="B19" s="66" t="s">
        <v>44</v>
      </c>
      <c r="C19" s="67" t="s">
        <v>398</v>
      </c>
      <c r="D19" s="67"/>
      <c r="E19" s="67"/>
      <c r="F19" s="67"/>
      <c r="G19" s="67"/>
      <c r="H19" s="67"/>
      <c r="I19" s="67" t="s">
        <v>399</v>
      </c>
      <c r="J19" s="67"/>
      <c r="K19" s="67"/>
      <c r="L19" s="67" t="s">
        <v>400</v>
      </c>
      <c r="M19" s="67"/>
      <c r="N19" s="67"/>
      <c r="O19" s="67"/>
      <c r="P19" s="68" t="s">
        <v>56</v>
      </c>
      <c r="Q19" s="68" t="s">
        <v>130</v>
      </c>
      <c r="R19" s="68">
        <v>100</v>
      </c>
      <c r="S19" s="68">
        <v>100</v>
      </c>
      <c r="T19" s="68">
        <v>97.07</v>
      </c>
      <c r="U19" s="69">
        <f t="shared" si="0"/>
        <v>97.07</v>
      </c>
    </row>
    <row r="20" spans="1:21" ht="75" customHeight="1">
      <c r="A20" s="61"/>
      <c r="B20" s="66" t="s">
        <v>44</v>
      </c>
      <c r="C20" s="67" t="s">
        <v>44</v>
      </c>
      <c r="D20" s="67"/>
      <c r="E20" s="67"/>
      <c r="F20" s="67"/>
      <c r="G20" s="67"/>
      <c r="H20" s="67"/>
      <c r="I20" s="67" t="s">
        <v>401</v>
      </c>
      <c r="J20" s="67"/>
      <c r="K20" s="67"/>
      <c r="L20" s="67" t="s">
        <v>402</v>
      </c>
      <c r="M20" s="67"/>
      <c r="N20" s="67"/>
      <c r="O20" s="67"/>
      <c r="P20" s="68" t="s">
        <v>56</v>
      </c>
      <c r="Q20" s="68" t="s">
        <v>130</v>
      </c>
      <c r="R20" s="68">
        <v>100</v>
      </c>
      <c r="S20" s="68">
        <v>100</v>
      </c>
      <c r="T20" s="68">
        <v>119.53</v>
      </c>
      <c r="U20" s="69">
        <f t="shared" si="0"/>
        <v>119.53</v>
      </c>
    </row>
    <row r="21" spans="1:21" ht="75" customHeight="1">
      <c r="A21" s="61"/>
      <c r="B21" s="66" t="s">
        <v>44</v>
      </c>
      <c r="C21" s="67" t="s">
        <v>403</v>
      </c>
      <c r="D21" s="67"/>
      <c r="E21" s="67"/>
      <c r="F21" s="67"/>
      <c r="G21" s="67"/>
      <c r="H21" s="67"/>
      <c r="I21" s="67" t="s">
        <v>404</v>
      </c>
      <c r="J21" s="67"/>
      <c r="K21" s="67"/>
      <c r="L21" s="67" t="s">
        <v>405</v>
      </c>
      <c r="M21" s="67"/>
      <c r="N21" s="67"/>
      <c r="O21" s="67"/>
      <c r="P21" s="68" t="s">
        <v>56</v>
      </c>
      <c r="Q21" s="68" t="s">
        <v>130</v>
      </c>
      <c r="R21" s="68">
        <v>90.91</v>
      </c>
      <c r="S21" s="68">
        <v>90.91</v>
      </c>
      <c r="T21" s="68">
        <v>89.48</v>
      </c>
      <c r="U21" s="69">
        <f t="shared" si="0"/>
        <v>98.427015729842708</v>
      </c>
    </row>
    <row r="22" spans="1:21" ht="75" customHeight="1">
      <c r="A22" s="61"/>
      <c r="B22" s="66" t="s">
        <v>44</v>
      </c>
      <c r="C22" s="67" t="s">
        <v>44</v>
      </c>
      <c r="D22" s="67"/>
      <c r="E22" s="67"/>
      <c r="F22" s="67"/>
      <c r="G22" s="67"/>
      <c r="H22" s="67"/>
      <c r="I22" s="67" t="s">
        <v>406</v>
      </c>
      <c r="J22" s="67"/>
      <c r="K22" s="67"/>
      <c r="L22" s="67" t="s">
        <v>407</v>
      </c>
      <c r="M22" s="67"/>
      <c r="N22" s="67"/>
      <c r="O22" s="67"/>
      <c r="P22" s="68" t="s">
        <v>56</v>
      </c>
      <c r="Q22" s="68" t="s">
        <v>130</v>
      </c>
      <c r="R22" s="68">
        <v>90.91</v>
      </c>
      <c r="S22" s="68">
        <v>90.91</v>
      </c>
      <c r="T22" s="68">
        <v>91.55</v>
      </c>
      <c r="U22" s="69">
        <f t="shared" si="0"/>
        <v>100.70399296007039</v>
      </c>
    </row>
    <row r="23" spans="1:21" ht="75" customHeight="1">
      <c r="A23" s="61"/>
      <c r="B23" s="66" t="s">
        <v>44</v>
      </c>
      <c r="C23" s="67" t="s">
        <v>408</v>
      </c>
      <c r="D23" s="67"/>
      <c r="E23" s="67"/>
      <c r="F23" s="67"/>
      <c r="G23" s="67"/>
      <c r="H23" s="67"/>
      <c r="I23" s="67" t="s">
        <v>409</v>
      </c>
      <c r="J23" s="67"/>
      <c r="K23" s="67"/>
      <c r="L23" s="67" t="s">
        <v>410</v>
      </c>
      <c r="M23" s="67"/>
      <c r="N23" s="67"/>
      <c r="O23" s="67"/>
      <c r="P23" s="68" t="s">
        <v>195</v>
      </c>
      <c r="Q23" s="68" t="s">
        <v>411</v>
      </c>
      <c r="R23" s="68">
        <v>7</v>
      </c>
      <c r="S23" s="68">
        <v>7</v>
      </c>
      <c r="T23" s="68">
        <v>21.21</v>
      </c>
      <c r="U23" s="69">
        <f t="shared" si="0"/>
        <v>303</v>
      </c>
    </row>
    <row r="24" spans="1:21" ht="75" customHeight="1" thickBot="1">
      <c r="A24" s="61"/>
      <c r="B24" s="66" t="s">
        <v>44</v>
      </c>
      <c r="C24" s="67" t="s">
        <v>412</v>
      </c>
      <c r="D24" s="67"/>
      <c r="E24" s="67"/>
      <c r="F24" s="67"/>
      <c r="G24" s="67"/>
      <c r="H24" s="67"/>
      <c r="I24" s="67" t="s">
        <v>413</v>
      </c>
      <c r="J24" s="67"/>
      <c r="K24" s="67"/>
      <c r="L24" s="67" t="s">
        <v>414</v>
      </c>
      <c r="M24" s="67"/>
      <c r="N24" s="67"/>
      <c r="O24" s="67"/>
      <c r="P24" s="68" t="s">
        <v>195</v>
      </c>
      <c r="Q24" s="68" t="s">
        <v>411</v>
      </c>
      <c r="R24" s="68">
        <v>11.11</v>
      </c>
      <c r="S24" s="68">
        <v>11.11</v>
      </c>
      <c r="T24" s="68">
        <v>21.85</v>
      </c>
      <c r="U24" s="69">
        <f t="shared" si="0"/>
        <v>196.6696669666967</v>
      </c>
    </row>
    <row r="25" spans="1:21" ht="75" customHeight="1" thickTop="1">
      <c r="A25" s="61"/>
      <c r="B25" s="62" t="s">
        <v>78</v>
      </c>
      <c r="C25" s="63" t="s">
        <v>415</v>
      </c>
      <c r="D25" s="63"/>
      <c r="E25" s="63"/>
      <c r="F25" s="63"/>
      <c r="G25" s="63"/>
      <c r="H25" s="63"/>
      <c r="I25" s="63" t="s">
        <v>416</v>
      </c>
      <c r="J25" s="63"/>
      <c r="K25" s="63"/>
      <c r="L25" s="63" t="s">
        <v>417</v>
      </c>
      <c r="M25" s="63"/>
      <c r="N25" s="63"/>
      <c r="O25" s="63"/>
      <c r="P25" s="64" t="s">
        <v>56</v>
      </c>
      <c r="Q25" s="64" t="s">
        <v>82</v>
      </c>
      <c r="R25" s="64">
        <v>75</v>
      </c>
      <c r="S25" s="64">
        <v>75</v>
      </c>
      <c r="T25" s="64">
        <v>78.88</v>
      </c>
      <c r="U25" s="65">
        <f t="shared" si="0"/>
        <v>105.17333333333332</v>
      </c>
    </row>
    <row r="26" spans="1:21" ht="75" customHeight="1">
      <c r="A26" s="61"/>
      <c r="B26" s="66" t="s">
        <v>44</v>
      </c>
      <c r="C26" s="67" t="s">
        <v>44</v>
      </c>
      <c r="D26" s="67"/>
      <c r="E26" s="67"/>
      <c r="F26" s="67"/>
      <c r="G26" s="67"/>
      <c r="H26" s="67"/>
      <c r="I26" s="67" t="s">
        <v>418</v>
      </c>
      <c r="J26" s="67"/>
      <c r="K26" s="67"/>
      <c r="L26" s="67" t="s">
        <v>419</v>
      </c>
      <c r="M26" s="67"/>
      <c r="N26" s="67"/>
      <c r="O26" s="67"/>
      <c r="P26" s="68" t="s">
        <v>56</v>
      </c>
      <c r="Q26" s="68" t="s">
        <v>82</v>
      </c>
      <c r="R26" s="68">
        <v>100</v>
      </c>
      <c r="S26" s="68">
        <v>100</v>
      </c>
      <c r="T26" s="68">
        <v>198.48</v>
      </c>
      <c r="U26" s="69">
        <f t="shared" si="0"/>
        <v>198.48</v>
      </c>
    </row>
    <row r="27" spans="1:21" ht="75" customHeight="1">
      <c r="A27" s="61"/>
      <c r="B27" s="66" t="s">
        <v>44</v>
      </c>
      <c r="C27" s="67" t="s">
        <v>420</v>
      </c>
      <c r="D27" s="67"/>
      <c r="E27" s="67"/>
      <c r="F27" s="67"/>
      <c r="G27" s="67"/>
      <c r="H27" s="67"/>
      <c r="I27" s="67" t="s">
        <v>421</v>
      </c>
      <c r="J27" s="67"/>
      <c r="K27" s="67"/>
      <c r="L27" s="67" t="s">
        <v>422</v>
      </c>
      <c r="M27" s="67"/>
      <c r="N27" s="67"/>
      <c r="O27" s="67"/>
      <c r="P27" s="68" t="s">
        <v>56</v>
      </c>
      <c r="Q27" s="68" t="s">
        <v>82</v>
      </c>
      <c r="R27" s="68">
        <v>80</v>
      </c>
      <c r="S27" s="68">
        <v>80</v>
      </c>
      <c r="T27" s="68">
        <v>132.02000000000001</v>
      </c>
      <c r="U27" s="69">
        <f t="shared" si="0"/>
        <v>165.02500000000003</v>
      </c>
    </row>
    <row r="28" spans="1:21" ht="75" customHeight="1">
      <c r="A28" s="61"/>
      <c r="B28" s="66" t="s">
        <v>44</v>
      </c>
      <c r="C28" s="67" t="s">
        <v>423</v>
      </c>
      <c r="D28" s="67"/>
      <c r="E28" s="67"/>
      <c r="F28" s="67"/>
      <c r="G28" s="67"/>
      <c r="H28" s="67"/>
      <c r="I28" s="67" t="s">
        <v>424</v>
      </c>
      <c r="J28" s="67"/>
      <c r="K28" s="67"/>
      <c r="L28" s="67" t="s">
        <v>425</v>
      </c>
      <c r="M28" s="67"/>
      <c r="N28" s="67"/>
      <c r="O28" s="67"/>
      <c r="P28" s="68" t="s">
        <v>56</v>
      </c>
      <c r="Q28" s="68" t="s">
        <v>82</v>
      </c>
      <c r="R28" s="68">
        <v>100</v>
      </c>
      <c r="S28" s="68">
        <v>100</v>
      </c>
      <c r="T28" s="68">
        <v>105.92</v>
      </c>
      <c r="U28" s="69">
        <f t="shared" si="0"/>
        <v>105.91999999999999</v>
      </c>
    </row>
    <row r="29" spans="1:21" ht="75" customHeight="1">
      <c r="A29" s="61"/>
      <c r="B29" s="66" t="s">
        <v>44</v>
      </c>
      <c r="C29" s="67" t="s">
        <v>426</v>
      </c>
      <c r="D29" s="67"/>
      <c r="E29" s="67"/>
      <c r="F29" s="67"/>
      <c r="G29" s="67"/>
      <c r="H29" s="67"/>
      <c r="I29" s="67" t="s">
        <v>427</v>
      </c>
      <c r="J29" s="67"/>
      <c r="K29" s="67"/>
      <c r="L29" s="67" t="s">
        <v>428</v>
      </c>
      <c r="M29" s="67"/>
      <c r="N29" s="67"/>
      <c r="O29" s="67"/>
      <c r="P29" s="68" t="s">
        <v>56</v>
      </c>
      <c r="Q29" s="68" t="s">
        <v>82</v>
      </c>
      <c r="R29" s="68">
        <v>90.91</v>
      </c>
      <c r="S29" s="68">
        <v>90.91</v>
      </c>
      <c r="T29" s="68">
        <v>89.48</v>
      </c>
      <c r="U29" s="69">
        <f t="shared" si="0"/>
        <v>98.427015729842708</v>
      </c>
    </row>
    <row r="30" spans="1:21" ht="75" customHeight="1">
      <c r="A30" s="61"/>
      <c r="B30" s="66" t="s">
        <v>44</v>
      </c>
      <c r="C30" s="67" t="s">
        <v>429</v>
      </c>
      <c r="D30" s="67"/>
      <c r="E30" s="67"/>
      <c r="F30" s="67"/>
      <c r="G30" s="67"/>
      <c r="H30" s="67"/>
      <c r="I30" s="67" t="s">
        <v>430</v>
      </c>
      <c r="J30" s="67"/>
      <c r="K30" s="67"/>
      <c r="L30" s="67" t="s">
        <v>431</v>
      </c>
      <c r="M30" s="67"/>
      <c r="N30" s="67"/>
      <c r="O30" s="67"/>
      <c r="P30" s="68" t="s">
        <v>56</v>
      </c>
      <c r="Q30" s="68" t="s">
        <v>205</v>
      </c>
      <c r="R30" s="68">
        <v>80</v>
      </c>
      <c r="S30" s="68">
        <v>80</v>
      </c>
      <c r="T30" s="68">
        <v>100</v>
      </c>
      <c r="U30" s="69">
        <f t="shared" si="0"/>
        <v>125</v>
      </c>
    </row>
    <row r="31" spans="1:21" ht="75" customHeight="1">
      <c r="A31" s="61"/>
      <c r="B31" s="66" t="s">
        <v>44</v>
      </c>
      <c r="C31" s="67" t="s">
        <v>432</v>
      </c>
      <c r="D31" s="67"/>
      <c r="E31" s="67"/>
      <c r="F31" s="67"/>
      <c r="G31" s="67"/>
      <c r="H31" s="67"/>
      <c r="I31" s="67" t="s">
        <v>433</v>
      </c>
      <c r="J31" s="67"/>
      <c r="K31" s="67"/>
      <c r="L31" s="67" t="s">
        <v>434</v>
      </c>
      <c r="M31" s="67"/>
      <c r="N31" s="67"/>
      <c r="O31" s="67"/>
      <c r="P31" s="68" t="s">
        <v>56</v>
      </c>
      <c r="Q31" s="68" t="s">
        <v>82</v>
      </c>
      <c r="R31" s="68">
        <v>30</v>
      </c>
      <c r="S31" s="68">
        <v>30</v>
      </c>
      <c r="T31" s="68">
        <v>21.45</v>
      </c>
      <c r="U31" s="69">
        <f t="shared" si="0"/>
        <v>71.5</v>
      </c>
    </row>
    <row r="32" spans="1:21" ht="75" customHeight="1">
      <c r="A32" s="61"/>
      <c r="B32" s="66" t="s">
        <v>44</v>
      </c>
      <c r="C32" s="67" t="s">
        <v>44</v>
      </c>
      <c r="D32" s="67"/>
      <c r="E32" s="67"/>
      <c r="F32" s="67"/>
      <c r="G32" s="67"/>
      <c r="H32" s="67"/>
      <c r="I32" s="67" t="s">
        <v>435</v>
      </c>
      <c r="J32" s="67"/>
      <c r="K32" s="67"/>
      <c r="L32" s="67" t="s">
        <v>436</v>
      </c>
      <c r="M32" s="67"/>
      <c r="N32" s="67"/>
      <c r="O32" s="67"/>
      <c r="P32" s="68" t="s">
        <v>56</v>
      </c>
      <c r="Q32" s="68" t="s">
        <v>82</v>
      </c>
      <c r="R32" s="68">
        <v>42</v>
      </c>
      <c r="S32" s="68">
        <v>42</v>
      </c>
      <c r="T32" s="68">
        <v>46.92</v>
      </c>
      <c r="U32" s="69">
        <f t="shared" si="0"/>
        <v>111.71428571428572</v>
      </c>
    </row>
    <row r="33" spans="1:22" ht="75" customHeight="1">
      <c r="A33" s="61"/>
      <c r="B33" s="66" t="s">
        <v>44</v>
      </c>
      <c r="C33" s="67" t="s">
        <v>437</v>
      </c>
      <c r="D33" s="67"/>
      <c r="E33" s="67"/>
      <c r="F33" s="67"/>
      <c r="G33" s="67"/>
      <c r="H33" s="67"/>
      <c r="I33" s="67" t="s">
        <v>438</v>
      </c>
      <c r="J33" s="67"/>
      <c r="K33" s="67"/>
      <c r="L33" s="67" t="s">
        <v>439</v>
      </c>
      <c r="M33" s="67"/>
      <c r="N33" s="67"/>
      <c r="O33" s="67"/>
      <c r="P33" s="68" t="s">
        <v>56</v>
      </c>
      <c r="Q33" s="68" t="s">
        <v>440</v>
      </c>
      <c r="R33" s="68">
        <v>108.5</v>
      </c>
      <c r="S33" s="68">
        <v>108.5</v>
      </c>
      <c r="T33" s="68">
        <v>70.97</v>
      </c>
      <c r="U33" s="69">
        <f t="shared" si="0"/>
        <v>65.410138248847929</v>
      </c>
    </row>
    <row r="34" spans="1:22" ht="75" customHeight="1">
      <c r="A34" s="61"/>
      <c r="B34" s="66" t="s">
        <v>44</v>
      </c>
      <c r="C34" s="67" t="s">
        <v>44</v>
      </c>
      <c r="D34" s="67"/>
      <c r="E34" s="67"/>
      <c r="F34" s="67"/>
      <c r="G34" s="67"/>
      <c r="H34" s="67"/>
      <c r="I34" s="67" t="s">
        <v>441</v>
      </c>
      <c r="J34" s="67"/>
      <c r="K34" s="67"/>
      <c r="L34" s="67" t="s">
        <v>442</v>
      </c>
      <c r="M34" s="67"/>
      <c r="N34" s="67"/>
      <c r="O34" s="67"/>
      <c r="P34" s="68" t="s">
        <v>56</v>
      </c>
      <c r="Q34" s="68" t="s">
        <v>440</v>
      </c>
      <c r="R34" s="68">
        <v>109</v>
      </c>
      <c r="S34" s="68">
        <v>109</v>
      </c>
      <c r="T34" s="68">
        <v>79.150000000000006</v>
      </c>
      <c r="U34" s="69">
        <f t="shared" si="0"/>
        <v>72.614678899082577</v>
      </c>
    </row>
    <row r="35" spans="1:22" ht="75" customHeight="1" thickBot="1">
      <c r="A35" s="61"/>
      <c r="B35" s="66" t="s">
        <v>44</v>
      </c>
      <c r="C35" s="67" t="s">
        <v>443</v>
      </c>
      <c r="D35" s="67"/>
      <c r="E35" s="67"/>
      <c r="F35" s="67"/>
      <c r="G35" s="67"/>
      <c r="H35" s="67"/>
      <c r="I35" s="67" t="s">
        <v>444</v>
      </c>
      <c r="J35" s="67"/>
      <c r="K35" s="67"/>
      <c r="L35" s="67" t="s">
        <v>445</v>
      </c>
      <c r="M35" s="67"/>
      <c r="N35" s="67"/>
      <c r="O35" s="67"/>
      <c r="P35" s="68" t="s">
        <v>56</v>
      </c>
      <c r="Q35" s="68" t="s">
        <v>82</v>
      </c>
      <c r="R35" s="68">
        <v>108.99</v>
      </c>
      <c r="S35" s="68">
        <v>108.99</v>
      </c>
      <c r="T35" s="68">
        <v>139.62</v>
      </c>
      <c r="U35" s="69">
        <f t="shared" si="0"/>
        <v>128.10349573355356</v>
      </c>
    </row>
    <row r="36" spans="1:22" ht="22.5" customHeight="1" thickTop="1" thickBot="1">
      <c r="B36" s="13" t="s">
        <v>89</v>
      </c>
      <c r="C36" s="14"/>
      <c r="D36" s="14"/>
      <c r="E36" s="14"/>
      <c r="F36" s="14"/>
      <c r="G36" s="14"/>
      <c r="H36" s="15"/>
      <c r="I36" s="15"/>
      <c r="J36" s="15"/>
      <c r="K36" s="15"/>
      <c r="L36" s="15"/>
      <c r="M36" s="15"/>
      <c r="N36" s="15"/>
      <c r="O36" s="15"/>
      <c r="P36" s="15"/>
      <c r="Q36" s="15"/>
      <c r="R36" s="15"/>
      <c r="S36" s="15"/>
      <c r="T36" s="15"/>
      <c r="U36" s="16"/>
      <c r="V36" s="71"/>
    </row>
    <row r="37" spans="1:22" ht="26.25" customHeight="1" thickTop="1">
      <c r="B37" s="72"/>
      <c r="C37" s="73"/>
      <c r="D37" s="73"/>
      <c r="E37" s="73"/>
      <c r="F37" s="73"/>
      <c r="G37" s="73"/>
      <c r="H37" s="74"/>
      <c r="I37" s="74"/>
      <c r="J37" s="74"/>
      <c r="K37" s="74"/>
      <c r="L37" s="74"/>
      <c r="M37" s="74"/>
      <c r="N37" s="74"/>
      <c r="O37" s="74"/>
      <c r="P37" s="75"/>
      <c r="Q37" s="76"/>
      <c r="R37" s="77" t="s">
        <v>90</v>
      </c>
      <c r="S37" s="44" t="s">
        <v>91</v>
      </c>
      <c r="T37" s="77" t="s">
        <v>92</v>
      </c>
      <c r="U37" s="44" t="s">
        <v>93</v>
      </c>
    </row>
    <row r="38" spans="1:22" ht="26.25" customHeight="1" thickBot="1">
      <c r="B38" s="78"/>
      <c r="C38" s="79"/>
      <c r="D38" s="79"/>
      <c r="E38" s="79"/>
      <c r="F38" s="79"/>
      <c r="G38" s="79"/>
      <c r="H38" s="80"/>
      <c r="I38" s="80"/>
      <c r="J38" s="80"/>
      <c r="K38" s="80"/>
      <c r="L38" s="80"/>
      <c r="M38" s="80"/>
      <c r="N38" s="80"/>
      <c r="O38" s="80"/>
      <c r="P38" s="81"/>
      <c r="Q38" s="82"/>
      <c r="R38" s="83" t="s">
        <v>94</v>
      </c>
      <c r="S38" s="82" t="s">
        <v>94</v>
      </c>
      <c r="T38" s="82" t="s">
        <v>94</v>
      </c>
      <c r="U38" s="82" t="s">
        <v>95</v>
      </c>
    </row>
    <row r="39" spans="1:22" ht="13.5" customHeight="1" thickBot="1">
      <c r="B39" s="84" t="s">
        <v>96</v>
      </c>
      <c r="C39" s="85"/>
      <c r="D39" s="85"/>
      <c r="E39" s="86"/>
      <c r="F39" s="86"/>
      <c r="G39" s="86"/>
      <c r="H39" s="87"/>
      <c r="I39" s="87"/>
      <c r="J39" s="87"/>
      <c r="K39" s="87"/>
      <c r="L39" s="87"/>
      <c r="M39" s="87"/>
      <c r="N39" s="87"/>
      <c r="O39" s="87"/>
      <c r="P39" s="88"/>
      <c r="Q39" s="88"/>
      <c r="R39" s="89" t="str">
        <f t="shared" ref="R39:T40" si="1">"N/D"</f>
        <v>N/D</v>
      </c>
      <c r="S39" s="89" t="str">
        <f t="shared" si="1"/>
        <v>N/D</v>
      </c>
      <c r="T39" s="89" t="str">
        <f t="shared" si="1"/>
        <v>N/D</v>
      </c>
      <c r="U39" s="90" t="str">
        <f>+IF(ISERR(T39/S39*100),"N/A",T39/S39*100)</f>
        <v>N/A</v>
      </c>
    </row>
    <row r="40" spans="1:22" ht="13.5" customHeight="1" thickBot="1">
      <c r="B40" s="91" t="s">
        <v>97</v>
      </c>
      <c r="C40" s="92"/>
      <c r="D40" s="92"/>
      <c r="E40" s="93"/>
      <c r="F40" s="93"/>
      <c r="G40" s="93"/>
      <c r="H40" s="94"/>
      <c r="I40" s="94"/>
      <c r="J40" s="94"/>
      <c r="K40" s="94"/>
      <c r="L40" s="94"/>
      <c r="M40" s="94"/>
      <c r="N40" s="94"/>
      <c r="O40" s="94"/>
      <c r="P40" s="95"/>
      <c r="Q40" s="95"/>
      <c r="R40" s="89" t="str">
        <f t="shared" si="1"/>
        <v>N/D</v>
      </c>
      <c r="S40" s="89" t="str">
        <f t="shared" si="1"/>
        <v>N/D</v>
      </c>
      <c r="T40" s="89" t="str">
        <f t="shared" si="1"/>
        <v>N/D</v>
      </c>
      <c r="U40" s="90" t="str">
        <f>+IF(ISERR(T40/S40*100),"N/A",T40/S40*100)</f>
        <v>N/A</v>
      </c>
    </row>
    <row r="41" spans="1:22" ht="14.85" customHeight="1" thickTop="1" thickBot="1">
      <c r="B41" s="13" t="s">
        <v>98</v>
      </c>
      <c r="C41" s="14"/>
      <c r="D41" s="14"/>
      <c r="E41" s="14"/>
      <c r="F41" s="14"/>
      <c r="G41" s="14"/>
      <c r="H41" s="15"/>
      <c r="I41" s="15"/>
      <c r="J41" s="15"/>
      <c r="K41" s="15"/>
      <c r="L41" s="15"/>
      <c r="M41" s="15"/>
      <c r="N41" s="15"/>
      <c r="O41" s="15"/>
      <c r="P41" s="15"/>
      <c r="Q41" s="15"/>
      <c r="R41" s="15"/>
      <c r="S41" s="15"/>
      <c r="T41" s="15"/>
      <c r="U41" s="16"/>
    </row>
    <row r="42" spans="1:22" ht="44.25" customHeight="1" thickTop="1">
      <c r="B42" s="96" t="s">
        <v>99</v>
      </c>
      <c r="C42" s="98"/>
      <c r="D42" s="98"/>
      <c r="E42" s="98"/>
      <c r="F42" s="98"/>
      <c r="G42" s="98"/>
      <c r="H42" s="98"/>
      <c r="I42" s="98"/>
      <c r="J42" s="98"/>
      <c r="K42" s="98"/>
      <c r="L42" s="98"/>
      <c r="M42" s="98"/>
      <c r="N42" s="98"/>
      <c r="O42" s="98"/>
      <c r="P42" s="98"/>
      <c r="Q42" s="98"/>
      <c r="R42" s="98"/>
      <c r="S42" s="98"/>
      <c r="T42" s="98"/>
      <c r="U42" s="97"/>
    </row>
    <row r="43" spans="1:22" ht="48.2" customHeight="1">
      <c r="B43" s="99" t="s">
        <v>446</v>
      </c>
      <c r="C43" s="101"/>
      <c r="D43" s="101"/>
      <c r="E43" s="101"/>
      <c r="F43" s="101"/>
      <c r="G43" s="101"/>
      <c r="H43" s="101"/>
      <c r="I43" s="101"/>
      <c r="J43" s="101"/>
      <c r="K43" s="101"/>
      <c r="L43" s="101"/>
      <c r="M43" s="101"/>
      <c r="N43" s="101"/>
      <c r="O43" s="101"/>
      <c r="P43" s="101"/>
      <c r="Q43" s="101"/>
      <c r="R43" s="101"/>
      <c r="S43" s="101"/>
      <c r="T43" s="101"/>
      <c r="U43" s="100"/>
    </row>
    <row r="44" spans="1:22" ht="43.7" customHeight="1">
      <c r="B44" s="99" t="s">
        <v>447</v>
      </c>
      <c r="C44" s="101"/>
      <c r="D44" s="101"/>
      <c r="E44" s="101"/>
      <c r="F44" s="101"/>
      <c r="G44" s="101"/>
      <c r="H44" s="101"/>
      <c r="I44" s="101"/>
      <c r="J44" s="101"/>
      <c r="K44" s="101"/>
      <c r="L44" s="101"/>
      <c r="M44" s="101"/>
      <c r="N44" s="101"/>
      <c r="O44" s="101"/>
      <c r="P44" s="101"/>
      <c r="Q44" s="101"/>
      <c r="R44" s="101"/>
      <c r="S44" s="101"/>
      <c r="T44" s="101"/>
      <c r="U44" s="100"/>
    </row>
    <row r="45" spans="1:22" ht="95.45" customHeight="1">
      <c r="B45" s="99" t="s">
        <v>448</v>
      </c>
      <c r="C45" s="101"/>
      <c r="D45" s="101"/>
      <c r="E45" s="101"/>
      <c r="F45" s="101"/>
      <c r="G45" s="101"/>
      <c r="H45" s="101"/>
      <c r="I45" s="101"/>
      <c r="J45" s="101"/>
      <c r="K45" s="101"/>
      <c r="L45" s="101"/>
      <c r="M45" s="101"/>
      <c r="N45" s="101"/>
      <c r="O45" s="101"/>
      <c r="P45" s="101"/>
      <c r="Q45" s="101"/>
      <c r="R45" s="101"/>
      <c r="S45" s="101"/>
      <c r="T45" s="101"/>
      <c r="U45" s="100"/>
    </row>
    <row r="46" spans="1:22" ht="80.25" customHeight="1">
      <c r="B46" s="99" t="s">
        <v>449</v>
      </c>
      <c r="C46" s="101"/>
      <c r="D46" s="101"/>
      <c r="E46" s="101"/>
      <c r="F46" s="101"/>
      <c r="G46" s="101"/>
      <c r="H46" s="101"/>
      <c r="I46" s="101"/>
      <c r="J46" s="101"/>
      <c r="K46" s="101"/>
      <c r="L46" s="101"/>
      <c r="M46" s="101"/>
      <c r="N46" s="101"/>
      <c r="O46" s="101"/>
      <c r="P46" s="101"/>
      <c r="Q46" s="101"/>
      <c r="R46" s="101"/>
      <c r="S46" s="101"/>
      <c r="T46" s="101"/>
      <c r="U46" s="100"/>
    </row>
    <row r="47" spans="1:22" ht="72" customHeight="1">
      <c r="B47" s="99" t="s">
        <v>450</v>
      </c>
      <c r="C47" s="101"/>
      <c r="D47" s="101"/>
      <c r="E47" s="101"/>
      <c r="F47" s="101"/>
      <c r="G47" s="101"/>
      <c r="H47" s="101"/>
      <c r="I47" s="101"/>
      <c r="J47" s="101"/>
      <c r="K47" s="101"/>
      <c r="L47" s="101"/>
      <c r="M47" s="101"/>
      <c r="N47" s="101"/>
      <c r="O47" s="101"/>
      <c r="P47" s="101"/>
      <c r="Q47" s="101"/>
      <c r="R47" s="101"/>
      <c r="S47" s="101"/>
      <c r="T47" s="101"/>
      <c r="U47" s="100"/>
    </row>
    <row r="48" spans="1:22" ht="36.6" customHeight="1">
      <c r="B48" s="99" t="s">
        <v>451</v>
      </c>
      <c r="C48" s="101"/>
      <c r="D48" s="101"/>
      <c r="E48" s="101"/>
      <c r="F48" s="101"/>
      <c r="G48" s="101"/>
      <c r="H48" s="101"/>
      <c r="I48" s="101"/>
      <c r="J48" s="101"/>
      <c r="K48" s="101"/>
      <c r="L48" s="101"/>
      <c r="M48" s="101"/>
      <c r="N48" s="101"/>
      <c r="O48" s="101"/>
      <c r="P48" s="101"/>
      <c r="Q48" s="101"/>
      <c r="R48" s="101"/>
      <c r="S48" s="101"/>
      <c r="T48" s="101"/>
      <c r="U48" s="100"/>
    </row>
    <row r="49" spans="2:21" ht="114.2" customHeight="1">
      <c r="B49" s="99" t="s">
        <v>452</v>
      </c>
      <c r="C49" s="101"/>
      <c r="D49" s="101"/>
      <c r="E49" s="101"/>
      <c r="F49" s="101"/>
      <c r="G49" s="101"/>
      <c r="H49" s="101"/>
      <c r="I49" s="101"/>
      <c r="J49" s="101"/>
      <c r="K49" s="101"/>
      <c r="L49" s="101"/>
      <c r="M49" s="101"/>
      <c r="N49" s="101"/>
      <c r="O49" s="101"/>
      <c r="P49" s="101"/>
      <c r="Q49" s="101"/>
      <c r="R49" s="101"/>
      <c r="S49" s="101"/>
      <c r="T49" s="101"/>
      <c r="U49" s="100"/>
    </row>
    <row r="50" spans="2:21" ht="106.35" customHeight="1">
      <c r="B50" s="99" t="s">
        <v>453</v>
      </c>
      <c r="C50" s="101"/>
      <c r="D50" s="101"/>
      <c r="E50" s="101"/>
      <c r="F50" s="101"/>
      <c r="G50" s="101"/>
      <c r="H50" s="101"/>
      <c r="I50" s="101"/>
      <c r="J50" s="101"/>
      <c r="K50" s="101"/>
      <c r="L50" s="101"/>
      <c r="M50" s="101"/>
      <c r="N50" s="101"/>
      <c r="O50" s="101"/>
      <c r="P50" s="101"/>
      <c r="Q50" s="101"/>
      <c r="R50" s="101"/>
      <c r="S50" s="101"/>
      <c r="T50" s="101"/>
      <c r="U50" s="100"/>
    </row>
    <row r="51" spans="2:21" ht="169.5" customHeight="1">
      <c r="B51" s="99" t="s">
        <v>454</v>
      </c>
      <c r="C51" s="101"/>
      <c r="D51" s="101"/>
      <c r="E51" s="101"/>
      <c r="F51" s="101"/>
      <c r="G51" s="101"/>
      <c r="H51" s="101"/>
      <c r="I51" s="101"/>
      <c r="J51" s="101"/>
      <c r="K51" s="101"/>
      <c r="L51" s="101"/>
      <c r="M51" s="101"/>
      <c r="N51" s="101"/>
      <c r="O51" s="101"/>
      <c r="P51" s="101"/>
      <c r="Q51" s="101"/>
      <c r="R51" s="101"/>
      <c r="S51" s="101"/>
      <c r="T51" s="101"/>
      <c r="U51" s="100"/>
    </row>
    <row r="52" spans="2:21" ht="154.35" customHeight="1">
      <c r="B52" s="99" t="s">
        <v>455</v>
      </c>
      <c r="C52" s="101"/>
      <c r="D52" s="101"/>
      <c r="E52" s="101"/>
      <c r="F52" s="101"/>
      <c r="G52" s="101"/>
      <c r="H52" s="101"/>
      <c r="I52" s="101"/>
      <c r="J52" s="101"/>
      <c r="K52" s="101"/>
      <c r="L52" s="101"/>
      <c r="M52" s="101"/>
      <c r="N52" s="101"/>
      <c r="O52" s="101"/>
      <c r="P52" s="101"/>
      <c r="Q52" s="101"/>
      <c r="R52" s="101"/>
      <c r="S52" s="101"/>
      <c r="T52" s="101"/>
      <c r="U52" s="100"/>
    </row>
    <row r="53" spans="2:21" ht="66.95" customHeight="1">
      <c r="B53" s="99" t="s">
        <v>456</v>
      </c>
      <c r="C53" s="101"/>
      <c r="D53" s="101"/>
      <c r="E53" s="101"/>
      <c r="F53" s="101"/>
      <c r="G53" s="101"/>
      <c r="H53" s="101"/>
      <c r="I53" s="101"/>
      <c r="J53" s="101"/>
      <c r="K53" s="101"/>
      <c r="L53" s="101"/>
      <c r="M53" s="101"/>
      <c r="N53" s="101"/>
      <c r="O53" s="101"/>
      <c r="P53" s="101"/>
      <c r="Q53" s="101"/>
      <c r="R53" s="101"/>
      <c r="S53" s="101"/>
      <c r="T53" s="101"/>
      <c r="U53" s="100"/>
    </row>
    <row r="54" spans="2:21" ht="38.25" customHeight="1">
      <c r="B54" s="99" t="s">
        <v>457</v>
      </c>
      <c r="C54" s="101"/>
      <c r="D54" s="101"/>
      <c r="E54" s="101"/>
      <c r="F54" s="101"/>
      <c r="G54" s="101"/>
      <c r="H54" s="101"/>
      <c r="I54" s="101"/>
      <c r="J54" s="101"/>
      <c r="K54" s="101"/>
      <c r="L54" s="101"/>
      <c r="M54" s="101"/>
      <c r="N54" s="101"/>
      <c r="O54" s="101"/>
      <c r="P54" s="101"/>
      <c r="Q54" s="101"/>
      <c r="R54" s="101"/>
      <c r="S54" s="101"/>
      <c r="T54" s="101"/>
      <c r="U54" s="100"/>
    </row>
    <row r="55" spans="2:21" ht="68.25" customHeight="1">
      <c r="B55" s="99" t="s">
        <v>458</v>
      </c>
      <c r="C55" s="101"/>
      <c r="D55" s="101"/>
      <c r="E55" s="101"/>
      <c r="F55" s="101"/>
      <c r="G55" s="101"/>
      <c r="H55" s="101"/>
      <c r="I55" s="101"/>
      <c r="J55" s="101"/>
      <c r="K55" s="101"/>
      <c r="L55" s="101"/>
      <c r="M55" s="101"/>
      <c r="N55" s="101"/>
      <c r="O55" s="101"/>
      <c r="P55" s="101"/>
      <c r="Q55" s="101"/>
      <c r="R55" s="101"/>
      <c r="S55" s="101"/>
      <c r="T55" s="101"/>
      <c r="U55" s="100"/>
    </row>
    <row r="56" spans="2:21" ht="63.95" customHeight="1">
      <c r="B56" s="99" t="s">
        <v>459</v>
      </c>
      <c r="C56" s="101"/>
      <c r="D56" s="101"/>
      <c r="E56" s="101"/>
      <c r="F56" s="101"/>
      <c r="G56" s="101"/>
      <c r="H56" s="101"/>
      <c r="I56" s="101"/>
      <c r="J56" s="101"/>
      <c r="K56" s="101"/>
      <c r="L56" s="101"/>
      <c r="M56" s="101"/>
      <c r="N56" s="101"/>
      <c r="O56" s="101"/>
      <c r="P56" s="101"/>
      <c r="Q56" s="101"/>
      <c r="R56" s="101"/>
      <c r="S56" s="101"/>
      <c r="T56" s="101"/>
      <c r="U56" s="100"/>
    </row>
    <row r="57" spans="2:21" ht="47.45" customHeight="1">
      <c r="B57" s="99" t="s">
        <v>460</v>
      </c>
      <c r="C57" s="101"/>
      <c r="D57" s="101"/>
      <c r="E57" s="101"/>
      <c r="F57" s="101"/>
      <c r="G57" s="101"/>
      <c r="H57" s="101"/>
      <c r="I57" s="101"/>
      <c r="J57" s="101"/>
      <c r="K57" s="101"/>
      <c r="L57" s="101"/>
      <c r="M57" s="101"/>
      <c r="N57" s="101"/>
      <c r="O57" s="101"/>
      <c r="P57" s="101"/>
      <c r="Q57" s="101"/>
      <c r="R57" s="101"/>
      <c r="S57" s="101"/>
      <c r="T57" s="101"/>
      <c r="U57" s="100"/>
    </row>
    <row r="58" spans="2:21" ht="55.7" customHeight="1">
      <c r="B58" s="99" t="s">
        <v>461</v>
      </c>
      <c r="C58" s="101"/>
      <c r="D58" s="101"/>
      <c r="E58" s="101"/>
      <c r="F58" s="101"/>
      <c r="G58" s="101"/>
      <c r="H58" s="101"/>
      <c r="I58" s="101"/>
      <c r="J58" s="101"/>
      <c r="K58" s="101"/>
      <c r="L58" s="101"/>
      <c r="M58" s="101"/>
      <c r="N58" s="101"/>
      <c r="O58" s="101"/>
      <c r="P58" s="101"/>
      <c r="Q58" s="101"/>
      <c r="R58" s="101"/>
      <c r="S58" s="101"/>
      <c r="T58" s="101"/>
      <c r="U58" s="100"/>
    </row>
    <row r="59" spans="2:21" ht="98.45" customHeight="1">
      <c r="B59" s="99" t="s">
        <v>462</v>
      </c>
      <c r="C59" s="101"/>
      <c r="D59" s="101"/>
      <c r="E59" s="101"/>
      <c r="F59" s="101"/>
      <c r="G59" s="101"/>
      <c r="H59" s="101"/>
      <c r="I59" s="101"/>
      <c r="J59" s="101"/>
      <c r="K59" s="101"/>
      <c r="L59" s="101"/>
      <c r="M59" s="101"/>
      <c r="N59" s="101"/>
      <c r="O59" s="101"/>
      <c r="P59" s="101"/>
      <c r="Q59" s="101"/>
      <c r="R59" s="101"/>
      <c r="S59" s="101"/>
      <c r="T59" s="101"/>
      <c r="U59" s="100"/>
    </row>
    <row r="60" spans="2:21" ht="159.94999999999999" customHeight="1">
      <c r="B60" s="99" t="s">
        <v>463</v>
      </c>
      <c r="C60" s="101"/>
      <c r="D60" s="101"/>
      <c r="E60" s="101"/>
      <c r="F60" s="101"/>
      <c r="G60" s="101"/>
      <c r="H60" s="101"/>
      <c r="I60" s="101"/>
      <c r="J60" s="101"/>
      <c r="K60" s="101"/>
      <c r="L60" s="101"/>
      <c r="M60" s="101"/>
      <c r="N60" s="101"/>
      <c r="O60" s="101"/>
      <c r="P60" s="101"/>
      <c r="Q60" s="101"/>
      <c r="R60" s="101"/>
      <c r="S60" s="101"/>
      <c r="T60" s="101"/>
      <c r="U60" s="100"/>
    </row>
    <row r="61" spans="2:21" ht="54.75" customHeight="1">
      <c r="B61" s="99" t="s">
        <v>464</v>
      </c>
      <c r="C61" s="101"/>
      <c r="D61" s="101"/>
      <c r="E61" s="101"/>
      <c r="F61" s="101"/>
      <c r="G61" s="101"/>
      <c r="H61" s="101"/>
      <c r="I61" s="101"/>
      <c r="J61" s="101"/>
      <c r="K61" s="101"/>
      <c r="L61" s="101"/>
      <c r="M61" s="101"/>
      <c r="N61" s="101"/>
      <c r="O61" s="101"/>
      <c r="P61" s="101"/>
      <c r="Q61" s="101"/>
      <c r="R61" s="101"/>
      <c r="S61" s="101"/>
      <c r="T61" s="101"/>
      <c r="U61" s="100"/>
    </row>
    <row r="62" spans="2:21" ht="28.5" customHeight="1">
      <c r="B62" s="99" t="s">
        <v>465</v>
      </c>
      <c r="C62" s="101"/>
      <c r="D62" s="101"/>
      <c r="E62" s="101"/>
      <c r="F62" s="101"/>
      <c r="G62" s="101"/>
      <c r="H62" s="101"/>
      <c r="I62" s="101"/>
      <c r="J62" s="101"/>
      <c r="K62" s="101"/>
      <c r="L62" s="101"/>
      <c r="M62" s="101"/>
      <c r="N62" s="101"/>
      <c r="O62" s="101"/>
      <c r="P62" s="101"/>
      <c r="Q62" s="101"/>
      <c r="R62" s="101"/>
      <c r="S62" s="101"/>
      <c r="T62" s="101"/>
      <c r="U62" s="100"/>
    </row>
    <row r="63" spans="2:21" ht="105.6" customHeight="1">
      <c r="B63" s="99" t="s">
        <v>466</v>
      </c>
      <c r="C63" s="101"/>
      <c r="D63" s="101"/>
      <c r="E63" s="101"/>
      <c r="F63" s="101"/>
      <c r="G63" s="101"/>
      <c r="H63" s="101"/>
      <c r="I63" s="101"/>
      <c r="J63" s="101"/>
      <c r="K63" s="101"/>
      <c r="L63" s="101"/>
      <c r="M63" s="101"/>
      <c r="N63" s="101"/>
      <c r="O63" s="101"/>
      <c r="P63" s="101"/>
      <c r="Q63" s="101"/>
      <c r="R63" s="101"/>
      <c r="S63" s="101"/>
      <c r="T63" s="101"/>
      <c r="U63" s="100"/>
    </row>
    <row r="64" spans="2:21" ht="77.849999999999994" customHeight="1">
      <c r="B64" s="99" t="s">
        <v>467</v>
      </c>
      <c r="C64" s="101"/>
      <c r="D64" s="101"/>
      <c r="E64" s="101"/>
      <c r="F64" s="101"/>
      <c r="G64" s="101"/>
      <c r="H64" s="101"/>
      <c r="I64" s="101"/>
      <c r="J64" s="101"/>
      <c r="K64" s="101"/>
      <c r="L64" s="101"/>
      <c r="M64" s="101"/>
      <c r="N64" s="101"/>
      <c r="O64" s="101"/>
      <c r="P64" s="101"/>
      <c r="Q64" s="101"/>
      <c r="R64" s="101"/>
      <c r="S64" s="101"/>
      <c r="T64" s="101"/>
      <c r="U64" s="100"/>
    </row>
    <row r="65" spans="2:21" ht="69.2" customHeight="1">
      <c r="B65" s="99" t="s">
        <v>468</v>
      </c>
      <c r="C65" s="101"/>
      <c r="D65" s="101"/>
      <c r="E65" s="101"/>
      <c r="F65" s="101"/>
      <c r="G65" s="101"/>
      <c r="H65" s="101"/>
      <c r="I65" s="101"/>
      <c r="J65" s="101"/>
      <c r="K65" s="101"/>
      <c r="L65" s="101"/>
      <c r="M65" s="101"/>
      <c r="N65" s="101"/>
      <c r="O65" s="101"/>
      <c r="P65" s="101"/>
      <c r="Q65" s="101"/>
      <c r="R65" s="101"/>
      <c r="S65" s="101"/>
      <c r="T65" s="101"/>
      <c r="U65" s="100"/>
    </row>
    <row r="66" spans="2:21" ht="63.95" customHeight="1">
      <c r="B66" s="99" t="s">
        <v>469</v>
      </c>
      <c r="C66" s="101"/>
      <c r="D66" s="101"/>
      <c r="E66" s="101"/>
      <c r="F66" s="101"/>
      <c r="G66" s="101"/>
      <c r="H66" s="101"/>
      <c r="I66" s="101"/>
      <c r="J66" s="101"/>
      <c r="K66" s="101"/>
      <c r="L66" s="101"/>
      <c r="M66" s="101"/>
      <c r="N66" s="101"/>
      <c r="O66" s="101"/>
      <c r="P66" s="101"/>
      <c r="Q66" s="101"/>
      <c r="R66" s="101"/>
      <c r="S66" s="101"/>
      <c r="T66" s="101"/>
      <c r="U66" s="100"/>
    </row>
    <row r="67" spans="2:21" ht="28.7" customHeight="1" thickBot="1">
      <c r="B67" s="102" t="s">
        <v>470</v>
      </c>
      <c r="C67" s="104"/>
      <c r="D67" s="104"/>
      <c r="E67" s="104"/>
      <c r="F67" s="104"/>
      <c r="G67" s="104"/>
      <c r="H67" s="104"/>
      <c r="I67" s="104"/>
      <c r="J67" s="104"/>
      <c r="K67" s="104"/>
      <c r="L67" s="104"/>
      <c r="M67" s="104"/>
      <c r="N67" s="104"/>
      <c r="O67" s="104"/>
      <c r="P67" s="104"/>
      <c r="Q67" s="104"/>
      <c r="R67" s="104"/>
      <c r="S67" s="104"/>
      <c r="T67" s="104"/>
      <c r="U67" s="103"/>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471</v>
      </c>
      <c r="D4" s="19" t="s">
        <v>472</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6" t="s">
        <v>33</v>
      </c>
      <c r="S9" s="55"/>
      <c r="T9" s="51" t="s">
        <v>34</v>
      </c>
      <c r="U9" s="57" t="s">
        <v>35</v>
      </c>
    </row>
    <row r="10" spans="1:34" ht="26.25" customHeight="1" thickBot="1">
      <c r="B10" s="37"/>
      <c r="C10" s="41"/>
      <c r="D10" s="41"/>
      <c r="E10" s="41"/>
      <c r="F10" s="41"/>
      <c r="G10" s="41"/>
      <c r="H10" s="42"/>
      <c r="I10" s="53"/>
      <c r="J10" s="54"/>
      <c r="K10" s="54"/>
      <c r="L10" s="54"/>
      <c r="M10" s="54"/>
      <c r="N10" s="54"/>
      <c r="O10" s="54"/>
      <c r="P10" s="54"/>
      <c r="Q10" s="54"/>
      <c r="R10" s="59" t="s">
        <v>36</v>
      </c>
      <c r="S10" s="60" t="s">
        <v>37</v>
      </c>
      <c r="T10" s="54"/>
      <c r="U10" s="58"/>
    </row>
    <row r="11" spans="1:34" ht="75" customHeight="1" thickTop="1" thickBot="1">
      <c r="A11" s="61"/>
      <c r="B11" s="62" t="s">
        <v>38</v>
      </c>
      <c r="C11" s="63" t="s">
        <v>473</v>
      </c>
      <c r="D11" s="63"/>
      <c r="E11" s="63"/>
      <c r="F11" s="63"/>
      <c r="G11" s="63"/>
      <c r="H11" s="63"/>
      <c r="I11" s="63" t="s">
        <v>474</v>
      </c>
      <c r="J11" s="63"/>
      <c r="K11" s="63"/>
      <c r="L11" s="63" t="s">
        <v>50</v>
      </c>
      <c r="M11" s="63"/>
      <c r="N11" s="63"/>
      <c r="O11" s="63"/>
      <c r="P11" s="64" t="s">
        <v>51</v>
      </c>
      <c r="Q11" s="64" t="s">
        <v>43</v>
      </c>
      <c r="R11" s="105">
        <v>75.84</v>
      </c>
      <c r="S11" s="105">
        <v>75.84</v>
      </c>
      <c r="T11" s="105">
        <v>77.930000000000007</v>
      </c>
      <c r="U11" s="65">
        <f>IF(ISERR(T11/S11*100),"N/A",T11/S11*100)</f>
        <v>102.75580168776372</v>
      </c>
    </row>
    <row r="12" spans="1:34" ht="75" customHeight="1" thickTop="1">
      <c r="A12" s="61"/>
      <c r="B12" s="62" t="s">
        <v>52</v>
      </c>
      <c r="C12" s="63" t="s">
        <v>475</v>
      </c>
      <c r="D12" s="63"/>
      <c r="E12" s="63"/>
      <c r="F12" s="63"/>
      <c r="G12" s="63"/>
      <c r="H12" s="63"/>
      <c r="I12" s="63" t="s">
        <v>476</v>
      </c>
      <c r="J12" s="63"/>
      <c r="K12" s="63"/>
      <c r="L12" s="63" t="s">
        <v>477</v>
      </c>
      <c r="M12" s="63"/>
      <c r="N12" s="63"/>
      <c r="O12" s="63"/>
      <c r="P12" s="64" t="s">
        <v>478</v>
      </c>
      <c r="Q12" s="64" t="s">
        <v>43</v>
      </c>
      <c r="R12" s="64">
        <v>0.66</v>
      </c>
      <c r="S12" s="64">
        <v>0.66</v>
      </c>
      <c r="T12" s="64">
        <v>0.71</v>
      </c>
      <c r="U12" s="65">
        <f>IF(ISERR(T12/S12*100),"N/A",T12/S12*100)</f>
        <v>107.57575757575756</v>
      </c>
    </row>
    <row r="13" spans="1:34" ht="75" customHeight="1" thickBot="1">
      <c r="A13" s="61"/>
      <c r="B13" s="66" t="s">
        <v>44</v>
      </c>
      <c r="C13" s="67" t="s">
        <v>44</v>
      </c>
      <c r="D13" s="67"/>
      <c r="E13" s="67"/>
      <c r="F13" s="67"/>
      <c r="G13" s="67"/>
      <c r="H13" s="67"/>
      <c r="I13" s="67" t="s">
        <v>479</v>
      </c>
      <c r="J13" s="67"/>
      <c r="K13" s="67"/>
      <c r="L13" s="67" t="s">
        <v>480</v>
      </c>
      <c r="M13" s="67"/>
      <c r="N13" s="67"/>
      <c r="O13" s="67"/>
      <c r="P13" s="68" t="s">
        <v>481</v>
      </c>
      <c r="Q13" s="68" t="s">
        <v>43</v>
      </c>
      <c r="R13" s="68">
        <v>0.91</v>
      </c>
      <c r="S13" s="68">
        <v>0.91</v>
      </c>
      <c r="T13" s="68">
        <v>0.15</v>
      </c>
      <c r="U13" s="69">
        <f>IF(ISERR(T13/S13*100),"N/A",T13/S13*100)</f>
        <v>16.483516483516482</v>
      </c>
    </row>
    <row r="14" spans="1:34" ht="75" customHeight="1" thickTop="1" thickBot="1">
      <c r="A14" s="61"/>
      <c r="B14" s="62" t="s">
        <v>62</v>
      </c>
      <c r="C14" s="63" t="s">
        <v>482</v>
      </c>
      <c r="D14" s="63"/>
      <c r="E14" s="63"/>
      <c r="F14" s="63"/>
      <c r="G14" s="63"/>
      <c r="H14" s="63"/>
      <c r="I14" s="63" t="s">
        <v>483</v>
      </c>
      <c r="J14" s="63"/>
      <c r="K14" s="63"/>
      <c r="L14" s="63" t="s">
        <v>484</v>
      </c>
      <c r="M14" s="63"/>
      <c r="N14" s="63"/>
      <c r="O14" s="63"/>
      <c r="P14" s="64" t="s">
        <v>485</v>
      </c>
      <c r="Q14" s="64" t="s">
        <v>205</v>
      </c>
      <c r="R14" s="64">
        <v>100</v>
      </c>
      <c r="S14" s="64">
        <v>100</v>
      </c>
      <c r="T14" s="64">
        <v>100</v>
      </c>
      <c r="U14" s="65">
        <f>IF(ISERR(T14/S14*100),"N/A",T14/S14*100)</f>
        <v>100</v>
      </c>
    </row>
    <row r="15" spans="1:34" ht="75" customHeight="1" thickTop="1" thickBot="1">
      <c r="A15" s="61"/>
      <c r="B15" s="62" t="s">
        <v>78</v>
      </c>
      <c r="C15" s="63" t="s">
        <v>486</v>
      </c>
      <c r="D15" s="63"/>
      <c r="E15" s="63"/>
      <c r="F15" s="63"/>
      <c r="G15" s="63"/>
      <c r="H15" s="63"/>
      <c r="I15" s="63" t="s">
        <v>487</v>
      </c>
      <c r="J15" s="63"/>
      <c r="K15" s="63"/>
      <c r="L15" s="63" t="s">
        <v>488</v>
      </c>
      <c r="M15" s="63"/>
      <c r="N15" s="63"/>
      <c r="O15" s="63"/>
      <c r="P15" s="64" t="s">
        <v>56</v>
      </c>
      <c r="Q15" s="64" t="s">
        <v>205</v>
      </c>
      <c r="R15" s="64">
        <v>100</v>
      </c>
      <c r="S15" s="64">
        <v>100</v>
      </c>
      <c r="T15" s="64">
        <v>100</v>
      </c>
      <c r="U15" s="65">
        <f>IF(ISERR(T15/S15*100),"N/A",T15/S15*100)</f>
        <v>100</v>
      </c>
    </row>
    <row r="16" spans="1:34" ht="22.5" customHeight="1" thickTop="1" thickBot="1">
      <c r="B16" s="13" t="s">
        <v>89</v>
      </c>
      <c r="C16" s="14"/>
      <c r="D16" s="14"/>
      <c r="E16" s="14"/>
      <c r="F16" s="14"/>
      <c r="G16" s="14"/>
      <c r="H16" s="15"/>
      <c r="I16" s="15"/>
      <c r="J16" s="15"/>
      <c r="K16" s="15"/>
      <c r="L16" s="15"/>
      <c r="M16" s="15"/>
      <c r="N16" s="15"/>
      <c r="O16" s="15"/>
      <c r="P16" s="15"/>
      <c r="Q16" s="15"/>
      <c r="R16" s="15"/>
      <c r="S16" s="15"/>
      <c r="T16" s="15"/>
      <c r="U16" s="16"/>
      <c r="V16" s="71"/>
    </row>
    <row r="17" spans="2:21" ht="26.25" customHeight="1" thickTop="1">
      <c r="B17" s="72"/>
      <c r="C17" s="73"/>
      <c r="D17" s="73"/>
      <c r="E17" s="73"/>
      <c r="F17" s="73"/>
      <c r="G17" s="73"/>
      <c r="H17" s="74"/>
      <c r="I17" s="74"/>
      <c r="J17" s="74"/>
      <c r="K17" s="74"/>
      <c r="L17" s="74"/>
      <c r="M17" s="74"/>
      <c r="N17" s="74"/>
      <c r="O17" s="74"/>
      <c r="P17" s="75"/>
      <c r="Q17" s="76"/>
      <c r="R17" s="77" t="s">
        <v>90</v>
      </c>
      <c r="S17" s="44" t="s">
        <v>91</v>
      </c>
      <c r="T17" s="77" t="s">
        <v>92</v>
      </c>
      <c r="U17" s="44" t="s">
        <v>93</v>
      </c>
    </row>
    <row r="18" spans="2:21" ht="26.25" customHeight="1" thickBot="1">
      <c r="B18" s="78"/>
      <c r="C18" s="79"/>
      <c r="D18" s="79"/>
      <c r="E18" s="79"/>
      <c r="F18" s="79"/>
      <c r="G18" s="79"/>
      <c r="H18" s="80"/>
      <c r="I18" s="80"/>
      <c r="J18" s="80"/>
      <c r="K18" s="80"/>
      <c r="L18" s="80"/>
      <c r="M18" s="80"/>
      <c r="N18" s="80"/>
      <c r="O18" s="80"/>
      <c r="P18" s="81"/>
      <c r="Q18" s="82"/>
      <c r="R18" s="83" t="s">
        <v>94</v>
      </c>
      <c r="S18" s="82" t="s">
        <v>94</v>
      </c>
      <c r="T18" s="82" t="s">
        <v>94</v>
      </c>
      <c r="U18" s="82" t="s">
        <v>95</v>
      </c>
    </row>
    <row r="19" spans="2:21" ht="13.5" customHeight="1" thickBot="1">
      <c r="B19" s="84" t="s">
        <v>96</v>
      </c>
      <c r="C19" s="85"/>
      <c r="D19" s="85"/>
      <c r="E19" s="86"/>
      <c r="F19" s="86"/>
      <c r="G19" s="86"/>
      <c r="H19" s="87"/>
      <c r="I19" s="87"/>
      <c r="J19" s="87"/>
      <c r="K19" s="87"/>
      <c r="L19" s="87"/>
      <c r="M19" s="87"/>
      <c r="N19" s="87"/>
      <c r="O19" s="87"/>
      <c r="P19" s="88"/>
      <c r="Q19" s="88"/>
      <c r="R19" s="89" t="str">
        <f t="shared" ref="R19:T20" si="0">"N/D"</f>
        <v>N/D</v>
      </c>
      <c r="S19" s="89" t="str">
        <f t="shared" si="0"/>
        <v>N/D</v>
      </c>
      <c r="T19" s="89" t="str">
        <f t="shared" si="0"/>
        <v>N/D</v>
      </c>
      <c r="U19" s="90" t="str">
        <f>+IF(ISERR(T19/S19*100),"N/A",T19/S19*100)</f>
        <v>N/A</v>
      </c>
    </row>
    <row r="20" spans="2:21" ht="13.5" customHeight="1" thickBot="1">
      <c r="B20" s="91" t="s">
        <v>97</v>
      </c>
      <c r="C20" s="92"/>
      <c r="D20" s="92"/>
      <c r="E20" s="93"/>
      <c r="F20" s="93"/>
      <c r="G20" s="93"/>
      <c r="H20" s="94"/>
      <c r="I20" s="94"/>
      <c r="J20" s="94"/>
      <c r="K20" s="94"/>
      <c r="L20" s="94"/>
      <c r="M20" s="94"/>
      <c r="N20" s="94"/>
      <c r="O20" s="94"/>
      <c r="P20" s="95"/>
      <c r="Q20" s="95"/>
      <c r="R20" s="89" t="str">
        <f t="shared" si="0"/>
        <v>N/D</v>
      </c>
      <c r="S20" s="89" t="str">
        <f t="shared" si="0"/>
        <v>N/D</v>
      </c>
      <c r="T20" s="89" t="str">
        <f t="shared" si="0"/>
        <v>N/D</v>
      </c>
      <c r="U20" s="90" t="str">
        <f>+IF(ISERR(T20/S20*100),"N/A",T20/S20*100)</f>
        <v>N/A</v>
      </c>
    </row>
    <row r="21" spans="2:21" ht="14.85" customHeight="1" thickTop="1" thickBot="1">
      <c r="B21" s="13" t="s">
        <v>98</v>
      </c>
      <c r="C21" s="14"/>
      <c r="D21" s="14"/>
      <c r="E21" s="14"/>
      <c r="F21" s="14"/>
      <c r="G21" s="14"/>
      <c r="H21" s="15"/>
      <c r="I21" s="15"/>
      <c r="J21" s="15"/>
      <c r="K21" s="15"/>
      <c r="L21" s="15"/>
      <c r="M21" s="15"/>
      <c r="N21" s="15"/>
      <c r="O21" s="15"/>
      <c r="P21" s="15"/>
      <c r="Q21" s="15"/>
      <c r="R21" s="15"/>
      <c r="S21" s="15"/>
      <c r="T21" s="15"/>
      <c r="U21" s="16"/>
    </row>
    <row r="22" spans="2:21" ht="44.25" customHeight="1" thickTop="1">
      <c r="B22" s="96" t="s">
        <v>99</v>
      </c>
      <c r="C22" s="98"/>
      <c r="D22" s="98"/>
      <c r="E22" s="98"/>
      <c r="F22" s="98"/>
      <c r="G22" s="98"/>
      <c r="H22" s="98"/>
      <c r="I22" s="98"/>
      <c r="J22" s="98"/>
      <c r="K22" s="98"/>
      <c r="L22" s="98"/>
      <c r="M22" s="98"/>
      <c r="N22" s="98"/>
      <c r="O22" s="98"/>
      <c r="P22" s="98"/>
      <c r="Q22" s="98"/>
      <c r="R22" s="98"/>
      <c r="S22" s="98"/>
      <c r="T22" s="98"/>
      <c r="U22" s="97"/>
    </row>
    <row r="23" spans="2:21" ht="84.2" customHeight="1">
      <c r="B23" s="99" t="s">
        <v>489</v>
      </c>
      <c r="C23" s="101"/>
      <c r="D23" s="101"/>
      <c r="E23" s="101"/>
      <c r="F23" s="101"/>
      <c r="G23" s="101"/>
      <c r="H23" s="101"/>
      <c r="I23" s="101"/>
      <c r="J23" s="101"/>
      <c r="K23" s="101"/>
      <c r="L23" s="101"/>
      <c r="M23" s="101"/>
      <c r="N23" s="101"/>
      <c r="O23" s="101"/>
      <c r="P23" s="101"/>
      <c r="Q23" s="101"/>
      <c r="R23" s="101"/>
      <c r="S23" s="101"/>
      <c r="T23" s="101"/>
      <c r="U23" s="100"/>
    </row>
    <row r="24" spans="2:21" ht="36.75" customHeight="1">
      <c r="B24" s="99" t="s">
        <v>490</v>
      </c>
      <c r="C24" s="101"/>
      <c r="D24" s="101"/>
      <c r="E24" s="101"/>
      <c r="F24" s="101"/>
      <c r="G24" s="101"/>
      <c r="H24" s="101"/>
      <c r="I24" s="101"/>
      <c r="J24" s="101"/>
      <c r="K24" s="101"/>
      <c r="L24" s="101"/>
      <c r="M24" s="101"/>
      <c r="N24" s="101"/>
      <c r="O24" s="101"/>
      <c r="P24" s="101"/>
      <c r="Q24" s="101"/>
      <c r="R24" s="101"/>
      <c r="S24" s="101"/>
      <c r="T24" s="101"/>
      <c r="U24" s="100"/>
    </row>
    <row r="25" spans="2:21" ht="45.95" customHeight="1">
      <c r="B25" s="99" t="s">
        <v>491</v>
      </c>
      <c r="C25" s="101"/>
      <c r="D25" s="101"/>
      <c r="E25" s="101"/>
      <c r="F25" s="101"/>
      <c r="G25" s="101"/>
      <c r="H25" s="101"/>
      <c r="I25" s="101"/>
      <c r="J25" s="101"/>
      <c r="K25" s="101"/>
      <c r="L25" s="101"/>
      <c r="M25" s="101"/>
      <c r="N25" s="101"/>
      <c r="O25" s="101"/>
      <c r="P25" s="101"/>
      <c r="Q25" s="101"/>
      <c r="R25" s="101"/>
      <c r="S25" s="101"/>
      <c r="T25" s="101"/>
      <c r="U25" s="100"/>
    </row>
    <row r="26" spans="2:21" ht="95.25" customHeight="1">
      <c r="B26" s="99" t="s">
        <v>492</v>
      </c>
      <c r="C26" s="101"/>
      <c r="D26" s="101"/>
      <c r="E26" s="101"/>
      <c r="F26" s="101"/>
      <c r="G26" s="101"/>
      <c r="H26" s="101"/>
      <c r="I26" s="101"/>
      <c r="J26" s="101"/>
      <c r="K26" s="101"/>
      <c r="L26" s="101"/>
      <c r="M26" s="101"/>
      <c r="N26" s="101"/>
      <c r="O26" s="101"/>
      <c r="P26" s="101"/>
      <c r="Q26" s="101"/>
      <c r="R26" s="101"/>
      <c r="S26" s="101"/>
      <c r="T26" s="101"/>
      <c r="U26" s="100"/>
    </row>
    <row r="27" spans="2:21" ht="93.95" customHeight="1" thickBot="1">
      <c r="B27" s="102" t="s">
        <v>493</v>
      </c>
      <c r="C27" s="104"/>
      <c r="D27" s="104"/>
      <c r="E27" s="104"/>
      <c r="F27" s="104"/>
      <c r="G27" s="104"/>
      <c r="H27" s="104"/>
      <c r="I27" s="104"/>
      <c r="J27" s="104"/>
      <c r="K27" s="104"/>
      <c r="L27" s="104"/>
      <c r="M27" s="104"/>
      <c r="N27" s="104"/>
      <c r="O27" s="104"/>
      <c r="P27" s="104"/>
      <c r="Q27" s="104"/>
      <c r="R27" s="104"/>
      <c r="S27" s="104"/>
      <c r="T27" s="104"/>
      <c r="U27" s="103"/>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Jose Luis Segura Luna</cp:lastModifiedBy>
  <cp:lastPrinted>2009-03-26T01:46:20Z</cp:lastPrinted>
  <dcterms:created xsi:type="dcterms:W3CDTF">2009-03-25T01:44:41Z</dcterms:created>
  <dcterms:modified xsi:type="dcterms:W3CDTF">2024-01-24T19:24:13Z</dcterms:modified>
</cp:coreProperties>
</file>