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E012'!$B$2:$U$71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45621"/>
</workbook>
</file>

<file path=xl/calcChain.xml><?xml version="1.0" encoding="utf-8"?>
<calcChain xmlns="http://schemas.openxmlformats.org/spreadsheetml/2006/main">
  <c r="U24" i="10" l="1"/>
  <c r="T24" i="10"/>
  <c r="S24" i="10"/>
  <c r="R24" i="10"/>
  <c r="U23" i="10"/>
  <c r="T23" i="10"/>
  <c r="S23" i="10"/>
  <c r="R23" i="10"/>
  <c r="U19" i="10"/>
  <c r="U18" i="10"/>
  <c r="U17" i="10"/>
  <c r="U16" i="10"/>
  <c r="U15" i="10"/>
  <c r="U14" i="10"/>
  <c r="U13" i="10"/>
  <c r="U12" i="10"/>
  <c r="U11" i="10"/>
  <c r="U20" i="9"/>
  <c r="T20" i="9"/>
  <c r="S20" i="9"/>
  <c r="R20" i="9"/>
  <c r="U19" i="9"/>
  <c r="T19" i="9"/>
  <c r="S19" i="9"/>
  <c r="R19" i="9"/>
  <c r="U15" i="9"/>
  <c r="U14" i="9"/>
  <c r="U13" i="9"/>
  <c r="U12" i="9"/>
  <c r="U11" i="9"/>
  <c r="U40" i="8"/>
  <c r="T40" i="8"/>
  <c r="S40" i="8"/>
  <c r="R40" i="8"/>
  <c r="U39" i="8"/>
  <c r="T39" i="8"/>
  <c r="S39" i="8"/>
  <c r="R39" i="8"/>
  <c r="U35" i="8"/>
  <c r="U34" i="8"/>
  <c r="U33" i="8"/>
  <c r="U32" i="8"/>
  <c r="U31" i="8"/>
  <c r="U30" i="8"/>
  <c r="U29" i="8"/>
  <c r="U28" i="8"/>
  <c r="U27" i="8"/>
  <c r="U26" i="8"/>
  <c r="U25" i="8"/>
  <c r="U24" i="8"/>
  <c r="U23" i="8"/>
  <c r="U22" i="8"/>
  <c r="U21" i="8"/>
  <c r="U20" i="8"/>
  <c r="U19" i="8"/>
  <c r="U18" i="8"/>
  <c r="U17" i="8"/>
  <c r="U16" i="8"/>
  <c r="U15" i="8"/>
  <c r="U14" i="8"/>
  <c r="U13" i="8"/>
  <c r="U12" i="8"/>
  <c r="U11" i="8"/>
  <c r="U34" i="7"/>
  <c r="T34" i="7"/>
  <c r="S34" i="7"/>
  <c r="R34" i="7"/>
  <c r="U33" i="7"/>
  <c r="T33" i="7"/>
  <c r="S33" i="7"/>
  <c r="R33" i="7"/>
  <c r="U29" i="7"/>
  <c r="U28" i="7"/>
  <c r="U27" i="7"/>
  <c r="U26" i="7"/>
  <c r="U25" i="7"/>
  <c r="U24" i="7"/>
  <c r="U23" i="7"/>
  <c r="U22" i="7"/>
  <c r="U21" i="7"/>
  <c r="U20" i="7"/>
  <c r="U19" i="7"/>
  <c r="U18" i="7"/>
  <c r="U17" i="7"/>
  <c r="U16" i="7"/>
  <c r="U15" i="7"/>
  <c r="U14" i="7"/>
  <c r="U13" i="7"/>
  <c r="U12" i="7"/>
  <c r="U11" i="7"/>
  <c r="U23" i="6"/>
  <c r="T23" i="6"/>
  <c r="S23" i="6"/>
  <c r="R23" i="6"/>
  <c r="U22" i="6"/>
  <c r="T22" i="6"/>
  <c r="S22" i="6"/>
  <c r="R22" i="6"/>
  <c r="U18" i="6"/>
  <c r="U17" i="6"/>
  <c r="U16" i="6"/>
  <c r="U15" i="6"/>
  <c r="U14" i="6"/>
  <c r="U13" i="6"/>
  <c r="U12" i="6"/>
  <c r="U11" i="6"/>
  <c r="U25" i="5"/>
  <c r="T25" i="5"/>
  <c r="S25" i="5"/>
  <c r="R25" i="5"/>
  <c r="U24" i="5"/>
  <c r="T24" i="5"/>
  <c r="S24" i="5"/>
  <c r="R24" i="5"/>
  <c r="U20" i="5"/>
  <c r="U19" i="5"/>
  <c r="U18" i="5"/>
  <c r="U17" i="5"/>
  <c r="U16" i="5"/>
  <c r="U15" i="5"/>
  <c r="U14" i="5"/>
  <c r="U13" i="5"/>
  <c r="U12" i="5"/>
  <c r="U11" i="5"/>
  <c r="U23" i="4"/>
  <c r="T23" i="4"/>
  <c r="S23" i="4"/>
  <c r="R23" i="4"/>
  <c r="U22" i="4"/>
  <c r="T22" i="4"/>
  <c r="S22" i="4"/>
  <c r="R22" i="4"/>
  <c r="U18" i="4"/>
  <c r="U17" i="4"/>
  <c r="U16" i="4"/>
  <c r="U15" i="4"/>
  <c r="U14" i="4"/>
  <c r="U13" i="4"/>
  <c r="U12" i="4"/>
  <c r="U11" i="4"/>
  <c r="U28" i="3"/>
  <c r="T28" i="3"/>
  <c r="S28" i="3"/>
  <c r="R28" i="3"/>
  <c r="U27" i="3"/>
  <c r="T27" i="3"/>
  <c r="S27" i="3"/>
  <c r="R27" i="3"/>
  <c r="U23" i="3"/>
  <c r="U22" i="3"/>
  <c r="U21" i="3"/>
  <c r="U20" i="3"/>
  <c r="U19" i="3"/>
  <c r="U18" i="3"/>
  <c r="U17" i="3"/>
  <c r="U16" i="3"/>
  <c r="U15" i="3"/>
  <c r="U14" i="3"/>
  <c r="U13" i="3"/>
  <c r="U12" i="3"/>
  <c r="U11" i="3"/>
  <c r="U31" i="2"/>
  <c r="T31" i="2"/>
  <c r="S31" i="2"/>
  <c r="R31" i="2"/>
  <c r="U30" i="2"/>
  <c r="T30" i="2"/>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<sst xmlns="http://schemas.openxmlformats.org/spreadsheetml/2006/main" count="1296" uniqueCount="534">
  <si>
    <t xml:space="preserve">    Segundo Trimestre 2023</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</si>
  <si>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</si>
  <si>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</si>
  <si>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</si>
  <si>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Segundo Trimestre 2023</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</si>
  <si>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</si>
  <si>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</si>
  <si>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</si>
  <si>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</si>
  <si>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</si>
  <si>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</si>
  <si>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</si>
  <si>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</si>
  <si>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</si>
  <si>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</si>
  <si>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</si>
  <si>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</si>
  <si>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</si>
  <si>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</si>
  <si>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</si>
  <si>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</si>
  <si>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</si>
  <si>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</si>
  <si>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</si>
  <si>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</si>
  <si>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</si>
  <si>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</si>
  <si>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</si>
  <si>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</si>
  <si>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</si>
  <si>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</si>
  <si>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</si>
  <si>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</si>
  <si>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</si>
  <si>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</si>
  <si>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</si>
  <si>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</si>
  <si>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</si>
  <si>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</si>
  <si>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</si>
  <si>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</si>
  <si>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</si>
  <si>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t>Tasa</t>
  </si>
  <si>
    <t>Estratégico-Eficacia-Anual</t>
  </si>
  <si>
    <t>N/A</t>
  </si>
  <si>
    <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</si>
  <si>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</si>
  <si>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</si>
  <si>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</si>
  <si>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</si>
  <si>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</si>
  <si>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</si>
  <si>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</si>
  <si>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</si>
  <si>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</si>
  <si>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</si>
  <si>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</si>
  <si>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</si>
  <si>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</si>
  <si>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</si>
  <si>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</si>
  <si>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</si>
  <si>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</si>
  <si>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t>Componente</t>
  </si>
  <si>
    <t>A Acciones preventivas proporcionadas</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</si>
  <si>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</si>
  <si>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</si>
  <si>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Estratégico-Eficacia-Semestral</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</si>
  <si>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</si>
  <si>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</si>
  <si>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</si>
  <si>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</si>
  <si>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</si>
  <si>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</si>
  <si>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</si>
  <si>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</si>
  <si>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</si>
  <si>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</si>
  <si>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</si>
  <si>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</si>
  <si>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</si>
  <si>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</si>
  <si>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</si>
  <si>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Gestión-Eficacia-Trimestral</t>
  </si>
  <si>
    <t>A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</si>
  <si>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</si>
  <si>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</si>
  <si>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</si>
  <si>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</si>
  <si>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</si>
  <si>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</si>
  <si>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</si>
  <si>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</si>
  <si>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</si>
  <si>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</si>
  <si>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</si>
  <si>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</si>
  <si>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</si>
  <si>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</si>
  <si>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</si>
  <si>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</si>
  <si>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</si>
  <si>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</si>
  <si>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</si>
  <si>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Esperanza de Vida al Nacer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</si>
  <si>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</si>
  <si>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</si>
  <si>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</si>
  <si>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 xml:space="preserve"> Causa : Información a enero-abril de 2023. La cobertura alcanzada fue de 31.94%, inferior a la meta establecida para el periodo enero-junio de 2023 (38.50%), con un porcentaje de cumplimiento con relación a esta de 82.96%, por lo que se estima que al cierre de junio se habría cumplido con la meta programada en el periodo medido. Los factores que han influido para obtener estos resultados se relacionan con las acciones incluidas en el Programa Estratégico para la mejora de la Detección de Hipertensión Arterial 2023, destacando la Estrategia de PrevenIMSS en Hospitales para mejorar la accesibilidad del servicio. Efecto: El logro obtenido permitió la identificación de 1,427,884 casos sospechosos de padecer hipertensión arterial, los cuales ameritan seguimiento con el médico familiar para establer un diagnóstico definitivo, que en su caso contribuye en la identificación temprana de la enfermedad. Otros Motivos:Se presentan cifras del periodo enero-abril de 2023, debido a que es el último corte oficial disponible. La diferencia entre la cifra del denominador de la meta junio de 2023 (esperada) contra el logro junio de 2023 (alcanzada), radica en que la población que se utiliza para la meta esperada fue una estimación, ya que se programa en un periodo previo a la definición de poblaciones oficiales que serán consideradas como finales para el ejercicio correspondiente.</t>
    </r>
  </si>
  <si>
    <r>
      <t xml:space="preserve">Cobertura con esquemas completos de vacunación en niños de un año de edad.
</t>
    </r>
    <r>
      <rPr>
        <sz val="10"/>
        <rFont val="Soberana Sans"/>
        <family val="2"/>
      </rPr>
      <t xml:space="preserve"> Causa : Información estimada al mes de junio de 2023. La cobertura con esquemas completos de vacunación en niños de un año de edad fue de 95.3%, cifra superior a la meta establecida para  enero-junio de 2023 de  95.00%. El factor que determino este resultado, es que actualmente se cuenta con los insumos necesarios (vacunas) para el esquema de este grupo de edad.  Efecto: La cobertura en el perido enero-junio del 95.3% de la población objetivo contibuye al control y disminución de enfermedades prevenibles por vacunación. Otros Motivos:</t>
    </r>
  </si>
  <si>
    <r>
      <t xml:space="preserve">Cobertura de detección de cáncer de mama por mastografía en mujeres de 50 a 69 años
</t>
    </r>
    <r>
      <rPr>
        <sz val="10"/>
        <rFont val="Soberana Sans"/>
        <family val="2"/>
      </rPr>
      <t xml:space="preserve"> Causa : Información al enero-abril de 2023.   La cobertura de detección de cáncer de mama por mastografía en mujeres de 50 a 69 años fue de 5.17%, con un porcentaje de cumplimiento con relación a la meta programada de 5.32%  enero-junio de 2023 del 97.18%.  Los factores que han influido para obtener estos resultados se relacionan con las acciones incluidas en el Programa Estratégico para la mejora de la Detección de Cáncer de Mama 2023, destacando la intensificación de jornadas de acciones preventivas y la gestión de presupuesto para subrogación de mastografías de tamizaje. Efecto: El logro alcanzado permitió identificar 10,265 casos sospechosos por alteraciones en la mastografía de tamizaje, en mujeres de 50 a 69 años, contribuyendo al diagnóstico temprano de la enfermedad. Otros Motivos:Se presentan cifras del periodo enero-abril de 2023, debido a que es el último corte oficial disponible.</t>
    </r>
  </si>
  <si>
    <r>
      <t xml:space="preserve">Cobertura de detección de primera vez de diabetes mellitus en población derechohabiente de 20 años y más
</t>
    </r>
    <r>
      <rPr>
        <sz val="10"/>
        <rFont val="Soberana Sans"/>
        <family val="2"/>
      </rPr>
      <t xml:space="preserve"> Causa : Información al enero-abril de 2023. El logro fue de 8.33%, cifra inferior a la meta programada para enero-junio de 2023 de 10.70%, con un porcentaje de cumplimiento con respecto a esta del 77.9%, por lo que se estima que al cierre de junio se había cumplido con la meta programada en el periodo medido. Los factores que han influido para obtener estos resultados se relacionan con las acciones incluidas en el Programa Estratégico 2023 para la mejora de la Detección de Diabetes Mellitus tipo 2, destacando las gestiones para contar con insumos suficientes y oportunos en las Unidades de Medicina Familiar. Efecto: El logro obtenido permitió la identificación al periodo que se informa,  de 194,068 casos sospechosos de padecer diabetes mellitus, los cuales se derivaron con el médico familiar para su diagnóstico definitivo. Otros Motivos:Se presentan cifras del periodo enero-abril de 2023, debido a que es el último corte oficial disponible.</t>
    </r>
  </si>
  <si>
    <r>
      <t xml:space="preserve">Cobertura de detección de cáncer cérvico uterino a través de citología cervical en mujeres de 25 a 64 años
</t>
    </r>
    <r>
      <rPr>
        <sz val="10"/>
        <rFont val="Soberana Sans"/>
        <family val="2"/>
      </rPr>
      <t xml:space="preserve"> Causa : Información a enero-abril de 2023. La cobertura de detección de cáncer cérvico uterino a través de citología cervical en mujeres de 25 a 64 fue de 8.35%, cifra superior a la meta establecida para el periodo enero-junio 2023, 7.50%, con un porcentaje de cumplimiento con relación la meta programada de 111.3%. Los factores que han influido para obtener estos resultados se relacionan con las acciones incluidas en el Programa Estratégico 2023 para la mejora de la Detección de Cáncer Cérvico Uterino, destacando la intensificación de jornadas de acciones preventivas. Efecto: El logro obtenido permitió identificar 3,056 casos con alteraciones en la citología, contribuyendo al diagnóstico temprano de la enfermedad. Otros Motivos:Se presentan cifras del periodo enero-abril de 2023, debido a que es el úlitmo corte oficial disponible.</t>
    </r>
  </si>
  <si>
    <r>
      <t xml:space="preserve">Logro de Aceptantes de primera vez de Métodos Anticonceptivos, en relación con la meta programada en Consulta Externa de Medicina Familiar
</t>
    </r>
    <r>
      <rPr>
        <sz val="10"/>
        <rFont val="Soberana Sans"/>
        <family val="2"/>
      </rPr>
      <t xml:space="preserve"> Causa : Información al mes de enero-abril de 2023. Se obtuvo un logro de 123.30%, por lo cual se obtuvo un porcentaje de cumplimiento con relación a la meta programada de 137.0% el cual superó la meta programada del 90.0%. El factor que influyo para la obtención de este resultado fueron las estrategias implementadas para acudir a  escuelas de nivel medio superior y superior, asi como se incrementaron las jornadas de Salud Reproductiva tanto para derechohabientes y no derechohabientes, con el propósito de recuperar lo no realizado en tiempos de pandemia. Las metas deberán ajustarse para el próximo año, teniendo ya un parámetro antecedente de la población atendida post pandemia. Efecto: Se obtuvo un incremento de 51.4% en el número de aceptantes de métodos anticonceptivos de primera vez en la consulta externa, con respecto al 2022. Otros Motivos:</t>
    </r>
  </si>
  <si>
    <r>
      <t xml:space="preserve">Porcentaje de Atención Preventiva Integrada 
</t>
    </r>
    <r>
      <rPr>
        <sz val="10"/>
        <rFont val="Soberana Sans"/>
        <family val="2"/>
      </rPr>
      <t xml:space="preserve"> Causa : Información a abril de 2023. El logro fue de 91.10%, cifra superior a la meta establecida para el periodo de junio de 2023, la cual es de 88.0%, con un porcentaje de cumplimiento del 103.5%. Los factores que han influido para obtener estos resultados se relacionan con las acciones incluidas en el Programa Estratégico para la mejora del Chequeo PrevenIMSS 2023, destacando la supervisión y asesoría operativa de los Monitores PrevenIMSS. Efecto: El logro obtenido, permitió beneficiar a 1,882,216 derechohabientes con el paquete completo de acciones preventivas que corresponden de acuerdo a su grupo de edad y sexo. Otros Motivos:Se presentan cifras del periodo abril de 2023, debido a que es el último corte oficial disponible.</t>
    </r>
  </si>
  <si>
    <r>
      <t xml:space="preserve">Porcentaje de medición de peso y talla en población derechohabiente
</t>
    </r>
    <r>
      <rPr>
        <sz val="10"/>
        <rFont val="Soberana Sans"/>
        <family val="2"/>
      </rPr>
      <t xml:space="preserve"> Causa : La Información disponible de enero-abril de 2023, cumple con la meta a este periodo. Para el periodo de  enero a junio el logro es inferior a la meta establecida de 34.89% que es un 84.8 con relación a la meta programada de enero-junio de 2023, debido a que los datos  en el sistema institucional de información tienen un retraso  de dos meses. Efecto: El logro obtenido es aceptable, a pesar de que faltan dos meses por reportar. Otros Motivos:Información disponible al mes de abril de 2023.</t>
    </r>
  </si>
  <si>
    <r>
      <t xml:space="preserve">Porcentaje de entrevistas de consejería anticonceptiva
</t>
    </r>
    <r>
      <rPr>
        <sz val="10"/>
        <rFont val="Soberana Sans"/>
        <family val="2"/>
      </rPr>
      <t xml:space="preserve"> Causa : Información al mes estimado de enero-junio de 2023, con base al mes de marzo de 2023.       El logro fue de 78.4%, lo que  permitió un porcentaje de cumplimiento de 87.09%; con relación a la meta programada al periodo de enero-junio del 90.00%. El principal factor que influyó, fue la de disponibilidad de dicha información ya que recientemente  nuestra base Datamart que era la fuente de extracción,  quedo deshabilitada y debido a esto  estamos extrayendo la información de otra fuentes lo que de manera paulatina se estará recopilando toda la información. Efecto: El impacto de las acciones de comunicación educativa ha impactado de manera positiva en las decisiones de las y los usuarios a través de la consejería de calidad que se otorga a través del personal de trabajo social y enfermería, así como las entrevistas que fortalecen esta consejería, aun cuando solo se alcanzó el 87.09% de cumplimiento de la meta programada enero-junio 2023, con base a la información del mes de marzo 2023.  Otros Motivos:Actualmente la fuente de verificación Datamart se encuentra deshabilitada, motivo por el cual se esta trabajando con la División de Información en Salud, quienes actualmente nos envían la información impactada en los sistemas de información. </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</si>
  <si>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</si>
  <si>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</si>
  <si>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</si>
  <si>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</si>
  <si>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</si>
  <si>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</si>
  <si>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</si>
  <si>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</si>
  <si>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</si>
  <si>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</si>
  <si>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</si>
  <si>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</si>
  <si>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</si>
  <si>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</si>
  <si>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</si>
  <si>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</si>
  <si>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</si>
  <si>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</si>
  <si>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</si>
  <si>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</si>
  <si>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</si>
  <si>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</si>
  <si>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</si>
  <si>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</si>
  <si>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</si>
  <si>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</si>
  <si>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</si>
  <si>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</si>
  <si>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A 2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</si>
  <si>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</si>
  <si>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</si>
  <si>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</si>
  <si>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</si>
  <si>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</si>
  <si>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</si>
  <si>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</si>
  <si>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</si>
  <si>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</si>
  <si>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</si>
  <si>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</si>
  <si>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</si>
  <si>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</si>
  <si>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</si>
  <si>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D 7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</si>
  <si>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</si>
  <si>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</si>
  <si>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</si>
  <si>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Se ha mantenido la evaluación, teniendo como estrategia retro informar sobre los resultados obtenidos para propiciar la mejora en la elaboración de los dictámenes de riesgos de trabajo e invalidez por parte de los médicos de salud en el trabajo y por ende, otorgar una evaluación correcta y justa al trabajador asegurado.  Se desarrolla y diseña una estrategia para validar el Índice de calidad de la atención en los servicios de salud en el trabajo, esta estrategia se realizará con encuestas mediante un Call Center que se contratará para obtener el resultado. La implementación de esta estrategia se ha retrasado.  Se espera tener resultados durante el tercer trimestre. Efecto: El resultado de 30.22 puntos por debajo de la meta establecida por falta de la complementación de la construcción del índice mediante las encuestas, que se espera solventar para el tercer trimestre, no permitió una adecuada identificación de las áreas de oportunidad a mejorar para incrementar la calidad de la atención durante el segundo trimestre de 2023 Otros Motivos:</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</si>
  <si>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 los procedimientos de accidentes y enfermedades de trabajo, por otro lado, los pacientes no se han presentado a concluir con sus trámites.  Los servicios de Salud en el Trabajo realizarán la dictaminación del ST-7 a pesar de que el trabajador no se hubiera presentado a concluir el trámite de dictaminación del ST-7. Efecto: El resultado obtenido de 5.85 puntos por debajo de la meta no permitió cumplir con la cobertura esperada de la calificación de los probables riesgos de trabajo para llevar a cabo el procedimiento correcto para el manejo de los probables accidentes y enfermedades de trabajo durante el segundo trimestre de 2023. Otros Motivos:</t>
    </r>
  </si>
  <si>
    <r>
      <t xml:space="preserve">Porcentaje de aprovechamiento de los cursos de capacitación
</t>
    </r>
    <r>
      <rPr>
        <sz val="10"/>
        <rFont val="Soberana Sans"/>
        <family val="2"/>
      </rPr>
      <t xml:space="preserve"> Causa : Estandarización de contenidos en los cursos de capacitación en materia de Seguridad y Salud en el Trabajo, desarrollo de conocimientos, habilidades y competencias de los instructores. Efecto: Mayor impacto en los cursos de capacitación. Otros Motivos:Las diferencias en numeradores y denominadores se debe a lo siguiente: 1. La información colocada en el reporte del primer trimestre corresponde a lo informado por los OOAD de enero a febrero, derivado a que durante el primer trimestre existe un desfase en la información por la implementación de mejoras al sistema de reportes, por lo que la información proporcionada en el segundo trimestre corresponde de marzo a junio. En lo sucesivo se reportará justo la información registrada en el periodo de reporte. 2. Los OOAD han reportado mayor cantidad de personas capacitadas con respecto a lo programado, esto debido a una estrategia de optimización de recursos que contempla lo siguiente: por un lado, durante el primer y segundo trimestre, se presentaron dificultades para el desarrollo de Estudios y Programas de Seguridad y Salud en el Trabajo, situación que se está en proceso de mejora, pero ha traído como consecuencia un replanteamiento a nivel local de las estrategias que permitan al final de año cumplir con las metas e indicadores establecidos. Por otro lado, ha existido apertura de las empresas afiliadas y centros laborales IMSS, para que las personas trabajadoras participen en los cursos de capacitación que, en materia de Seguridad y Salud en el Trabajo, desarrolla el Instituto para la prevención de accidentes y enfermedades en el trabajo. Estas dos situaciones conllevan a un incremento de las personas capacitadas con respecto a lo programado. 3. El indicador se determina de la cantidad de asistentes a los cursos de capacitación que obtienen una calificación de mayor o igual al 80%(numerador) y la cantidad total de asistentes a los cursos de capacitación (denominador) los cuales son diferentes debido al incremento de personas capacitadas en el periodo de reporte, considerando lo explicado en los puntos anteriores. </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</si>
  <si>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Las cifras son preliminares al mes de junio. Efecto: El resultado de 6.06 puntos por debajo de la meta no permitió cumplir con la proyección esperada de autorización oportuna de dictámenes de incapacidades permanentes o defunción e invalidez, limitando la obtención de las prestaciones económicas y en especie que les corresponden a los trabajadores por falta de personal durante el segundo trimestre de 2023. Otros Motivos:</t>
    </r>
  </si>
  <si>
    <r>
      <t xml:space="preserve">Porcentaje de variación de la tasa de accidentes de trabajo en empresas intervenidas con programas preventivos de Seguridad en el Trabajo
</t>
    </r>
    <r>
      <rPr>
        <sz val="10"/>
        <rFont val="Soberana Sans"/>
        <family val="2"/>
      </rPr>
      <t xml:space="preserve"> Causa : Las empresas intervenidas con Estudios y Programas Preventivos de Seguridad y Salud en el Trabajo implementan las acciones preventivas comprometidas a la fecha del periodo de medición. Efecto: Las actividades realizadas contribuyeron al logro obtenido, permitiendo influir en las personas involucradas para la implementación de las medidas correctivas y preventivas que permitieron prevenir 34.9% de accidentes de trabajo al segundo trimestre del 2023. Otros Motivos:</t>
    </r>
  </si>
  <si>
    <r>
      <t xml:space="preserve">Cumplimiento de las metas de calificación de enfermedades de trabajo
</t>
    </r>
    <r>
      <rPr>
        <sz val="10"/>
        <rFont val="Soberana Sans"/>
        <family val="2"/>
      </rPr>
      <t xml:space="preserve"> Causa : Los trabajadores no han acudido a solicitar la dictaminación de enfermedades de trabajo como se esperaba, por lo que no se ha detectado el número de enfermedades proyectadas.  Se establecieron diferentes estrategias para identificar probables enfermedades de trabajo.  Las cifras son preliminares al mes de junio. Efecto: El resultado obtenido de 12.21 puntos por debajo de la meta no permitió cumplir con la cobertura esperada de calificación de enfermedades de trabajo, limitando la obtención de las prestaciones económicas y en especie que les corresponden a los trabajadores  durante el segundo trimestre de 2023. Otros Motivos: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</si>
  <si>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un riesgo de trabajo o incapacidad permanente. Efecto: Cumplimiento de la meta establecida de calificación de accidentes de trabajo durante el segundo trimestre de 2023. Otros Motivos:</t>
    </r>
  </si>
  <si>
    <r>
      <t xml:space="preserve">Porcentaje de cumplimiento en la capacitación de trabajadores en seguridad y salud en el trabajo
</t>
    </r>
    <r>
      <rPr>
        <sz val="10"/>
        <rFont val="Soberana Sans"/>
        <family val="2"/>
      </rPr>
      <t xml:space="preserve"> Causa : Empresas otorgan las facilidades a su personal para participar en los cursos de capacitación en materia de seguridad y salud en el trabajo. Efecto: Las actividades realizadas contribuyeron al logro obtenido, permitiendo cumplir con la meta programada de trabajadores capacitados, a los cuales se logró transmitir de manera eficaz y eficiente los conocimientos, habilidades y competencias a aproximadamente 97 de cada 100 participantes de los cursos de capacitacion que el IMSS otorgó en materia de Seguridad y Salud en el Trabajo, al segundo trimestre del 2023. Esta actividad contribuye en que los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</si>
  <si>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Cumplimiento de la meta de autorización de dictamenes de incapacidades permanente o defunción e invalidez mediante la utilización efectiva del Módulo Electrónico de Salud en el Trabajo durante el segundo trimestre de 2023. Otros Motivos:</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</si>
  <si>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lo que ha propiciado que se hayan elaborado de forma más cotidiana los dictámenes de Incapacidad Permanente o Defunción y de Determinación del Estado de Invalidez. Efecto: Cumplimiento de la meta de dictaminación de incapacidades permanente o defunción e invalidez durante el segundo trimestre de 2023. Otros Motivos:</t>
    </r>
  </si>
  <si>
    <r>
      <t xml:space="preserve">Porcentaje de seguimientos realizados en empresas con programas preventivos de seguridad en el trabajo.
</t>
    </r>
    <r>
      <rPr>
        <sz val="10"/>
        <rFont val="Soberana Sans"/>
        <family val="2"/>
      </rPr>
      <t xml:space="preserve"> Causa : Demora en la culminación de los Estudios y Programas de Seguridad y Salud en el Trabajo, sin embargo, al mes de junio, se tiene un avance de 85.5% respecto de lo programado. Efecto: Demora en el desarrollo visitas de seguimiento para verificar la implementación de las actividades preventivas establecidas en los Estudios y Programas de Seguridad y Salud en el Trabajo. Otros Motivos:</t>
    </r>
  </si>
  <si>
    <r>
      <t xml:space="preserve">Porcentaje de cumplimiento en la elaboración de estudios y programas preventivos de seguridad en el trabajo
</t>
    </r>
    <r>
      <rPr>
        <sz val="10"/>
        <rFont val="Soberana Sans"/>
        <family val="2"/>
      </rPr>
      <t xml:space="preserve"> Causa : Se presentaron dificultades en los primeros meses del año, para acceder a las empresas programadas a intervenir con Estudios y Programas de Seguridad y Salud en el Trabajo. Sin embargo, se ha avanzado respecto al periodo de medición anterior de 18% a 68 % en correspondencia con lo programado y realizado a junio. De la misma forma, se avanzó de manera considerable el indicador, pasando de 5.44% a 50.23% a junio. Efecto: Demora en el desarrollo de Estudios y Programas de Seguridad y Salud en el Trabajo programados al periodo de reporte.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</si>
  <si>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</si>
  <si>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</si>
  <si>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</si>
  <si>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</si>
  <si>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</si>
  <si>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</si>
  <si>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</si>
  <si>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</si>
  <si>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</si>
  <si>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</si>
  <si>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</si>
  <si>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</si>
  <si>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</si>
  <si>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</si>
  <si>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</si>
  <si>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</si>
  <si>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</si>
  <si>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A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</si>
  <si>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</si>
  <si>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</si>
  <si>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</si>
  <si>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B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</si>
  <si>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</si>
  <si>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</si>
  <si>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A 1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</si>
  <si>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</si>
  <si>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</si>
  <si>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t>B 2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</si>
  <si>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</si>
  <si>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</si>
  <si>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</si>
  <si>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</si>
  <si>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El indicador se ubicó en 60.72%, superando la meta de 51.10%. La causa fue debido a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Instituciones de Salud Mexicanas que realizan actividades de Investigación Científica y Desarrollo Tecnológico han ido adoptando este sistema de evaluación; al que ya se ha habituado el Personal del Instituto que realiza actividades de Investigación Científica y Desarrollo Tecnológico.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logrando el cumplimiento de 118.9 % de la meta propuesta (51.10) para el periodo de reporte; de ello, se destacan dos hechos: 1. En cuanto al numerador, en el número absoluto de artículos científicos publicados en Revistas con factor de impacto incluidas en los Cuartiles 1 y 2 se han registrado variaciones de +55.7% (+97), +89.5% (+128) y +36.2% (+72), respecto a lo reportado en los periodos enero - junio de los ejercicios 2020, 2021 y 2022, respectivamente. 2. En cuanto al denominador, en el número absoluto de artículos científicos publicados en Revistas con factor de impacto se ha registrado variaciones de +26.3% (+93), +35.6% (+117) y +26.7% (+94), respecto a lo reportado en los periodos enero - junio de los ejercicios 2020, 2021 y 2022,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con su aceptación por las Revistas Médico Científicas arbitradas.</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</si>
  <si>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indicador se ubicó en 81.45, superando la meta de 71.02.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Para el ejercicio 2023, se adiciona un tema: 16) Resistencia Antimicrobiana. El Instituto ha diseñado e implementado estrategias para que los investigadores y personal de salud del instituto desarrollen protocolos de investigación sobre temas prioritarios de salud que afectan a la población derechohabiente.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114.7 % de la meta propuesta (71.02) para el periodo de reporte; en donde, se destacan dos hechos: 1. En cuanto al numerador, el número absoluto protocolos de investigación científica y desarrollo tecnológico aprobados en el IMSS y que están relacionados a temas prioritarios, se registró la siguiente variación de +65.3% (+1098), +66.8% (+1113) y +54% (+975), respecto a lo reportado en los periodos enero - junio en los ejercicios 2020, 2021 y 2022, respectivamente. 2. En cuanto al denominador, en el número absoluto protocolos de investigación científica y desarrollo tecnológico aprobados en el IMSS se registró la siguiente variación de +34.4% (+874), +40.4% (+981) y +39.4% (+964), respecto a lo reportado en los periodos enero - junio en los ejercicios 2020, 2021 y 2022,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</si>
  <si>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Porcentaje de Artículos Científicos publicados en revistas científicas con Factor de Impacto
</t>
    </r>
    <r>
      <rPr>
        <sz val="10"/>
        <rFont val="Soberana Sans"/>
        <family val="2"/>
      </rPr>
      <t xml:space="preserve"> Causa : El indicador se ubicó en 51.21%, por debajo de la meta esperada de 51.10%. La causa fue debido a que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del 93.1% de la meta propuesta (55.02) para el periodo de reporte; se destacan dos hechos: 1. En cuanto al denominador, en el número absoluto de artículos científicos publicados en Revistas con factor de impacto se ha registrado variaciones de +26.3%(+93), +35.6% (+117) y +26.7% (+94), respecto a lo reportado en los periodos enero - junio de los ejercicios 2020, 2021 y 2022, respectivamente. 2. En cuanto al denominador, la generación de artículos científicos generado por Personal Institucional ha registrado variaciones de +41.6% (+256), +53.6% (+304) y +43.7% (+265), respecto a lo reportado en los periodos enero - junio de los ejercicios 2020, 2021 y 2022, respectivamente. Se destaca que, las aportaciones científicas de vanguardia internacional se consolidan como un coadyuvante en la actualización y mejora de los Procesos de Atención Médica Internacional, mismas que contribuyen para mejorar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con su aceptación por las Revistas Médico Científicas arbitradas. </t>
    </r>
  </si>
  <si>
    <r>
      <t xml:space="preserve">Tasa de variación de Protocolos de Investigación Científica y Desarrollo Tecnológico aprobados en el IMSS.
</t>
    </r>
    <r>
      <rPr>
        <sz val="10"/>
        <rFont val="Soberana Sans"/>
        <family val="2"/>
      </rPr>
      <t xml:space="preserve"> Causa : El indicador se ubicó en 39.38, representando el cumplimiento del 137.9% de la meta propuesta (1.06).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Grupos vulnerables y Principales Problemas de Salud a atender integralmente en un modelo preventivo. El Instituto ha diseñado e implementado estrategias para que los investigadores y personal de salud del instituto desarrollen protocolos de investigación sobre temas prioritarios de salud que afectan a la población derechohabiente. Efecto: El efecto fue el cumplimiento del 137.9% de la meta propuesta (1.06) para éste periodo de reporte, en lo que respecta a la tasa de cambio en Protocolos de Investigación Científica y Desarrollo Tecnológico aprobados por Comités Locales de Investigación en Salud; al documentarse un avance en la tasa de cambio de 39.38 Se destaca que en cuanto al denominador, el número absoluto protocolos de investigación científica y desarrollo tecnológico aprobados en el IMSS registró la siguiente variación de +34.4% (+874), +40.4% (+981) y +39.4% (+964), respecto a lo reportado en los periodos enero - junio en los ejercicios 2020, 2021 y 2022,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t>
    </r>
  </si>
  <si>
    <r>
      <t xml:space="preserve">Tasa de Variación de Personal Institucional Graduado de cursos de maestría y doctorado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</si>
  <si>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93.88%, cubriendo el 103.5% de la meta esperada (90.72).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que ha resultado en la cancelación de un par de CLIS con un bajo número de Protocolos Evaluados y Dictaminados, con ello, el denominador del presente indicador presenta una disminución en dos unidades. Por otra parte, se ha eficientado el proceso de registro de CLIS ante la Comisión Federal para la Protección contra Riesgos Sanitarios (COFEPRIS), derivado del Convenio firmado entre el IMSS y COFEPRIS, que ha permitido en el ejercicio 2022,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se ubicó en 93.88%, cubriendo el 103.5% de la meta esperada (90.72); en donde, se destacan dos hechos: 1. En el numerador, el número absoluto Comités Locales de Investigación en Salud activos ha registrado variaciones de 12.2% (+10), 12.2% (+10) y +5.7% (+5), respecto a lo reportado en los periodos enero - junio de los ejercicios 2020, 2021 y 2022, respectivamente. 2. En el denominador, el número absoluto Comités Locales de Investigación en Salud vigentes registrados ante COFEPRIS, ha registrado variaciones de -1% (-1), 0% (0) y +1% (+1), respecto a lo reportado en los periodos enero - junio de los ejercicios 2020, 2021 y 2022, respectivamente. Otros Motivos:Debe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con su aceptación.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</si>
  <si>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El indicador se ubicó en 18.64, representando el cumplimiento de 116.7% de la meta propuesta (1.69). La causa fue debido a que el Instituto tiene la facultad que la Ley del Seguro Social otorga en la Fracción XXIV del Artículo 251 para la formación de personal en materia de Investigación Científica y Desarrollo Tecnológico. El IMSS ha dado continuidad a las Convocatorias para que el Personal Institucional obtenga becas para cursar Maestrías o Doctorados en materia de Investigación en Salud, que se han recuperado en cuanto a participación del Personal IMSS, una vez que ha cesado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las que se procedió a suspender las capacitaciones presenciales para el personal institucional activo, a efecto de fortalecer el Capital Humano disponible en Unidades de Atención Médica para la atención de la epidemia por COVID-19. En el ejercicio 2023, se encuentra totalmente reactivada la participación del Personal IMSS en la Convocatorias para obtener Becas a efecto de cursar Maestrías o Doctorados en Ciencias. Efecto: El efecto fue el cumplimiento de 116.7% de la meta propuesta (1.69) para el periodo de reporte, esto se refleja en los apoyos económicos complementarios otorgados a alumnos inscritos y vigentes en Programas Académicos de Maestría o Doctorado enlistados en el Programa Nacional de Posgrados de Calidad. Estos apoyos económicos otorgados durante el primer semestre de 2023 representan un incremento del +18.6% (+11) respecto al ejercicio previo. Otros Motivos:La emergencia sanitaria por COVID-19 requirió de la implementación durante los ejercicios 2020 y 2021 del: -Plan de Preparación y Respuesta Institucional ante la Epidemia por COVID-19 -Acuerdo establecido entre el Instituto y el Sindicato Nacional de Trabajadores del Seguro Social para implementar medidas para enfrentar la situación sanitaria derivada del COVID-19. Con lo que, durante los dos años previos al presente reporte, el personal inscrito en Maestrías y Doctorados interrumpió su formación para fortalecer el Capital Humano Institucional disponible para la atención de la Pandemia por COVID-19. En el ejercicio 2023, se encuentra totalmente reactivada la participación del Personal IMSS en la Convocatorias para obtener Becas a efecto de cursar Maestrías o Doctorados en Ciencias.</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</si>
  <si>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</si>
  <si>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</si>
  <si>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</si>
  <si>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</si>
  <si>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</si>
  <si>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</si>
  <si>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</si>
  <si>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</si>
  <si>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</si>
  <si>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</si>
  <si>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</si>
  <si>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</si>
  <si>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</si>
  <si>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</si>
  <si>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</si>
  <si>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</si>
  <si>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</si>
  <si>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</si>
  <si>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</si>
  <si>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</si>
  <si>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</si>
  <si>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</si>
  <si>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</si>
  <si>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</si>
  <si>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</si>
  <si>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</si>
  <si>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</si>
  <si>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</si>
  <si>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</si>
  <si>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</si>
  <si>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</si>
  <si>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</si>
  <si>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 xml:space="preserve"> Causa : Con información al mes de junio de 2023, la tasa de variación real en la recaudación por ingresos obrero-patronales, respecto al mismo periodo de 2012, fue de 58.30%. Con ello, se cumplió la meta aprobada.  El incremento de los ingresos fue resultado directo de: la evolución favorable del empleo y el salario registrados en el IMSS; los programas de la ampliación de la base; las mejoras en los actos de fiscalización y cobranza; la notificación consolidada de créditos, así como de los controles indirectos de obligaciones a través de la Opinión de Cumplimiento y el Reporte Personalizado de Cotización. Efecto: Mayores ingresos para garantizar la cobertura de la seguridad social.  La recaudación observada al cierre del mes de junio de 251.8 miles de millones de pesos, representa un incremento real de 6.6% anual. Otros Motivos:Se reporta información del periodo enero-junio.</t>
    </r>
  </si>
  <si>
    <r>
      <t xml:space="preserve">Tasa de variación en el número de asegurados
</t>
    </r>
    <r>
      <rPr>
        <sz val="10"/>
        <rFont val="Soberana Sans"/>
        <family val="2"/>
      </rPr>
      <t xml:space="preserve"> Causa : Con información al mes de junio de 2023, la tasa de variación en el número de asegurados, respecto al mismo periodo de 2012, fue de 38.59%. Con ello, se cumplió la meta prevista en 102.92%.  Efecto: Ampliación de base de asegurados.  En el periodo enero-junio de 2023, el IMSS proporcionó seguridad social a 30.2 millones de personas en diversas modalidades de aseguramiento, cifra 3.2% mayor a la observada en el mismo periodo de 2022.   Otros Motivos:Se reporta información preliminar del periodo enero-junio. Por otro lado, el denominador de la meta alcanzada y de la meta esperada es el mismo 21,765,913 asegurados (cifra de asegurados registrados en el periodo enero-junio de 2012). No hay diferencia, por lo que corresponde al numerador, el cambio (30,165,531 vs 29,927,612: 237,919 asegurados más) se explica porque durante el periodo enero-junio de 2023 se observó una mayor afiliación de asegurados principalmente derivada de la difusión de los nuevos programas de ampliación de la base: personas trabajadoras del hogar y personas trabajadoras independientes. La meta a diciembre de este indicador semestral, se ajustará en el mes de octubre de 2023. </t>
    </r>
  </si>
  <si>
    <r>
      <t xml:space="preserve">Porcentaje de las cuotas obrero-patronales pagadas oportunamente.
</t>
    </r>
    <r>
      <rPr>
        <sz val="10"/>
        <rFont val="Soberana Sans"/>
        <family val="2"/>
      </rPr>
      <t xml:space="preserve"> Causa : Con información a abril de 2023, el porcentaje de las cuotas obrero-patronales pagadas oportunamente fue de 94.23%. Con ello, se alcanzó la meta prevista.  Efecto: El Instituto implemento medidas que lograron contener el rezago de los pagos y aumentar la recuperación de las cuotas en moratoria.  Esta recaudación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preliminar del periodo enero-abril. De acuerdo a lo señalado en la ficha técnica esta información se publica dos meses después de su emisión.</t>
    </r>
  </si>
  <si>
    <r>
      <t xml:space="preserve">Porcentaje de avance en la meta de recaudación secundaria
</t>
    </r>
    <r>
      <rPr>
        <sz val="10"/>
        <rFont val="Soberana Sans"/>
        <family val="2"/>
      </rPr>
      <t xml:space="preserve"> Causa : Con información a junio de 2023, el porcentaje de avance en la meta de recaudación secundaria fue de 163.55%. Con ello, se superó la meta prevista. Efecto: El Instituto implemento medidas que lograron aumentar la recuperación de las cuotas en moratoria. La recaudación secundaria se acerca a los 6 mil millones de pesos, 29% mayor a lo alcanzado en el mismo periodod del año anterior.  Esta recaudación tan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del periodo enero-junio.</t>
    </r>
  </si>
  <si>
    <r>
      <t xml:space="preserve">Tasa de variación en el salario base asociado a puestos de trabajo
</t>
    </r>
    <r>
      <rPr>
        <sz val="10"/>
        <rFont val="Soberana Sans"/>
        <family val="2"/>
      </rPr>
      <t xml:space="preserve"> Causa : Con información al mes de junio de 2023, la tasa de variación en el salario base de cotización, respecto al mismo periodo de 2012, fue de 95.16%. Con ello, se cumplió la meta prevista en 108.45%. Efecto: Mejores salarios se traducen en mejores prestaciones de seguridad social. En promedio, durante el periodo enero-mayo, el salario base de cotización aumentó favorablemente en 11.2% anual.  Otros Motivos:Se reporta información preliminar del periodo enero-junio.</t>
    </r>
  </si>
  <si>
    <r>
      <t xml:space="preserve">Tasa de variación en el número de puestos de trabajo registrados por los patrones en el IMSS.
</t>
    </r>
    <r>
      <rPr>
        <sz val="10"/>
        <rFont val="Soberana Sans"/>
        <family val="2"/>
      </rPr>
      <t xml:space="preserve"> Causa : Con información al mes de junio de 2023, la tasa de variación en el número de puestos de trabajo afiliados por los patrones en el IMSS, respecto al mismo periodo de 2012, fue de 38.9%. Con ello, se cumplió la meta prevista en 104.68%.  La creación de empleo en lo que va del año, es de 514,411 puestos. Efecto: En el periodo enero-junio de 2023, los puestos de trabajo afiliados al IMSS ascendieron a 21.8 millones en promedio, cifra 3.7% mayor a la observada en el mismo periodo de 2022.  Otros Motivos:Se reporta información preliminar del periodo enero-junio.</t>
    </r>
  </si>
  <si>
    <r>
      <t xml:space="preserve">Porcentaje de efectividad en actos de fiscalización.
</t>
    </r>
    <r>
      <rPr>
        <sz val="10"/>
        <rFont val="Soberana Sans"/>
        <family val="2"/>
      </rPr>
      <t xml:space="preserve"> Causa : Con información al mes de junio de 2023, el porcentaje de efectividad en actos de fiscalización fue de 93.42%.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del periodo enero-junio.</t>
    </r>
  </si>
  <si>
    <r>
      <t xml:space="preserve">Porcentaje de eficacia en los actos de fiscalización
</t>
    </r>
    <r>
      <rPr>
        <sz val="10"/>
        <rFont val="Soberana Sans"/>
        <family val="2"/>
      </rPr>
      <t xml:space="preserve"> Causa : Con información al mes de junio de 2023, el porcentaje de eficacia de la fiscalización fue de 80.73%.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del periodo enero-junio. La información reportada en el numerador y en el denominador es resultado del ponderado.  En suma se realizaron 2,318 actos de fiscalización en el periodo: 1,475 de métodos de fiscalización y 843 de métodos ágiles; de los cuales con resultados fueron 1,868: 1,167 de métodos de fiscalización y 701 de métodos ágiles.</t>
    </r>
  </si>
  <si>
    <r>
      <t xml:space="preserve">Porcentaje de transacciones de asignación o localización de NSS realizadas en línea (IMSS Digital).
</t>
    </r>
    <r>
      <rPr>
        <sz val="10"/>
        <rFont val="Soberana Sans"/>
        <family val="2"/>
      </rPr>
      <t xml:space="preserve"> Causa : Con información al mes de junio de 2023, la proporción de transacciones de asignación o localización de NSS realizadas en línea (IMSS Digital) fue de 91.69%.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del periodo enero-junio.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</si>
  <si>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</si>
  <si>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</si>
  <si>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</si>
  <si>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</si>
  <si>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</si>
  <si>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</si>
  <si>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</si>
  <si>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</si>
  <si>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</si>
  <si>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</si>
  <si>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</si>
  <si>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</si>
  <si>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</si>
  <si>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</si>
  <si>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</si>
  <si>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</si>
  <si>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</si>
  <si>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</si>
  <si>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</si>
  <si>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atención de la demanda potencial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</si>
  <si>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</si>
  <si>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</si>
  <si>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</si>
  <si>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</si>
  <si>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</si>
  <si>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</si>
  <si>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</si>
  <si>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</si>
  <si>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</si>
  <si>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</si>
  <si>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</si>
  <si>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</si>
  <si>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</si>
  <si>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</si>
  <si>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alcanzó 74.02% de cumplimiento de la meta, por debajo del 90.30% programado para el periodo, esto es debido al promedio diario de asistencia, ocasionado a que algunas guarderías han terminado su contrato para prestar el servicio. el número de niños inscritos fue ligeramente menor  debido a qué el comportamiento depende de factores como, que los padres usuarios cuenten con un empleo formal con derecho al servicio, la decisión de que los padres inscriba o no a su hijo, la disponibilidad de lugares en la sala de atención conforme a la edad, la tendencia de  retirar a los niños cuando se acercan a la edad preescolar y factores socio-culturales, siendo común que los padres  atrasen el ingreso si pueden dejarlo al cuidado de algún familiar. Efecto: El cumplimiento del indicador queda por debajo de la meta, por el reinicio de actividades laborales regulares de los usuarios en las guarderías que prestan el servicio en cada uno de los estados, disminuyendo los menores inscritos que asisten a las guarderías que se benefician de los programas educativos y alimenticios favoreciendo su desarrollo integral. Otros Motivos:</t>
    </r>
  </si>
  <si>
    <r>
      <t xml:space="preserve">Porcentaje de atención de la demanda potencial del servicio de guardería
</t>
    </r>
    <r>
      <rPr>
        <sz val="10"/>
        <rFont val="Soberana Sans"/>
        <family val="2"/>
      </rPr>
      <t xml:space="preserve"> Causa : El indicador alcanzó 12.01% de cumplimiento de la Meta, misma que fue programada en 11.93%. Se debe tomar en consideración que la demanda potencial depende de factores externos al servicio de guardería, sin embargo el comportamiento del indicador no sufrio mayores variaciones conforme lo planeado para este periodo. Efecto: al quedar por encima de la meta programada de la cobertura del servicio programada de acuerdo a las cifras reportadas en el mes, así mismo se espera incrementar la cobertura mediante la expansión del servicio de guardería proyectada para el presente ejercicio. Otros Motivos:</t>
    </r>
  </si>
  <si>
    <r>
      <t xml:space="preserve">Porcentaje de cumplimiento en la calidad del servicio
</t>
    </r>
    <r>
      <rPr>
        <sz val="10"/>
        <rFont val="Soberana Sans"/>
        <family val="2"/>
      </rPr>
      <t xml:space="preserve"> Causa : El porcentaje de cumplimiento en la calidad alcanzó el 94.42%, superando la meta esperada  del 93.20%, debido a que se realizaron 1,201 supervisiones de las 1,272 que se tenían programadas, adicional que en las supervisiones realizadas se alcanzo un mejor puntaje incrementado así el indicador. Efecto: Con las actividades regulares en las guarderías se está  atendiendo a un mayor número de niños y niñas, contemplándose que en los próximos meses aumente la inscripción. Otros Motivos:</t>
    </r>
  </si>
  <si>
    <r>
      <t xml:space="preserve">Porcentaje de satisfacción de los usuarios del servicio de guardería
</t>
    </r>
    <r>
      <rPr>
        <sz val="10"/>
        <rFont val="Soberana Sans"/>
        <family val="2"/>
      </rPr>
      <t xml:space="preserve"> Causa : El indicador alcanzó el 96.91% de cumplimiento por encima de lo esperado que era de 95.00% de satisfacción de los usuarios. Efecto: La apertura de las guarderías ha permitido aplicar las encuestas programadas con la finalidad de medir el grado de satisfacción que  los usuarios del servicio tienen respecto al servicio de guardería que se les proporciona a sus hijos. Otros Motivos:</t>
    </r>
  </si>
  <si>
    <r>
      <t xml:space="preserve">Porcentaje de ocupación en guarderías
</t>
    </r>
    <r>
      <rPr>
        <sz val="10"/>
        <rFont val="Soberana Sans"/>
        <family val="2"/>
      </rPr>
      <t xml:space="preserve"> Causa : el cumplimiento del indicador fue de 79.12%  por encima de la meta planeada de 76.47% debido a que el comportamiento depende de factores como, que los padres usuarios cuenten con un empleo formal con derecho al servicio, la decisión de que los padres inscriba o no a su hijo, la disponibilidad de lugares en la sala de atención conforme a la edad, la tendencia de  retirar a los niños cuando se acercan a la edad preescolar y factores socio-culturales, siendo común que los padres  atrasen el ingreso si pueden dejarlo al cuidado de algún familiar. Efecto: Al superar el porcentaje de ocupación programado de acuerdo a las cifras reportadas en el mes, da como resultado lugares ocupados,  se espera un incremento paulatino en la inscripción de niños,  aunado al proceso de optimización de lugares reduciendo las solicitudes pendientes de ingreso de los hijos de las personas trabajadoras.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</si>
  <si>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</si>
  <si>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</si>
  <si>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</si>
  <si>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</si>
  <si>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</si>
  <si>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</si>
  <si>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</si>
  <si>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</si>
  <si>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</si>
  <si>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</si>
  <si>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</si>
  <si>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</si>
  <si>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</si>
  <si>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</si>
  <si>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</si>
  <si>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</si>
  <si>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</si>
  <si>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</si>
  <si>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</si>
  <si>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</si>
  <si>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</si>
  <si>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</si>
  <si>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</si>
  <si>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</si>
  <si>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</si>
  <si>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</si>
  <si>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</si>
  <si>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</si>
  <si>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</si>
  <si>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</si>
  <si>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</si>
  <si>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</si>
  <si>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</si>
  <si>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</si>
  <si>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</si>
  <si>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</si>
  <si>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</si>
  <si>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</si>
  <si>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</si>
  <si>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</si>
  <si>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</si>
  <si>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</si>
  <si>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</si>
  <si>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</si>
  <si>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</si>
  <si>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</si>
  <si>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</si>
  <si>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</si>
  <si>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</si>
  <si>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</si>
  <si>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</si>
  <si>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</si>
  <si>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</si>
  <si>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</si>
  <si>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</si>
  <si>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</si>
  <si>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</si>
  <si>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</si>
  <si>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</si>
  <si>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</si>
  <si>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</si>
  <si>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 xml:space="preserve"> Causa : De enero a junio de 2023, el avance reportado de 46% propició un porcentaje de cumplimiento de meta de 100%, respecto a la meta a la meta programada de 46%. Sin embargo, se presentó un Número de pacientes egresados del área de observación de los servicios de urgencias de segundo nivel bajo (89,332) respecto a lo programado de 907,428. Por lo anterior, se considera que las causas que lo originan son: una deficiente supervisión, una toma tardía de decisiones, por lo que se da este decremento. Efecto: De acuerdo con lo anterior, con el incremento en el número de pacientes con estancia prolongada en los servicios de urgencias nos produce insatisfacción de los usuarios con una mala imagen institucional, retraso en la atención de los derechohabientes y por ende molestia en los mismos. Otros Motivos:No se forman los suficientes médicos especialistas en urgencias que el instituto necesita. actualmente dicho reporte solo se registra el mes de abril de 2023 en forma oficial, en cuanto la normativa publique los resultados oficiales se realizarán los ajustes (División de Información en Salud) en fuentes institucionales oficiales DIS/IMSS.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</si>
  <si>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Durante los meses de abril y mayo de 2023 el avance obtenido es de 86.8% que permitió un porcentaje de cumplimiento de meta de 94.85%, se espera que con lo reportado en junio se acerque a la meta comprometida sin embargo hay factores que influyen en estos resultados uno de ellos son la saturación en las agendas en las Unidades Médicas de Alta Especialidad (UMAE) por la alta demanda en la consulta de especialidad de primera vez así como de la consulta subsecuente por patología de base y tratamientos especializados que requieren los pacientes, mismos que no pueden ser dados de alta, lo que limita los espacios para otorgar una consulta de primera vez ante la demanda en la atención médica. Efecto: El logro obtenido permitió observar que la consulta subsecuente disminuye los espacios de una consulta de primera vez, los primeros no puede ser dados de alta dada las patologías complejas que solo pueden ser manejados en las UMAE y los segundos tienen limitado el acceso a la atención médica para resolución de los padecimientos que se reflejara en una mayor carga asistencial a corto, mediano y largo plazo en el Instituto. La Dirección de Prestaciones Médicas, la Coordinación de Unidades Médicas de Alta Especialidad y las UMAE continúan realizando acciones extraordinarias para poder solventar las necesidades actuales de los derechohabientes. Hasta el momento se concluyeron las 12 Jornadas Extraordinarias de Continuidad de Servicios de Salud programadas, con el objetivo de favorecer la oportunidad y acceso a la atención, posterior a la pandemia por COVID-19. Otros Motivos:Información de abril y mayo de 2023, información preliminar de la División de Análisis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</si>
  <si>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Durante los meses de abril a mayo del 2023, reporto un avance del 93.35% que corresponde a un cumplimiento de meta de 100.38%. Las Unidades Médicas de Alta Especialidad concentran las cirugías más complejas, requieren insumos, médicos especialistas y subespecialistas que no tienen los hospitales de segundo nivel. Continúan las Jornadas Extraordinarias de Continuidad de Servicios de Salud hasta el momento se han realizado 12, con la finalidad de tener la oportunidad y acceso a la atención, al contar con la información del mes de junio se espera mantener la meta.  Efecto: El logro obtenido permitió que la resolución quirúrgica oportuna disminuya la morbi-mortalidad en los derechohabientes, el retrasar una cirugía, origina complicaciones prevenibles que se reflejaran en una mayor carga asistencial a corto, mediano y largo plazo en el Instituto. La Dirección de Prestaciones Médicas, la Coordinación de Unidades Médicas de Alta Especialidad y las UMAE continúan realizando acciones para poder dar atención con calidad y calidez a los derechohabientes. Otros Motivos:Información preliminar de abril y mayo de 2023, información preliminar de la División de Análisis en Salud.</t>
    </r>
  </si>
  <si>
    <r>
      <t xml:space="preserve">Porcentaje de pacientes con Diabetes mellitus tipo 2 en control adecuado de glucemia en  ayuno (70 -130 mg/dl)         
</t>
    </r>
    <r>
      <rPr>
        <sz val="10"/>
        <rFont val="Soberana Sans"/>
        <family val="2"/>
      </rPr>
      <t xml:space="preserve"> Causa : En el período de enero-junio de 2023, el avance reportado de 47.13% de pacientes con control adecuado de Diabetes Mellitus tipo 2 que acudieron a consulta de medicina familiar, reflejó un cumplimiento mayor a la meta programada de 36.10%. Los factores que contribuyeron fueron: las acciones específicas realizadas en este grupo vulnerable para disminuir el riesgo de contagio por COVID en las salas de espera,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enero-abril 2023, estimado para mayo-junio 2023.</t>
    </r>
  </si>
  <si>
    <r>
      <t xml:space="preserve">Porcentaje de pacientes en control adecuado de Hipertensión Arterial Sistémica en Medicina Familiar                  
</t>
    </r>
    <r>
      <rPr>
        <sz val="10"/>
        <rFont val="Soberana Sans"/>
        <family val="2"/>
      </rPr>
      <t xml:space="preserve"> Causa : Durante el período de enero-junio de 2023, el avance reportado de 64.96% de pacientes con control adecuado de Hipertensión Arterial que acudieron a consulta de medicina familiar, reflejó un cumplimiento mayor a la meta programada de 60.70%. Los factores que contribuyeron fueron: las acciones específicas realizadas en este grupo vulnerable para disminuir el riesgo de contagio por COVID en las salas de espera,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enero-abril 2023, estimado para mayo-junio 2023.</t>
    </r>
  </si>
  <si>
    <r>
      <t xml:space="preserve">Porcentaje de mujeres con preeclampsia - eclampsia
</t>
    </r>
    <r>
      <rPr>
        <sz val="10"/>
        <rFont val="Soberana Sans"/>
        <family val="2"/>
      </rPr>
      <t xml:space="preserve"> Causa : El avance reportado en el periodo enero abril del 2023, se encuentra con desempeño favorable, para enero Se alcanza el 8.87% debido a un reajuste en la construcción del indicador, ya que se realizaron cambios en la ficha en numerador y denominador, para mejorar la captura de los casos. Para este mes de abril se mejora el cumplimiento del indicador con un 8.54% una mejoría en el 0.33%, lo cual es una cifra histórica en el desempeño del indicador con un porcentaje de cumplimiento al 114.9%. Dentro de los factores que contribuyen al avance reportado, se debe al reajuste en la ficha del indicador ya que se detectaron áreas de oportunidad en la construcción tanto en numerador y en denominador, mismo que fue consensado con el área normativa encargada de emitir los resultados del proceso salud-enfermedad. Asimismo, se ha dejado como recomendación en las diferentes visitas de asesoría y supervisión en los OOAD, la correcta captura de los registros hospitalarios. Efecto: Los ajustes a los métodos de captura y de cálculo del indicador, nos permite realizar mejoras en la construcción del indicador, lo cual nos permite medir de una manera más objetiva el desempeño en las unidades médicas. Otros Motivos:Información del período enero-abril  2023, última disponible en la DIS/IMSS.</t>
    </r>
  </si>
  <si>
    <r>
      <t xml:space="preserve">Proporción de recién nacidos con prematurez
</t>
    </r>
    <r>
      <rPr>
        <sz val="10"/>
        <rFont val="Soberana Sans"/>
        <family val="2"/>
      </rPr>
      <t xml:space="preserve"> Causa : En el periodo Enero-Abril 2023, se registra un ligero retroceso, con un 10.25% respecto al trimestre previo donde se alcanzó 9.96%. Representa un porcentaje de cumplimiento al 92.1%. El resultado obtenido se atribuye principalmente a: 1. Un elevado registro de nacimientos prematuros durante el mes de abril. 2. El mayor número de nacimientos prematuros registrados se encuentran en las unidades médicas de alta especialidad, donde se atienden a los recién nacidos con mayor riesgo de complicaciones.  3. El comportamiento del nacimiento prematuro aun cuenta con áreas de oportunidad para desarrollar estrategias preventivas de riesgo materno y disminuir la interrupción del embarazo en etapas prematuras.  4. Actualmente se encuentra en desarrollo el Lineamiento de Tamizaje Prenatal para prevenir las principales causas de Mortalidad Materna y Morbilidad Perinatal.  5. La Estrategia de Tamizaje Prenatal aún no ha sido posible iniciarla debido a dificultades en la compra de equipos de Ultrasonido por parte de la Coordinación Técnica de Infraestructura Medica. 6. Incumplimiento o retraso en los trámites para el ejercicio presupuestario por parte de instancias gubernamentales diferentes a la UR. Efecto: La mejora en los registros hospitalarios nos permite identificar las áreas de oportunidad y generar acciones que subsanen fallos en los procesos médicos- administrativos. El adecuado registro y cuantificación de recién nacidos ha sido una tarea permanente que se ha visto beneficiada por las visitas presenciales a los 35 OOAD por las áreas de información en salud y por los encargados del proceso médico.  La detección oportuna de alteraciones materno-fetales, nos permitirá prevenir el nacimiento pretérmino de un recién nacido. Otros Motivos:Los datos corresponden al periodo enero-abril 2023,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</si>
  <si>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El avance reportado de 8.86 en la tasa de infecciones nosocomiales, permitió un porcentaje de cumplimiento de meta %  alcanzada/ajustada de 98.86 para el mes de junio 2023, lo que implicó un avance superior a lo ajustado de 8.76. Los factores que contribuyeron al avance reportado fueron la reducción en los días paciente en el sistema a nivel nacional, recuperación de servicios de atención médica por reducción de los casos de la COVID-19 en el País y en las unidades de segundo y tercer nivel de atención y al fortalecimiento de la vigilancia epidemiológica, prevención y control de las infecciones asociadas a la atención de la salud.    Efecto: El logro obtenido reflejó la mejora en la notificación, identificación y registro de las IAAS en la plataforma en línea de IAAS (infecciones asociadas a la atención de la salud) con una tendencia al incremento en la notificación y registro de estas.  Otros Motivos:El avance logrado se debió a la implementación de estrategias de la dirección de prestaciones médicas para la prevención de infecciones asociadas a la atención de la salud y de la resistencia antimicrobiana en las unidades de segundo y tercer nivel de atención. </t>
    </r>
  </si>
  <si>
    <r>
      <t xml:space="preserve">Índice consultas de urgencias por 1000 derechohabientes en unidades de segundo nivel    
</t>
    </r>
    <r>
      <rPr>
        <sz val="10"/>
        <rFont val="Soberana Sans"/>
        <family val="2"/>
      </rPr>
      <t xml:space="preserve"> Causa : De enero a junio de 2023, el avance reportado de 11.62% propició un porcentaje de cumplimiento de meta de 5.79%, respecto a la meta a la meta programada de 200.79%. El avance reportado en el periodo aún se encuentra por debajo del indicador esperado, considerando la presencia de pacientes aun baja, aunque se observa un incremento en la demanda de atención, pero menor de lo esperado, así como una falta aún menor de envíos de la Unidad de Medicina Familiar en lo particular de las Áreas de Unifilia. Efecto: Al contar con avance aún menor de lo esperado podemos establecer que el recurso humano se encuentra desaprovechado. Otros Motivos:Mejor capacidad resolutiva en el primer nivel de atención. actualmente dicho reporte solo se registra el mes de abril de 2023 en forma oficial, en cuanto la normativa publique los resultados oficiales se realizarán los ajustes (División de Información en Salud) en fuentes institucionales oficiales DIS/IMSS.</t>
    </r>
  </si>
  <si>
    <r>
      <t xml:space="preserve">Total de consultas de primera vez otorgadas en Unidades Médicas de Alta Especialidad
</t>
    </r>
    <r>
      <rPr>
        <sz val="10"/>
        <rFont val="Soberana Sans"/>
        <family val="2"/>
      </rPr>
      <t xml:space="preserve"> Causa : Durante los meses de enero a mayo de 2023, se otorgaron 101,921 consultas de primera vez  más de la meta comprometida, es decir 25.48 puntos porcentuales por arriba. Esto se debe a los esfuerzos que realizan las Unidades Médicas de Alta Especialidad para que se pueda dar una cita oportuna a los derechohabientes pese a la saturación de las agendas y a las Jornadas Extraordinarias de Continuidad de Servicios de Salud. Efecto: Al otorgar consultas de especialidad de primera vez influye en el diagnóstico, tratamiento oportuno y limitación del daño de los pacientes que requieren de tratamientos especializados que se encuentran en las Unidades Médicas de Alta Especialidad. La Dirección de Prestaciones Médicas, la Coordinación de Unidades Médicas de Alta Especialidad y las UMAE continúan realizando acciones para poder solventar las necesidades actuales de los derechohabientes. Otros Motivos:Información preliminar de enero a  mayo de 2023, pendiente la información de junio de 2023, información preliminar de la División de Análisis en Salud.</t>
    </r>
  </si>
  <si>
    <r>
      <t xml:space="preserve">Total de cirugías electivas programadas en Unidades Médicas de Alta Especialidad
</t>
    </r>
    <r>
      <rPr>
        <sz val="10"/>
        <rFont val="Soberana Sans"/>
        <family val="2"/>
      </rPr>
      <t xml:space="preserve"> Causa : El avance preliminar reportado de enero a junio del 2023, fue de 9.29% puntos porcentuales más a la meta comprometida es decir se realizaron 7,992 procedimientos quirúrgicos más, hasta el momento se han realizado 12 Jornadas Extraordinarias de Continuidad de Servicios de Salud, con el objetivo de favorecer la oportunidad y acceso a la atención, posterior a la pandemia por COVID-19. Efecto: El logro obtenido permitió que la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 Otros Motivos:Información preliminar proporcionada por la División de Información en Salud de enero a junio de 2023.</t>
    </r>
  </si>
  <si>
    <r>
      <t xml:space="preserve">Porcentaje de surtimiento de recetas médicas
</t>
    </r>
    <r>
      <rPr>
        <sz val="10"/>
        <rFont val="Soberana Sans"/>
        <family val="2"/>
      </rPr>
      <t xml:space="preserve"> Causa : Derivado de la apertura de los servicios médicos en las unidades de primer y segundo nivel de atención, se observa que en el período de enero a junio de 2023, la emisión de recetas expedidas en las Unidades médicas se incrementó un 10.79% respecto al mismo período reportado en 2022, lo que representó mayor atención a la población derechohabiente. Efecto: El nivel de atención de recetas médicas en el período de enero a junio de 2023 es del 97.88%, lo que representa un incremento del 4.39% respecto al mismo período del 2022, asimismo, se presenta un incremento del 2.88% respecto a la meta establecida para este período. Otros Motivos:No se reportan otros motivos, en virtud del cumplimiento de la meta.</t>
    </r>
  </si>
  <si>
    <r>
      <t xml:space="preserve">Pacientes subsecuentes con diagnóstico de Diabetes Mellitus tipo 2         
</t>
    </r>
    <r>
      <rPr>
        <sz val="10"/>
        <rFont val="Soberana Sans"/>
        <family val="2"/>
      </rPr>
      <t xml:space="preserve"> Causa : En el período de enero-junio de 2023, el avance reportado de 5,823,022 pacientes con Diabetes Mellitus tipo 2 que acudieron mensualmente a consulta de medicina familiar, reflejó un resultado menor a la meta programada de 6,628,025 pacientes. Los factores que contribuyeron fueron: la continuidad en la implementación de acciones específicas en este grupo vulnerable para disminuir el riesgo de contagio de COVID en las salas de espera,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Otros Motivos:Información con base al comportamiento de enero-abril 2023, estimado para mayo-junio 2023.</t>
    </r>
  </si>
  <si>
    <r>
      <t xml:space="preserve">Pacientes con diagnóstico de Hipertensión Arterial Sistémica que acuden de manera subsecuente a la consulta de Medicina Familiar                 
</t>
    </r>
    <r>
      <rPr>
        <sz val="10"/>
        <rFont val="Soberana Sans"/>
        <family val="2"/>
      </rPr>
      <t xml:space="preserve"> Causa : En el período de enero-junio de 2023, el avance reportado de 9,267,266 pacientes con Hipertensión Arterial que acudieron mensualmente a consulta de medicina familiar, reflejó un resultado mayor a la meta programada de 8,107,023 pacientes. Los factores que contribuyeron fueron: la continuidad en la implementación de estrategias para la recuperación de servicios con acciones específicas en este grupo vulnerable, manteniendo la disminución del riesgo de contagio de COVID en las salas de espera, lo que repercutió en los últimos meses en el incremento de la afluencia de pacientes a las unidades. Efecto: El resultado obtenido permitió brindar atención médica y tratamiento farmacológico para contribuir en el control de los pacientes con Hipertensión Arterial que asisten de manera subsecuente a las Unidades de Medicina Familiar.  Otros Motivos:Información con base al comportamiento de enero-abril 2023, estimado para mayo-junio 2023.</t>
    </r>
  </si>
  <si>
    <r>
      <t xml:space="preserve">Promedio de atenciones prenatales por embarazada    
</t>
    </r>
    <r>
      <rPr>
        <sz val="10"/>
        <rFont val="Soberana Sans"/>
        <family val="2"/>
      </rPr>
      <t xml:space="preserve"> Causa : Información al mes de enero-abril de 2023. El promedio de atenciones prenatales por embarazada resultó 5.8 resultado ligeramente por abajo de la meta establecida para el periodo que fue de 6.0, lo que representa un 96.7% con respecto al cumplimiento de esta. Conforme al Manual Metodológico de Indicadores Médicos 2019-2024 del IMSS, se considera con un desempeño medio, ya que se traduce que cada embarazada acude a consulta de vigilancia prenatal en promedio entre 5 y 6 ocasiones a su Unidad de Medicina Familiar. Efecto: Se propicia que la embarazada asista a la vigilancia prenatal en forma periódica, lo cual contribuye a la detección oportuna de signos y síntomas que pudieran complicar el embarazo.  Otros Motivos:El logro de estos indicadores se considera bueno debido a que  las mujeres embarazadas (población vulnerable) acuden a consulta prenatal para evitar el riesgo de complicaciones.</t>
    </r>
  </si>
  <si>
    <r>
      <t xml:space="preserve">Oportunidad de inicio de la vigilancia prenatal    
</t>
    </r>
    <r>
      <rPr>
        <sz val="10"/>
        <rFont val="Soberana Sans"/>
        <family val="2"/>
      </rPr>
      <t xml:space="preserve"> Causa : Información al mes de enero-abril de 2023. La oportunidad de inicio de la vigilancia prenatal durante el primer trimestre de gestación resultó en 52.86%, lo que representa un 99.82% de cumplimiento de esta la cual se determinó en 53.0 a enero-junio de 2023. Se considera con un desempeño medio, ya que se interpreta que 5 a 6 de cada 10 embarazadas acuden al inicio de su vigilancia prenatal dentro de las primeras 13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</si>
  <si>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85.38 en el periodo de abril-junio de 2023, por lo que se alcanzó un cumplimiento de 85.38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Motivos:Es importante mencionar que 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</si>
  <si>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</si>
  <si>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</si>
  <si>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</si>
  <si>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</si>
  <si>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 garantizar el derecho a prestaciones sociales, deportivas, culturales y económicas que otorga el IMSS.</t>
  </si>
  <si>
    <r>
      <t>Tasa de variación anual de las personas beneficiarias de las prestaciones sociales, deportivas, culturales y económicas que otorga el IMSS.</t>
    </r>
    <r>
      <rPr>
        <i/>
        <sz val="10"/>
        <color indexed="30"/>
        <rFont val="Soberana Sans"/>
      </rPr>
      <t xml:space="preserve">
</t>
    </r>
  </si>
  <si>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</si>
  <si>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</si>
  <si>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r>
      <t>Promedio de ocupación de los servicios de las prestaciones sociales institucionales.</t>
    </r>
    <r>
      <rPr>
        <i/>
        <sz val="10"/>
        <color indexed="30"/>
        <rFont val="Soberana Sans"/>
      </rPr>
      <t xml:space="preserve">
</t>
    </r>
  </si>
  <si>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</si>
  <si>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</si>
  <si>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r>
      <t>Tasa de variación anual de satisfacción de los servicios de  prestaciones institucionales.</t>
    </r>
    <r>
      <rPr>
        <i/>
        <sz val="10"/>
        <color indexed="30"/>
        <rFont val="Soberana Sans"/>
      </rPr>
      <t xml:space="preserve">
</t>
    </r>
  </si>
  <si>
    <t>((% de encuestas de satisfacción mayores al 85 en el periodo t) / (% de encuestas de satisfacción mayores al 85 en el periodo t -1)-1) *100</t>
  </si>
  <si>
    <t>Estratégico-Calidad-Anual</t>
  </si>
  <si>
    <t>A C.1. Cursos y talleres de capacitación y adiestramiento técnico para la empleabilidad y el autocuidado de la salud impartidos.</t>
  </si>
  <si>
    <r>
      <t>Tasa de variación de cursos y talleres realizados de capacitación y adiestramiento técnico para la empleabilidad y el autocuidado de la salud.</t>
    </r>
    <r>
      <rPr>
        <i/>
        <sz val="10"/>
        <color indexed="30"/>
        <rFont val="Soberana Sans"/>
      </rPr>
      <t xml:space="preserve">
</t>
    </r>
  </si>
  <si>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</si>
  <si>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r>
      <t>Porcentaje de eficiencia terminal cursos presenciales sobre empleabilidad.</t>
    </r>
    <r>
      <rPr>
        <i/>
        <sz val="10"/>
        <color indexed="30"/>
        <rFont val="Soberana Sans"/>
      </rPr>
      <t xml:space="preserve">
</t>
    </r>
  </si>
  <si>
    <t>Número de usuarios aprobados en el periodo t / Número de usuarios inscritos en el periodo t * 100.</t>
  </si>
  <si>
    <r>
      <t>Porcentaje de eficiencia terminal de cursos CLIMSS sobre autocuidado de la salud.</t>
    </r>
    <r>
      <rPr>
        <i/>
        <sz val="10"/>
        <color indexed="30"/>
        <rFont val="Soberana Sans"/>
      </rPr>
      <t xml:space="preserve">
</t>
    </r>
  </si>
  <si>
    <t>Número de usuarios aprobados en el periodo t / número de usuarios inscritos en el periodo t * 100.</t>
  </si>
  <si>
    <t>B C.2. Actividades físicas y deportivas otorgadas.</t>
  </si>
  <si>
    <r>
      <t>Porcentaje de actividades físicas y deporte otorgadas en las Unidades Operativas de Prestaciones Sociales (UOPSI).</t>
    </r>
    <r>
      <rPr>
        <i/>
        <sz val="10"/>
        <color indexed="30"/>
        <rFont val="Soberana Sans"/>
      </rPr>
      <t xml:space="preserve">
</t>
    </r>
  </si>
  <si>
    <t>(Número de actividades Física y Deporte otorgadas en las Unidades Operativas de Prestaciones Sociales en el periodo t/ Número de actividades Física y Deporte programadas en las Unidades Operativas de Prestaciones Sociales en el periodo t)*100</t>
  </si>
  <si>
    <r>
      <t>Proporción de personas que hacen uso de los servicios de Cultura Física y Deporte en las Unidades Operativas de Prestaciones Sociales (UOPSI).</t>
    </r>
    <r>
      <rPr>
        <i/>
        <sz val="10"/>
        <color indexed="30"/>
        <rFont val="Soberana Sans"/>
      </rPr>
      <t xml:space="preserve">
</t>
    </r>
  </si>
  <si>
    <t>(No. de personas que hacen uso a cursos y talleres de Cultura Física y Deporte culturales en el periodo t /No. de personas inscritas a cursos y talleres de Cultura Física y Deporte inscritas en el periodo t) * 100</t>
  </si>
  <si>
    <t>C C.3. Medición de satisfacción de las actividades físicas y deportivas.</t>
  </si>
  <si>
    <r>
      <t>Porcentaje de los servicios otorgados en los servicios culturales del IMSS.</t>
    </r>
    <r>
      <rPr>
        <i/>
        <sz val="10"/>
        <color indexed="30"/>
        <rFont val="Soberana Sans"/>
      </rPr>
      <t xml:space="preserve">
</t>
    </r>
  </si>
  <si>
    <t>(Número de servicios culturales del IMSS realizados en el trimestre t / Número de servicios culturales del IMSS programados en el trimestre t) * 100</t>
  </si>
  <si>
    <r>
      <t>Porcentaje de los usuarios que utilizaron los servicios culturales del IMSS.</t>
    </r>
    <r>
      <rPr>
        <i/>
        <sz val="10"/>
        <color indexed="30"/>
        <rFont val="Soberana Sans"/>
      </rPr>
      <t xml:space="preserve">
</t>
    </r>
  </si>
  <si>
    <t>(Usuarios atendidos de servicios culturales del IMSS en el trimestre t/ Usuarios programados para los servicios culturales del IMSS en el trimestre t)* 100</t>
  </si>
  <si>
    <t>D C.4. Cursos en materia de salud comunitaria, envejecimiento, ciclo de vida y prescripción social otorgados.</t>
  </si>
  <si>
    <r>
      <t>Porcentaje de usuarios que hacen uso de los cursos de promoción a la salud.</t>
    </r>
    <r>
      <rPr>
        <i/>
        <sz val="10"/>
        <color indexed="30"/>
        <rFont val="Soberana Sans"/>
      </rPr>
      <t xml:space="preserve">
</t>
    </r>
  </si>
  <si>
    <t>(Número de usuarios que hicieron uso de cursos de promoción a la salud impartidos en el periodo t / Número de personas inscritas en los cursos de promoción a la salud en el periodo t)*100</t>
  </si>
  <si>
    <r>
      <t>Porcentaje de cursos de promoción a la salud impartidos a los usuarios.</t>
    </r>
    <r>
      <rPr>
        <i/>
        <sz val="10"/>
        <color indexed="30"/>
        <rFont val="Soberana Sans"/>
      </rPr>
      <t xml:space="preserve">
</t>
    </r>
  </si>
  <si>
    <t>(Número de cursos de promoción a la salud impartidos en el periodo t / Número cursos de promoción a la salud programados en el periodo t)*100</t>
  </si>
  <si>
    <t>E C.5. Servicios (alojamiento, recreación, deporte e integración) en los Centros Vacacionales otorgados.</t>
  </si>
  <si>
    <r>
      <t>Tasa de variación porcentual de los usuarios que hacen uso de las instalaciones y servicios de los Centros Vacacionales.</t>
    </r>
    <r>
      <rPr>
        <i/>
        <sz val="10"/>
        <color indexed="30"/>
        <rFont val="Soberana Sans"/>
      </rPr>
      <t xml:space="preserve">
</t>
    </r>
  </si>
  <si>
    <t>((Usuarios atendidos al trimestre n del año t / Usuarios atendidos al trimestre n del año t-1)-1) * 100</t>
  </si>
  <si>
    <t>Estratégico-Eficiencia-Trimestral</t>
  </si>
  <si>
    <t>F C.6. Servicios funerarios otorgados.</t>
  </si>
  <si>
    <r>
      <t>Tasa de variación en servicios funerarios otorgados.</t>
    </r>
    <r>
      <rPr>
        <i/>
        <sz val="10"/>
        <color indexed="30"/>
        <rFont val="Soberana Sans"/>
      </rPr>
      <t xml:space="preserve">
</t>
    </r>
  </si>
  <si>
    <t>[(Número de servicios otorgados en el periodo t/número de servicios otorgados en el período t-1)-1] *100</t>
  </si>
  <si>
    <t>A 1 C.1.A.1. Inscripción de usuarios a cursos y talleres de capacitación y adiestramiento técnico para la empleabilidad y el autocuidado de la salud.</t>
  </si>
  <si>
    <r>
      <t>Porcentaje de personas inscritas en los cursos y talleres presenciales.</t>
    </r>
    <r>
      <rPr>
        <i/>
        <sz val="10"/>
        <color indexed="30"/>
        <rFont val="Soberana Sans"/>
      </rPr>
      <t xml:space="preserve">
</t>
    </r>
  </si>
  <si>
    <t>(Número de personas inscritas a cursos y talleres presenciales en el trimestre t /Número de personas programadas a cursos y talleres presenciales en el trimestre t)*100</t>
  </si>
  <si>
    <r>
      <t>Porcentaje de personas inscritas en los cursos y talleres virtuales.</t>
    </r>
    <r>
      <rPr>
        <i/>
        <sz val="10"/>
        <color indexed="30"/>
        <rFont val="Soberana Sans"/>
      </rPr>
      <t xml:space="preserve">
</t>
    </r>
  </si>
  <si>
    <t>(Número de personas inscritas a cursos y talleres virtuales en el trimestre t /Número de personas programadas a cursos y talleres virtuales en el trimestre t)*100</t>
  </si>
  <si>
    <t>B 2 C.2.A.2. Inscripción de personas a las actividades físicas y Deportivas.</t>
  </si>
  <si>
    <r>
      <t>Porcentaje de personas inscritas a cursos, talleres y eventos de activación física y deporte en las Unidades Operativas de Prestaciones Sociales (UOPSI).</t>
    </r>
    <r>
      <rPr>
        <i/>
        <sz val="10"/>
        <color indexed="30"/>
        <rFont val="Soberana Sans"/>
      </rPr>
      <t xml:space="preserve">
</t>
    </r>
  </si>
  <si>
    <t>(Número de personas inscritas a cursos, talleres y eventos de activación física y deporte / Número de personas programadas a cursos, talleres y eventos de activación física y deporte)*100</t>
  </si>
  <si>
    <t>C 3 C.3.A.3. Inscripción de personas a cursos y talleres de desarrollo cultural del IMSS.</t>
  </si>
  <si>
    <r>
      <t>Porcentaje de personas inscritas a cursos y talleres de Desarrollo Cultural.</t>
    </r>
    <r>
      <rPr>
        <i/>
        <sz val="10"/>
        <color indexed="30"/>
        <rFont val="Soberana Sans"/>
      </rPr>
      <t xml:space="preserve">
</t>
    </r>
  </si>
  <si>
    <t>(Número de personas inscritas a cursos y talleres de Desarrollo Cultural / Número de personas programadas a cursos y talleres de Desarrollo Cultural)*100</t>
  </si>
  <si>
    <t>D 4 C.4.A.4. Inscripción de personas a cursos de Promoción a la Salud.</t>
  </si>
  <si>
    <r>
      <t>Porcentaje de personas inscritas a cursos de Promoción a la Salud.</t>
    </r>
    <r>
      <rPr>
        <i/>
        <sz val="10"/>
        <color indexed="30"/>
        <rFont val="Soberana Sans"/>
      </rPr>
      <t xml:space="preserve">
</t>
    </r>
  </si>
  <si>
    <t>(Número de personas inscritas a cursos de Promoción a la Salud / Número de personas programadas a cursos de Promoción a la Salud)*100</t>
  </si>
  <si>
    <t>D 5 C.4.A.5. Actualización de programas a usuarios de los servicios de Promoción de la Salud.</t>
  </si>
  <si>
    <r>
      <t>Porcentaje de programas de capacitación actualizados de Promoción de la Salud.</t>
    </r>
    <r>
      <rPr>
        <i/>
        <sz val="10"/>
        <color indexed="30"/>
        <rFont val="Soberana Sans"/>
      </rPr>
      <t xml:space="preserve">
</t>
    </r>
  </si>
  <si>
    <t>(Total de Programas, cursos y talleres para los usuarios actualizados en el semestre t / Total de Programas, cursos y talleres para los usuarios programados en el semestre t) *100</t>
  </si>
  <si>
    <t>E 6 C.5.A.6.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</si>
  <si>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</si>
  <si>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(Número de personas usuarias que reportaron enterarse del CV a través de Internet en la encuesta de salida al trimestre n del año t/ Número total de personas que contestaron la encuesta al visitar los CV al trimestre n del año t) *100</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</si>
  <si>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</si>
  <si>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</si>
  <si>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F 7 C.6.A.7 Captación de finados en los velatorios IMSS.</t>
  </si>
  <si>
    <r>
      <t>Porcentaje de captación de finados en Velatorios IMSS.</t>
    </r>
    <r>
      <rPr>
        <i/>
        <sz val="10"/>
        <color indexed="30"/>
        <rFont val="Soberana Sans"/>
      </rPr>
      <t xml:space="preserve">
</t>
    </r>
  </si>
  <si>
    <t>(Número de finados captados en el trimestre t / Número de finados programados en el trimestre t)*100</t>
  </si>
  <si>
    <t>Gestión-Eficiencia-Trimestral</t>
  </si>
  <si>
    <r>
      <t>Porcentaje de capacidad del servicio de velaciones en capilla otorgadas en los servicios funerarios.</t>
    </r>
    <r>
      <rPr>
        <i/>
        <sz val="10"/>
        <color indexed="30"/>
        <rFont val="Soberana Sans"/>
      </rPr>
      <t xml:space="preserve">
</t>
    </r>
  </si>
  <si>
    <t>(Número de velaciones en capilla otorgadas en los Velatorios IMSS en el trimestre t / Número de velaciones en capilla potencial en el trimestre t)*100</t>
  </si>
  <si>
    <t>F 8 C.6.A.8 Promoción y difusión de servicios funerarios.</t>
  </si>
  <si>
    <r>
      <t>Variación porcentual de pláticas de promoción y difusión de los servicios funerarios.</t>
    </r>
    <r>
      <rPr>
        <i/>
        <sz val="10"/>
        <color indexed="30"/>
        <rFont val="Soberana Sans"/>
      </rPr>
      <t xml:space="preserve">
</t>
    </r>
  </si>
  <si>
    <t>(Número de pláticas de promoción y difusión de velatorios realizadas al trimestre t del año t / Número pláticas de promoción y difusión de velatorios realizadas al trimestre t del año t-1 ) * 100</t>
  </si>
  <si>
    <r>
      <t xml:space="preserve">Tasa de variación anual de las personas beneficiarias de las prestaciones sociales, deportivas, culturales y económicas que otorga el IMSS.
</t>
    </r>
    <r>
      <rPr>
        <sz val="10"/>
        <rFont val="Soberana Sans"/>
        <family val="2"/>
      </rPr>
      <t>Sin Información,Sin Justificación</t>
    </r>
  </si>
  <si>
    <r>
      <t xml:space="preserve">Promedio de ocupación de los servicios de las prestaciones sociales institucionales.
</t>
    </r>
    <r>
      <rPr>
        <sz val="10"/>
        <rFont val="Soberana Sans"/>
        <family val="2"/>
      </rPr>
      <t>Sin Información,Sin Justificación</t>
    </r>
  </si>
  <si>
    <r>
      <t xml:space="preserve">Tasa de variación anual de satisfacción de los servicios de  prestaciones institucionales.
</t>
    </r>
    <r>
      <rPr>
        <sz val="10"/>
        <rFont val="Soberana Sans"/>
        <family val="2"/>
      </rPr>
      <t>Sin Información,Sin Justificación</t>
    </r>
  </si>
  <si>
    <r>
      <t xml:space="preserve">Tasa de variación de cursos y talleres realizados de capacitación y adiestramiento técnico para la empleabilidad y el autocuidado de la salud.
</t>
    </r>
    <r>
      <rPr>
        <sz val="10"/>
        <rFont val="Soberana Sans"/>
        <family val="2"/>
      </rPr>
      <t xml:space="preserve"> Causa : En enero a junio de 2023, la tasa de variación permitió un porcentaje de avance de -14.56%, lo que permitió rebasar la meta programada. Se contabilizaron 206 cursos en materia de empleabilidad y autocuidado de la salud y, el crecimiento en el desarrollo de cursos podría continuar incrementándose dependiendo de la demanda por parte de los usuarios en los Centros de Seguridad Social y en las plataformas CLIMSS y EDUTK. Efecto: La priorización de los cursos en materia de empleabilidad y su alineación a estándares de competencia CONOCER para este 2023, permite contar con cursos acordes a la demanda de la población usuaria en los Centros de Seguridad Social y en materia del autocuidado de la salud, el alcance a través de las plataformas CLIMSS y EDUTK, permite llegar a un mayor numero de usuarios Otros Motivos:</t>
    </r>
  </si>
  <si>
    <r>
      <t xml:space="preserve">Porcentaje de eficiencia terminal cursos presenciales sobre empleabilidad.
</t>
    </r>
    <r>
      <rPr>
        <sz val="10"/>
        <rFont val="Soberana Sans"/>
        <family val="2"/>
      </rPr>
      <t xml:space="preserve"> Causa : En enero a junio de 2023, el avance reportado de 79.17% permitió un porcentaje de cumplimiento de meta de 109.87%, lo que implicó un cumplimiento de la meta programada. Para este 2023 se incorporó el registro de calificaciones en materia de empleabilidad en el Sistema de Información de Prestaciones Sociales (SIPSI), por lo que es un indicador nuevo para la operación en los Centros de Seguridad Social. Efecto: La incorporación de la medición de eficiencia terminal en cursos presenciales, permite identificar el nivel de aceptación por parte de los usuarios en los Centros de Seguridad Social, y en su caso identificar los cursos de mayor demanda para establecer una cartera de cursos con mayor impacto. Otros Motivos:</t>
    </r>
  </si>
  <si>
    <r>
      <t xml:space="preserve">Porcentaje de eficiencia terminal de cursos CLIMSS sobre autocuidado de la salud.
</t>
    </r>
    <r>
      <rPr>
        <sz val="10"/>
        <rFont val="Soberana Sans"/>
        <family val="2"/>
      </rPr>
      <t xml:space="preserve"> Causa : En enero a junio de 2023, el avance reportado es de 66.48%, lo que permitió el cumplimiento de la meta programada de 66.48. Lo que significa la aceptación por parte de los usuarios por la cartera que se propuso en la plataforma CLIMSS en este ejercicio. Efecto: Fortalece el autocuidado de la salud de los usuarios que toman los cursos en la plataforma, llegando a más personas a través de cursos masivos en linea. Otros Motivos:</t>
    </r>
  </si>
  <si>
    <r>
      <t xml:space="preserve">Porcentaje de actividades físicas y deporte otorgadas en las Unidades Operativas de Prestaciones Sociales (UOPSI).
</t>
    </r>
    <r>
      <rPr>
        <sz val="10"/>
        <rFont val="Soberana Sans"/>
        <family val="2"/>
      </rPr>
      <t xml:space="preserve"> Causa : De enero a junio, el avance reportado fue de 3,632  actividades físicas y deportivas realizadas, lo que permitió un porcentaje de cumplimiento de meta de 117.77%, permitió un porcentaje de cumplimiento de meta de 147.21%, lo que implicó un avance superior a la meta programada de 80%. Los factores que contribuyeron al avance reportado fue la continuidad de la estrategias de eventos de masificación de la actividad física denominadas Jornada Nacional de Activación Física para la Salud en Instalaciones IMSS y en parques o jardines, además del desarrollo de eventos en vinculación con asociaciones deportivas nacionales.  Efecto: El logro obtenido en el periodo señalado, permitió  el desarrollo de 526 eventos dirigidos a promover la actividad  físicas y deporte cada 15 días en Instalaciones IMSS y cada 8 días en algún parque o jardín en las 35 representaciones del Instituto en el país, logrando la participación de 64, 780 asistentes a dichos eventos, con lo que se contribuye al cumplimiento del objetivo para el 3er trimestre del Programa Nacional de Activación Física para la Salud-IMSS.   Otros Motivos:Los datos corresponden al periodo enero ¿ junio de 2023, última información disponible en el Sistema de Información de Prestaciones Sociales Institucionales (SIPSI).</t>
    </r>
  </si>
  <si>
    <r>
      <t xml:space="preserve">Proporción de personas que hacen uso de los servicios de Cultura Física y Deporte en las Unidades Operativas de Prestaciones Sociales (UOPSI).
</t>
    </r>
    <r>
      <rPr>
        <sz val="10"/>
        <rFont val="Soberana Sans"/>
        <family val="2"/>
      </rPr>
      <t xml:space="preserve"> Causa : De enero a junio de 2023, el avance reportado fue de 310,964 usuarios de actividades físicas y deportivas, lo que permitió un porcentaje de cumplimiento de meta de 149.51%, lo que implicó un avance superior de 175.89% de la meta programada de 85%. Los factores que contribuyeron al avance reportado fueron el incremento en la contratación de docentes y entrenadores de Cultura Física y Deporte en la disciplina deportiva o actividad física con mayor demanda en las Unidades o PERATIVAS.  Efecto: El logro obtenido, permitió que 310,964 personas hicieran uso de los cursos y talleres de Cultura Física y Deporte, los cuales reciben enseñanza entrenamiento esta a cargo de un docente, entrenador o persona voluntaria que cuenta con un perfil profesional que avala el dominio de la enseñanza en la disciplina deportiva que imparte, con lo que se contribuye al cumplimiento del objetivo para el segundo trimestre del Programa Nacional de Activación Física para la Salud-IMSS.  Otros Motivos:Los datos corresponden al periodo enero ¿ junio de 2023, última información disponible en el Sistema de Información de Prestaciones Sociales Institucionales (SIPSI). </t>
    </r>
  </si>
  <si>
    <r>
      <t xml:space="preserve">Porcentaje de los servicios otorgados en los servicios culturales del IMSS.
</t>
    </r>
    <r>
      <rPr>
        <sz val="10"/>
        <rFont val="Soberana Sans"/>
        <family val="2"/>
      </rPr>
      <t xml:space="preserve"> Causa : La tendencia positiva de este indicador: Servicios Culturales del IMSS, se confirma, a partir de la ejecución operativa del Programa Anual de Trabajo 2023 de la Coordinación de Bienestar Social, propiciando la superación de las metas programadas para este segundo trimestre 2023; considerando el análisis de las cifras positivas del consumo en la economía nacional.  Efecto: Para este segundo trimestre 2023, se aprecia una evolución positiva del indicador: Servicios Culturales del IMSS, el cual, para dicho trimestre, superó la meta programada en 3.9%; pasando de 9,129 grupos/eventos programados a una cifra de 9,787 grupos/eventos realizados, cumpliendo aproximadamente el 58% de la meta anual 2023, en los primeros seis meses del año. Otros Motivos:Un factor relevante para la superación de las metas programadas lo constituye el Consumo Nacional, donde se observa, a precios constantes (sin inflación), en el primer trimestre 2023 que el Consumo Total sumó 15.2 billones de pesos (de 2013), la cifra más alta registrada, hasta ahora, en el periodo 2019-2023, y sustentada en la expansión del Consumo Privado: 85.7%, seguida del Consumo Gubernamental: 14.3%. https://www.jornada.com.mx/2023/07/03/opinion/022o1eco </t>
    </r>
  </si>
  <si>
    <r>
      <t xml:space="preserve">Porcentaje de los usuarios que utilizaron los servicios culturales del IMSS.
</t>
    </r>
    <r>
      <rPr>
        <sz val="10"/>
        <rFont val="Soberana Sans"/>
        <family val="2"/>
      </rPr>
      <t xml:space="preserve"> Causa : La evolución positiva del indicador: Servicios de Desarrollo Cultural Otorgados se manifiesta en un mayor número de personas atendidas y sus efecto favorables en la inscripción y asistencia de personas a cursos y talleres de Desarrollo Cultural, a eventos culturales y a funciones en teatros cubiertos del IMSS; además de los resultados saludables para dicho indicador como consecuencia del comportamiento ascendente de la economía del país y del empleo formal, en el primer semestre 2023.  Efecto: En este periodo, segundo trimestre 2023, los Servicios de Desarrollo Cultural Otorgados evolucionaron positivamente logrando una variación próxima a 5.5%, respecto de la variación programada. La propuesta fue atender  1, 168, 286 de personas y se logró dar el servicio a más de 1 millón 300 mil participantes. Los resultados se confirman al comparar los datos acumulados en el primer semestre 2023: Programado 48.27%, realizado 53.75% respecto de los 2,420,476 asistentes programados para todo el año. Otros Motivos:En junio, el salario promedio fue 534.10 pesos diarios, con una reducción mínima de 0.11% comparado con el mes de mayo. A junio, México tiene registrados a 21.88 millones de trabajadores con seguro social: 86.4% son puestos permanentes y 13.6% son temporales. Por sectores de la economía, Construcción fue el que registró más empleos en junio con 9.6% de incremento, seguido de Transportes y Comunicaciones que registró un aumento de 5.6%. El sector Comercio creció 4.6% y Servicios para empresas 3.6%.  https://expansion.mx/economia/2023/07/05/empleo-imss-junio-2023</t>
    </r>
  </si>
  <si>
    <r>
      <t xml:space="preserve">Porcentaje de usuarios que hacen uso de los cursos de promoción a la salud.
</t>
    </r>
    <r>
      <rPr>
        <sz val="10"/>
        <rFont val="Soberana Sans"/>
        <family val="2"/>
      </rPr>
      <t xml:space="preserve"> Causa : El avance reportado fue del 86.12% lo que permitió un porcentaje de cumplimiento de la meta de 94.73% respecto a la meta programada de 90.91. Lo anterior, la difusión de los servicios permitió el incremento del avance de la meta esperada. Efecto: Este logro permite definir estrategias para la segunda mitad del año en espera del cumplimiento de este. Otros Motivos:Actualmente nos encontramos trabajando en la interfaz institucional para la segunda mitad de año, además se realizaron módulos promocionales y comerciales de la estrategia ELSSA.</t>
    </r>
  </si>
  <si>
    <r>
      <t xml:space="preserve">Porcentaje de cursos de promoción a la salud impartidos a los usuarios.
</t>
    </r>
    <r>
      <rPr>
        <sz val="10"/>
        <rFont val="Soberana Sans"/>
        <family val="2"/>
      </rPr>
      <t xml:space="preserve"> Causa : El avance reportado fue del 94.02% lo que permitió un porcentaje de cumplimiento de la meta de 103.42% respecto a la meta programada de 90.91. Lo anterior, se reporto un mayor avance de grupos abiertos con respecto al reporte pasado, lo cual se ve como resultado de una campaña de marketing. Efecto: Este logro permite disponer de los recursos necesarios para cumplir con las metas en la segunda mitad de año. Otros Motivos:A raíz de una campaña de marketing se pudieron programar una mayor cantidad de cursos.</t>
    </r>
  </si>
  <si>
    <r>
      <t xml:space="preserve">Tasa de variación porcentual de los usuarios que hacen uso de las instalaciones y servicios de los Centros Vacacionales.
</t>
    </r>
    <r>
      <rPr>
        <sz val="10"/>
        <rFont val="Soberana Sans"/>
        <family val="2"/>
      </rPr>
      <t xml:space="preserve"> Causa : Las diferentes estrategias de promoción y difusión que se han llevado a cabo para incentivar la afluencia de usuarios en los Centros Vacacionales se han intensificado a efecto de brindarle a la población la confianza de realizar viajes a precios accesibles. Asimismo, la reactivación gradual del segmento de turismo de reuniones ha impactado positivamente en el número de usuarios atendidos. Efecto: La variación porcentual de usuarios atendidos en los Centros Vacacionales al cierre del segundo trimestre de 2023 fue de 119%, con lo cual se cumple la meta establecida para el periodo que se reporta. Otros Motivos:Aunado a lo antes mencionado, se dio a conocer el decreto publicado en el Diario Oficial de la Federación por el que se declara terminada la acción extraordinaria en materia de salubridad general, que tuvo por objeto prevenir, controlar y mitigar la enfermedad causada por el virus SARS-CoV2 (COVID-19), publicada el 9 de mayo de 2023. En ese sentido, los protocolos de seguridad sanitaria quedan sin efectos, lo que representa para muchos la seguridad de retomar los viajes.</t>
    </r>
  </si>
  <si>
    <r>
      <t xml:space="preserve">Tasa de variación en servicios funerarios otorgados.
</t>
    </r>
    <r>
      <rPr>
        <sz val="10"/>
        <rFont val="Soberana Sans"/>
        <family val="2"/>
      </rPr>
      <t xml:space="preserve"> Causa : Los Velatorios IMSS alcanzaron un porcentaje de cumplimiento de la meta de 119.69% para el periodo enero-junio de 2023, lo que implicó un avance superior a la meta programada de 111.11%. Los factores que contribuyeron al avance reportado fueron: 1) Impacto de forma satisfactoria en la implementación de los nuevos paquetes integrales. 2) Promoción y difusión de los nuevos paquetes integrales. Efecto: El logro obtenido tuvo el impacto esperado en la captación de los servicios; por lo cual se alcanzó la meta establecida. Otros Motivos:Para alcanzar la meta durante el ejercicio 2023,  se continuará con el fortalecimiento de la promoción y difusión de los servicios funerarios entre la población derechohabiente del IMSS y público en general.</t>
    </r>
  </si>
  <si>
    <r>
      <t xml:space="preserve">Porcentaje de personas inscritas en los cursos y talleres presenciales.
</t>
    </r>
    <r>
      <rPr>
        <sz val="10"/>
        <rFont val="Soberana Sans"/>
        <family val="2"/>
      </rPr>
      <t xml:space="preserve"> Causa : En enero a junio de 2023, el avance reportado de 76.61% permitió un porcentaje de cumplimiento de meta 102.28%. La programación que realizan las Unidades operativas se proyecta a través de la propuesta de los Directores de éstas, el porcentaje de este primer semestre nos permite identificar el nivel de planeación de cada Unidad. Efecto: Encontrar áreas de oportunidad para mejorar la planeación de cursos presenciales que sean pertinentes, con calidad y asequibles para la Unidad Operativa. Otros Motivos:</t>
    </r>
  </si>
  <si>
    <r>
      <t xml:space="preserve">Porcentaje de personas inscritas en los cursos y talleres virtuales.
</t>
    </r>
    <r>
      <rPr>
        <sz val="10"/>
        <rFont val="Soberana Sans"/>
        <family val="2"/>
      </rPr>
      <t xml:space="preserve"> Causa : En enero a junio de 2023, el avance reportado de 227.61% permitió rebasar la meta proyectada para 2023. El objetivo es incidir en la población usuaria en materia del autocuidado de la salud, derivado de lo anterior la oferta de cursos y talleres se propone con base a la vinculación intra y extra institucional, que permite identificar las áreas de oportunidad que puedan dar atención a las necesidades de la población mexicana. Efecto: Proveer de conocimiento a la población usuaria derechohabiente y no derechohabiente sobre el autocuidado de la salud, mediante cursos masivos en línea. Otros Motivos:</t>
    </r>
  </si>
  <si>
    <r>
      <t xml:space="preserve">Porcentaje de personas inscritas a cursos, talleres y eventos de activación física y deporte en las Unidades Operativas de Prestaciones Sociales (UOPSI).
</t>
    </r>
    <r>
      <rPr>
        <sz val="10"/>
        <rFont val="Soberana Sans"/>
        <family val="2"/>
      </rPr>
      <t xml:space="preserve"> Causa : De enero a mayo de 2023, el avance fue de 647,803 usuarios en las actividades físicas y deportivas, lo que permitió un porcentaje de cumplimiento de meta de 101.53%, lo que implicó un avance de 126.9% superior a la meta programada de 80%. Los factores que contribuyeron fueron los relacionados con la contratación de docentes y entrenadores de Cultura Física y Deporte, además de la intensa campaña de promoción y difusión en medios electrónicos y de divulgación nacional en cada uno de los OOAD. Efecto: El logro obtenido, permitió que a nivel nacional 647,803 personas se activaron físicamente mediante el uso de los servicios de Cultura Física y deporte que se imparten en las Unidades de Prestaciones Sociales, con lo que se contribuye al cumplimiento del objetivo para el segundo trimestre del Programa Nacional de Activación Física para la Salud IMSS.  Otros Motivos:Los datos corresponden al periodo enero ¿ junio de 2023, última información disponible en el Sistema de Información de Prestaciones Sociales Institucionales (SIPSI).</t>
    </r>
  </si>
  <si>
    <r>
      <t xml:space="preserve">Porcentaje de personas inscritas a cursos y talleres de Desarrollo Cultural.
</t>
    </r>
    <r>
      <rPr>
        <sz val="10"/>
        <rFont val="Soberana Sans"/>
        <family val="2"/>
      </rPr>
      <t xml:space="preserve"> Causa : Efectos favorables en la Inscripción de Personas a Cursos y Talleres de Desarrollo Cultural y que han coadyuvado a la consecución de las metas programadas para el cierre del primer semestre 2023, además de la atenta observación del Programa Anual de Trabajo 2023 de la Coordinación de Bienestar Social, podemos considerar el buen desempeño del empleo formal en el país. Efecto: La programación a cursos y talleres de Desarrollo Cultural, al segundo trimestre 2023, sumó 47 mil 619 inscritos; cantidad que fue superada en más de 3.8%, logrando registrar a 50 mil 686 alumnos, es decir, el 63.5% de la meta programada de enero a junio, como resultado del esfuerzo desarrollado por los diferentes Órganos de Operación Administrativa Desconcentrada del IMSS que participan en el cumplimiento del Programa Anual 2023 de la Coordinación de Bienestar Social, en materia de Desarrollo Cultural.  Otros Motivos:En mayo 2023, el empleo registró crecimiento mensual de 42,618 (cuarenta y dos mil seiscientos dieciocho) puestos de trabajo, el segundo mayor aumento de los últimos dieciséis años en periodos iguales, dicho crecimiento equivale a una tasa de 0.2% (cero punto dos por ciento); situación que impactó positivamente la inscripción de alumnos a cursos y talleres de Desarrollo Cultural. http://www.imss.gob.mx/sites/all/statics/i2f_news/269.pdf Así, "En los últimos doce meses, se observa un aumento de plazas de 980 mil 143 fuentes laborales equivalente a una tasa anual de 4.9 por ciento." https://www.elfinanciero.com.mx/economia/2022/04/05/empleo-formal-en-mexico-rebasa-21-millones-de-puestos-por-primera-vez-en-la-historia/ </t>
    </r>
  </si>
  <si>
    <r>
      <t xml:space="preserve">Porcentaje de personas inscritas a cursos de Promoción a la Salud.
</t>
    </r>
    <r>
      <rPr>
        <sz val="10"/>
        <rFont val="Soberana Sans"/>
        <family val="2"/>
      </rPr>
      <t xml:space="preserve"> Causa : El avance reportado fue del 86.12% lo que permitió un porcentaje de cumplimiento de la meta de 95.68% respecto a la meta programada de 90%. Lo anterior, se reporto un mayor avance con respecto al pasado reporte debido a una campaña de marketing. Efecto: Este logro permite planear el segundo semestre encontrando áreas de oportunidad. Otros Motivos:Se encuentra en proceso una nueva interfaz de plataformas que permitirá aumentar la cobertura.</t>
    </r>
  </si>
  <si>
    <r>
      <t xml:space="preserve">Porcentaje de programas de capacitación actualizados de Promoción de la Salud.
</t>
    </r>
    <r>
      <rPr>
        <sz val="10"/>
        <rFont val="Soberana Sans"/>
        <family val="2"/>
      </rPr>
      <t xml:space="preserve"> Causa : El avance reportado fue del 20% lo que permitió un porcentaje de cumplimiento de la meta de 20% respecto a la meta programada de 0%. En este momento se encuentra en proceso de firma el primero de 5 documentos. Efecto: Los otros documentos comprometidos se encuentran en trabajo. Otros Motivos:Se requiere de trabajo institucional para completar este proceso.</t>
    </r>
  </si>
  <si>
    <r>
      <t xml:space="preserve">Porcentaje de personas usuarias que se enteraron de los servicios a través de la promoción y difusión de Centros Vacacionales en Internet.
</t>
    </r>
    <r>
      <rPr>
        <sz val="10"/>
        <rFont val="Soberana Sans"/>
        <family val="2"/>
      </rPr>
      <t xml:space="preserve"> Causa : El indicador obtuvo un porcentaje de la meta del 24.11% para el periodo enero-junio de 2023, lo que implicó un porcentaje de cumplimiento de la meta del 80.39% respecto a la meta; es decir, tuvo un avance inferior a la meta programada de 29.99%. Lo anterior, derivado a la publicación de contenidos a través de diversos medios electrónicos ha sido limitada, toda vez que los filtros y tiempos para la revisión y autorización de estos se ha complicado. Efecto: La rotación y periodicidad de contenidos se ha visto limitada por lo que no se ha tenido el impacto esperado. Lo anterior, representa que solo el 24% de las personas que respondieron la encuesta se enteró de los Centros Vacacionales por internet, por lo que no se cumple la meta. Otros Motivos:</t>
    </r>
  </si>
  <si>
    <r>
      <t xml:space="preserve">Porcentaje de usuarios que utilizan algún descuento en las tarifas, respecto del total de usuarios registrados.
</t>
    </r>
    <r>
      <rPr>
        <sz val="10"/>
        <rFont val="Soberana Sans"/>
        <family val="2"/>
      </rPr>
      <t xml:space="preserve"> Causa : El indicador obtuvo un porcentaje de la meta del 41.94% para el periodo enero-junio de 2023, lo que implicó un porcentaje de cumplimiento de la meta del 99.86% respecto a la meta; es decir, tuvo un avance inferior mínimo (cumplió la meta) a la meta programada de 42%. Con la finalidad de atraer una mayor cantidad de usuarios a los Centros Vacacionales, previo al receso de clases establecido en el calendario de la SEP, se generaron promociones orientadas al segmento familiar en los servicios de hospedaje, balneario y campamento. Efecto: Se cumplió la meta establecida para el periodo que se reporta, la cual consiste en que al menos el 42% de la población usuaria haya solicitado algún descuento. Otros Motivos:La realización de eventos y/o grupos organizados favoreció al cumplimiento de la meta. Es importante mencionar, que las metas para 2023 se calcularon con base en los resultados obtenidos el año anterior, cuando los contagios por COVID-19 aún incidían directamente en la realización de viajes; no obstante, la eliminación de restricciones en aforos parara los servicios de hospedaje, balneario y campamento, incentivaron considerablemente la afluencia de usuarios durante el periodo que se reporta.</t>
    </r>
  </si>
  <si>
    <r>
      <t xml:space="preserve">Porcentaje de captación de finados en Velatorios IMSS.
</t>
    </r>
    <r>
      <rPr>
        <sz val="10"/>
        <rFont val="Soberana Sans"/>
        <family val="2"/>
      </rPr>
      <t xml:space="preserve"> Causa : Los Velatorios IMSS obtuvieron un porcentaje de la meta del 69.03% para el periodo enero-junio de 2023, lo que implicó un porcentaje de cumplimiento de la meta del 63.62es decir, tuvo un avance inferior a la meta programada de 108.51%. Los factores que contribuyeron al avance reportado fueron: 1) Disminución en la tasa de mortandad 2) Se cuenta con promotores en casi todos los Velatorios, sin embargo; se realizan prácticas desleales en unidades médicas, sin posibilidad de captar la mayor parte de finados por este medio. Efecto: El logro obtenido no tuvo el impacto esperado en la captación de finados; por lo cual no se alcanzó la meta establecida. Otros Motivos:Se fortalecerá el seguimiento con unidades médicas para que se permita el ingreso a los promotores de los Velatorios IMSS con la finalidad captar más finados por este medio.</t>
    </r>
  </si>
  <si>
    <r>
      <t xml:space="preserve">Porcentaje de capacidad del servicio de velaciones en capilla otorgadas en los servicios funerarios.
</t>
    </r>
    <r>
      <rPr>
        <sz val="10"/>
        <rFont val="Soberana Sans"/>
        <family val="2"/>
      </rPr>
      <t xml:space="preserve"> Causa : Los Velatorios IMSS obtuvieron un porcentaje de la meta del 69.04% para el periodo enero-junio de 2023, lo que implicó un porcentaje de cumplimiento de la meta del 63.34% respecto a la meta; es decir, tuvo un avance inferior a la meta programada de 109.01%; aun cuando se cuenta con mayor número de promotores, los usuarios de los servicios funerarios, prefieren la velación en domicilio o en su caso cremación directa. Efecto: El logro obtenido no tuvo el impacto esperado en la utilización de las capillas en velatorios IMSS; por lo cual no se alcanzó la meta establecida. Otros Motivos:Para alcanzar la meta durante el ejercicio 2023,  se continuará con el fortalecimiento de la promoción y difusión de los servicios funerarios entre la población derechohabiente del IMSS y público en general.</t>
    </r>
  </si>
  <si>
    <r>
      <t xml:space="preserve">Variación porcentual de pláticas de promoción y difusión de los servicios funerarios.
</t>
    </r>
    <r>
      <rPr>
        <sz val="10"/>
        <rFont val="Soberana Sans"/>
        <family val="2"/>
      </rPr>
      <t xml:space="preserve"> Causa : Los Velatorios IMSS, han consolidado su programa de pláticas de promoción y difusión de los servicios funerarios a través de la sinergia institucional que se ha conformado con las áreas de trabajo social, titulares de las unidades médicas, logrando un porcentaje del 145.08% para el periodo enero-junio de 2023, lo que ha impactado el cumplimiento favorable de la meta programada siendo esta del 108.94%. Efecto: Se ha generado un 45.08% por encima de la meta establecida para este indicador. Otros Motivos: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</si>
  <si>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</si>
  <si>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</si>
  <si>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</si>
  <si>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</si>
  <si>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</si>
  <si>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</si>
  <si>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</si>
  <si>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</si>
  <si>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</si>
  <si>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</si>
  <si>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</si>
  <si>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</si>
  <si>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</si>
  <si>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</si>
  <si>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</si>
  <si>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</si>
  <si>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</si>
  <si>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</si>
  <si>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</si>
  <si>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</si>
  <si>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</si>
  <si>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El avance logrado en las obras para el periodo de Enero a Junio de 2023 es de 11.76% de una meta esperada del 14.71%; permitiendo un avance importante de cumplimiento.  Las obras que se concluyeron en su proceso constructivo durante el período de enero a junio de 2023 son: Construcción nueva del Centro de Mezclas (UMAE CMNO H.ESPEC.) en Guadalajara; Construcción de aula de carpintería en el CSS de Mexicali; Ampliación y remodelación de la Guardería ordinaría G-0001 de Aguascalientes; Ampliación y remodelación de la Guardería 0001 de Cuernavaca; Remodelación de Unidad deportiva en Amaxac, Tlaxcala y Remodelación  de Unidad deportiva en Xaloztoc, Tlaxcala. Efecto: El logro obtenido ha permitido ampliar y eficientar los servicios que el Instituto otorga a la población derechohabiente en diversos temas de seguridad social. Otros Motivos:</t>
    </r>
  </si>
  <si>
    <r>
      <t xml:space="preserve">Porcentaje de cumplimiento de avance físico del Programa Anual de Obras
</t>
    </r>
    <r>
      <rPr>
        <sz val="10"/>
        <rFont val="Soberana Sans"/>
        <family val="2"/>
      </rPr>
      <t xml:space="preserve"> Causa : El avance logrado en las obras para el periodo de Enero a Junio de 2023 es de 11.76% de una meta esperada del 14.71%; permitiendo un avance importante de cumplimiento.  Las obras que se concluyeron en su proceso constructivo durante el período de enero a junio de 2023 son: Construcción nueva del Centro de Mezclas (UMAE CMNO H.ESPEC.) en Guadalajara; Construcción de aula de carpintería en el CSS de Mexicali; Ampliación y remodelación de la Guardería ordinaría G-0001 de Aguascalientes; Ampliación y remodelación de la Guardería 0001 de Cuernavaca; Remodelación de Unidad deportiva en Amaxac, Tlaxcala y Remodelación  de Unidad deportiva en Xaloztoc, Tlaxcala. Efecto: El logro obtenido ha permitido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</si>
  <si>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</si>
  <si>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</si>
  <si>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</si>
  <si>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</si>
  <si>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</si>
  <si>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</si>
  <si>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</si>
  <si>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</si>
  <si>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</si>
  <si>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</si>
  <si>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</si>
  <si>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</si>
  <si>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</si>
  <si>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</si>
  <si>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</si>
  <si>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</si>
  <si>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</si>
  <si>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</si>
  <si>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</si>
  <si>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</si>
  <si>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</si>
  <si>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</si>
  <si>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</si>
  <si>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</si>
  <si>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</si>
  <si>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</si>
  <si>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</si>
  <si>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</si>
  <si>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t>Gestión-Eficacia-Cuatrimestral</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</si>
  <si>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</si>
  <si>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</si>
  <si>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</si>
  <si>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</si>
  <si>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</si>
  <si>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</si>
  <si>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</si>
  <si>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SE EJECUTO  UN PROCEDIMIENTO PARA LA COMPRA DE EQUIPO DE LAVADO CONFORME A LO PROGRAMADO Efecto:  SE LLEGO A LA META DEL INDICADOR PARA ESTE PERIODO SEMESTRAL, YA QUE  SE LLEGO A FALLO, SIN EMBARDO ESTA SE DECLARO DESIERTO YA QUE T¿CNICAMENTE NO FUE SOLVENTE LAS PROPUESTAS DE LOS LICITANTES.   Otros Motivos:</t>
    </r>
  </si>
  <si>
    <r>
      <t xml:space="preserve">Porcentaje de adquisición de equipo médico 
</t>
    </r>
    <r>
      <rPr>
        <sz val="10"/>
        <rFont val="Soberana Sans"/>
        <family val="2"/>
      </rPr>
      <t xml:space="preserve"> Causa : Los procedimientos de licitación se encuentran en curso. De acuerdo con el calendario de las licitaciones, los fallos están programados para después del primer cuatrimestre del año.  Efecto: El efecto es que se tiene un retraso conforme a la programación que se estableció desde el año 2022. Sin embargo, conforme se realizan las licitaciones se estará regularizando el avance.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</si>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</sst>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0" fillId="0" borderId="40" xfId="0" applyFill="1" applyBorder="1" applyAlignment="1">
      <alignment horizontal="justify" vertical="top"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0" fillId="0" borderId="43" xfId="0"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11" sqref="B11:AD34"/>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533</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x14ac:dyDescent="0.2">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x14ac:dyDescent="0.2">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x14ac:dyDescent="0.2">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x14ac:dyDescent="0.2">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x14ac:dyDescent="0.2">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x14ac:dyDescent="0.2">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x14ac:dyDescent="0.2">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I11" sqref="I11:K1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495</v>
      </c>
      <c r="D4" s="63" t="s">
        <v>496</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v>
      </c>
      <c r="Q6" s="66"/>
      <c r="R6" s="21"/>
      <c r="S6" s="20" t="s">
        <v>22</v>
      </c>
      <c r="T6" s="66" t="s">
        <v>119</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497</v>
      </c>
      <c r="D11" s="86"/>
      <c r="E11" s="86"/>
      <c r="F11" s="86"/>
      <c r="G11" s="86"/>
      <c r="H11" s="86"/>
      <c r="I11" s="86" t="s">
        <v>498</v>
      </c>
      <c r="J11" s="86"/>
      <c r="K11" s="86"/>
      <c r="L11" s="86" t="s">
        <v>499</v>
      </c>
      <c r="M11" s="86"/>
      <c r="N11" s="86"/>
      <c r="O11" s="86"/>
      <c r="P11" s="27" t="s">
        <v>14</v>
      </c>
      <c r="Q11" s="27" t="s">
        <v>500</v>
      </c>
      <c r="R11" s="54" t="s">
        <v>44</v>
      </c>
      <c r="S11" s="54" t="s">
        <v>44</v>
      </c>
      <c r="T11" s="54" t="s">
        <v>44</v>
      </c>
      <c r="U11" s="28" t="str">
        <f t="shared" ref="U11:U19" si="0">IF(ISERR(T11/S11*100),"N/A",T11/S11*100)</f>
        <v>N/A</v>
      </c>
    </row>
    <row r="12" spans="1:34" ht="75" customHeight="1" thickTop="1" x14ac:dyDescent="0.2">
      <c r="A12" s="25"/>
      <c r="B12" s="26" t="s">
        <v>53</v>
      </c>
      <c r="C12" s="86" t="s">
        <v>501</v>
      </c>
      <c r="D12" s="86"/>
      <c r="E12" s="86"/>
      <c r="F12" s="86"/>
      <c r="G12" s="86"/>
      <c r="H12" s="86"/>
      <c r="I12" s="86" t="s">
        <v>502</v>
      </c>
      <c r="J12" s="86"/>
      <c r="K12" s="86"/>
      <c r="L12" s="86" t="s">
        <v>503</v>
      </c>
      <c r="M12" s="86"/>
      <c r="N12" s="86"/>
      <c r="O12" s="86"/>
      <c r="P12" s="27" t="s">
        <v>383</v>
      </c>
      <c r="Q12" s="27" t="s">
        <v>504</v>
      </c>
      <c r="R12" s="27">
        <v>80</v>
      </c>
      <c r="S12" s="27" t="s">
        <v>44</v>
      </c>
      <c r="T12" s="27" t="s">
        <v>44</v>
      </c>
      <c r="U12" s="28" t="str">
        <f t="shared" si="0"/>
        <v>N/A</v>
      </c>
    </row>
    <row r="13" spans="1:34" ht="75" customHeight="1" thickBot="1" x14ac:dyDescent="0.25">
      <c r="A13" s="25"/>
      <c r="B13" s="29" t="s">
        <v>45</v>
      </c>
      <c r="C13" s="91" t="s">
        <v>45</v>
      </c>
      <c r="D13" s="91"/>
      <c r="E13" s="91"/>
      <c r="F13" s="91"/>
      <c r="G13" s="91"/>
      <c r="H13" s="91"/>
      <c r="I13" s="91" t="s">
        <v>505</v>
      </c>
      <c r="J13" s="91"/>
      <c r="K13" s="91"/>
      <c r="L13" s="91" t="s">
        <v>506</v>
      </c>
      <c r="M13" s="91"/>
      <c r="N13" s="91"/>
      <c r="O13" s="91"/>
      <c r="P13" s="30" t="s">
        <v>57</v>
      </c>
      <c r="Q13" s="30" t="s">
        <v>43</v>
      </c>
      <c r="R13" s="30">
        <v>80.2</v>
      </c>
      <c r="S13" s="30" t="s">
        <v>44</v>
      </c>
      <c r="T13" s="30" t="s">
        <v>44</v>
      </c>
      <c r="U13" s="31" t="str">
        <f t="shared" si="0"/>
        <v>N/A</v>
      </c>
    </row>
    <row r="14" spans="1:34" ht="75" customHeight="1" thickTop="1" x14ac:dyDescent="0.2">
      <c r="A14" s="25"/>
      <c r="B14" s="26" t="s">
        <v>63</v>
      </c>
      <c r="C14" s="86" t="s">
        <v>507</v>
      </c>
      <c r="D14" s="86"/>
      <c r="E14" s="86"/>
      <c r="F14" s="86"/>
      <c r="G14" s="86"/>
      <c r="H14" s="86"/>
      <c r="I14" s="86" t="s">
        <v>508</v>
      </c>
      <c r="J14" s="86"/>
      <c r="K14" s="86"/>
      <c r="L14" s="86" t="s">
        <v>509</v>
      </c>
      <c r="M14" s="86"/>
      <c r="N14" s="86"/>
      <c r="O14" s="86"/>
      <c r="P14" s="27" t="s">
        <v>57</v>
      </c>
      <c r="Q14" s="27" t="s">
        <v>43</v>
      </c>
      <c r="R14" s="27">
        <v>80</v>
      </c>
      <c r="S14" s="27" t="s">
        <v>44</v>
      </c>
      <c r="T14" s="27" t="s">
        <v>44</v>
      </c>
      <c r="U14" s="28" t="str">
        <f t="shared" si="0"/>
        <v>N/A</v>
      </c>
    </row>
    <row r="15" spans="1:34" ht="75" customHeight="1" thickBot="1" x14ac:dyDescent="0.25">
      <c r="A15" s="25"/>
      <c r="B15" s="29" t="s">
        <v>45</v>
      </c>
      <c r="C15" s="91" t="s">
        <v>45</v>
      </c>
      <c r="D15" s="91"/>
      <c r="E15" s="91"/>
      <c r="F15" s="91"/>
      <c r="G15" s="91"/>
      <c r="H15" s="91"/>
      <c r="I15" s="91" t="s">
        <v>510</v>
      </c>
      <c r="J15" s="91"/>
      <c r="K15" s="91"/>
      <c r="L15" s="91" t="s">
        <v>511</v>
      </c>
      <c r="M15" s="91"/>
      <c r="N15" s="91"/>
      <c r="O15" s="91"/>
      <c r="P15" s="30" t="s">
        <v>57</v>
      </c>
      <c r="Q15" s="30" t="s">
        <v>500</v>
      </c>
      <c r="R15" s="30">
        <v>80.709999999999994</v>
      </c>
      <c r="S15" s="30" t="s">
        <v>44</v>
      </c>
      <c r="T15" s="30" t="s">
        <v>44</v>
      </c>
      <c r="U15" s="31" t="str">
        <f t="shared" si="0"/>
        <v>N/A</v>
      </c>
    </row>
    <row r="16" spans="1:34" ht="75" customHeight="1" thickTop="1" x14ac:dyDescent="0.2">
      <c r="A16" s="25"/>
      <c r="B16" s="26" t="s">
        <v>79</v>
      </c>
      <c r="C16" s="86" t="s">
        <v>512</v>
      </c>
      <c r="D16" s="86"/>
      <c r="E16" s="86"/>
      <c r="F16" s="86"/>
      <c r="G16" s="86"/>
      <c r="H16" s="86"/>
      <c r="I16" s="86" t="s">
        <v>513</v>
      </c>
      <c r="J16" s="86"/>
      <c r="K16" s="86"/>
      <c r="L16" s="86" t="s">
        <v>514</v>
      </c>
      <c r="M16" s="86"/>
      <c r="N16" s="86"/>
      <c r="O16" s="86"/>
      <c r="P16" s="27" t="s">
        <v>57</v>
      </c>
      <c r="Q16" s="27" t="s">
        <v>500</v>
      </c>
      <c r="R16" s="27">
        <v>80.319999999999993</v>
      </c>
      <c r="S16" s="27" t="s">
        <v>44</v>
      </c>
      <c r="T16" s="27" t="s">
        <v>44</v>
      </c>
      <c r="U16" s="28" t="str">
        <f t="shared" si="0"/>
        <v>N/A</v>
      </c>
    </row>
    <row r="17" spans="1:22" ht="75" customHeight="1" x14ac:dyDescent="0.2">
      <c r="A17" s="25"/>
      <c r="B17" s="29" t="s">
        <v>45</v>
      </c>
      <c r="C17" s="91" t="s">
        <v>45</v>
      </c>
      <c r="D17" s="91"/>
      <c r="E17" s="91"/>
      <c r="F17" s="91"/>
      <c r="G17" s="91"/>
      <c r="H17" s="91"/>
      <c r="I17" s="91" t="s">
        <v>515</v>
      </c>
      <c r="J17" s="91"/>
      <c r="K17" s="91"/>
      <c r="L17" s="91" t="s">
        <v>516</v>
      </c>
      <c r="M17" s="91"/>
      <c r="N17" s="91"/>
      <c r="O17" s="91"/>
      <c r="P17" s="30" t="s">
        <v>57</v>
      </c>
      <c r="Q17" s="30" t="s">
        <v>517</v>
      </c>
      <c r="R17" s="30">
        <v>80</v>
      </c>
      <c r="S17" s="30" t="s">
        <v>44</v>
      </c>
      <c r="T17" s="30" t="s">
        <v>44</v>
      </c>
      <c r="U17" s="31" t="str">
        <f t="shared" si="0"/>
        <v>N/A</v>
      </c>
    </row>
    <row r="18" spans="1:22" ht="75" customHeight="1" x14ac:dyDescent="0.2">
      <c r="A18" s="25"/>
      <c r="B18" s="29" t="s">
        <v>45</v>
      </c>
      <c r="C18" s="91" t="s">
        <v>518</v>
      </c>
      <c r="D18" s="91"/>
      <c r="E18" s="91"/>
      <c r="F18" s="91"/>
      <c r="G18" s="91"/>
      <c r="H18" s="91"/>
      <c r="I18" s="91" t="s">
        <v>519</v>
      </c>
      <c r="J18" s="91"/>
      <c r="K18" s="91"/>
      <c r="L18" s="91" t="s">
        <v>520</v>
      </c>
      <c r="M18" s="91"/>
      <c r="N18" s="91"/>
      <c r="O18" s="91"/>
      <c r="P18" s="30" t="s">
        <v>57</v>
      </c>
      <c r="Q18" s="30" t="s">
        <v>206</v>
      </c>
      <c r="R18" s="30">
        <v>66.66</v>
      </c>
      <c r="S18" s="30">
        <v>33.33</v>
      </c>
      <c r="T18" s="30">
        <v>33.33</v>
      </c>
      <c r="U18" s="31">
        <f t="shared" si="0"/>
        <v>100</v>
      </c>
    </row>
    <row r="19" spans="1:22" ht="75" customHeight="1" thickBot="1" x14ac:dyDescent="0.25">
      <c r="A19" s="25"/>
      <c r="B19" s="29" t="s">
        <v>45</v>
      </c>
      <c r="C19" s="91" t="s">
        <v>45</v>
      </c>
      <c r="D19" s="91"/>
      <c r="E19" s="91"/>
      <c r="F19" s="91"/>
      <c r="G19" s="91"/>
      <c r="H19" s="91"/>
      <c r="I19" s="91" t="s">
        <v>521</v>
      </c>
      <c r="J19" s="91"/>
      <c r="K19" s="91"/>
      <c r="L19" s="91" t="s">
        <v>522</v>
      </c>
      <c r="M19" s="91"/>
      <c r="N19" s="91"/>
      <c r="O19" s="91"/>
      <c r="P19" s="30" t="s">
        <v>57</v>
      </c>
      <c r="Q19" s="30" t="s">
        <v>523</v>
      </c>
      <c r="R19" s="30">
        <v>75</v>
      </c>
      <c r="S19" s="30">
        <v>1</v>
      </c>
      <c r="T19" s="30">
        <v>0</v>
      </c>
      <c r="U19" s="31">
        <f t="shared" si="0"/>
        <v>0</v>
      </c>
    </row>
    <row r="20" spans="1:22" ht="22.5" customHeight="1" thickTop="1" thickBot="1" x14ac:dyDescent="0.25">
      <c r="B20" s="8" t="s">
        <v>90</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91</v>
      </c>
      <c r="S21" s="22" t="s">
        <v>92</v>
      </c>
      <c r="T21" s="39" t="s">
        <v>93</v>
      </c>
      <c r="U21" s="22" t="s">
        <v>94</v>
      </c>
    </row>
    <row r="22" spans="1:22" ht="26.25" customHeight="1" thickBot="1" x14ac:dyDescent="0.25">
      <c r="B22" s="40"/>
      <c r="C22" s="41"/>
      <c r="D22" s="41"/>
      <c r="E22" s="41"/>
      <c r="F22" s="41"/>
      <c r="G22" s="41"/>
      <c r="H22" s="42"/>
      <c r="I22" s="42"/>
      <c r="J22" s="42"/>
      <c r="K22" s="42"/>
      <c r="L22" s="42"/>
      <c r="M22" s="42"/>
      <c r="N22" s="42"/>
      <c r="O22" s="42"/>
      <c r="P22" s="43"/>
      <c r="Q22" s="44"/>
      <c r="R22" s="45" t="s">
        <v>95</v>
      </c>
      <c r="S22" s="44" t="s">
        <v>95</v>
      </c>
      <c r="T22" s="44" t="s">
        <v>95</v>
      </c>
      <c r="U22" s="44" t="s">
        <v>96</v>
      </c>
    </row>
    <row r="23" spans="1:22" ht="13.5" customHeight="1" thickBot="1" x14ac:dyDescent="0.25">
      <c r="B23" s="95" t="s">
        <v>97</v>
      </c>
      <c r="C23" s="96"/>
      <c r="D23" s="96"/>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97" t="s">
        <v>98</v>
      </c>
      <c r="C24" s="98"/>
      <c r="D24" s="98"/>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99</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99" t="s">
        <v>100</v>
      </c>
      <c r="C26" s="100"/>
      <c r="D26" s="100"/>
      <c r="E26" s="100"/>
      <c r="F26" s="100"/>
      <c r="G26" s="100"/>
      <c r="H26" s="100"/>
      <c r="I26" s="100"/>
      <c r="J26" s="100"/>
      <c r="K26" s="100"/>
      <c r="L26" s="100"/>
      <c r="M26" s="100"/>
      <c r="N26" s="100"/>
      <c r="O26" s="100"/>
      <c r="P26" s="100"/>
      <c r="Q26" s="100"/>
      <c r="R26" s="100"/>
      <c r="S26" s="100"/>
      <c r="T26" s="100"/>
      <c r="U26" s="101"/>
    </row>
    <row r="27" spans="1:22" ht="34.5" customHeight="1" x14ac:dyDescent="0.2">
      <c r="B27" s="92" t="s">
        <v>524</v>
      </c>
      <c r="C27" s="93"/>
      <c r="D27" s="93"/>
      <c r="E27" s="93"/>
      <c r="F27" s="93"/>
      <c r="G27" s="93"/>
      <c r="H27" s="93"/>
      <c r="I27" s="93"/>
      <c r="J27" s="93"/>
      <c r="K27" s="93"/>
      <c r="L27" s="93"/>
      <c r="M27" s="93"/>
      <c r="N27" s="93"/>
      <c r="O27" s="93"/>
      <c r="P27" s="93"/>
      <c r="Q27" s="93"/>
      <c r="R27" s="93"/>
      <c r="S27" s="93"/>
      <c r="T27" s="93"/>
      <c r="U27" s="94"/>
    </row>
    <row r="28" spans="1:22" ht="34.5" customHeight="1" x14ac:dyDescent="0.2">
      <c r="B28" s="92" t="s">
        <v>525</v>
      </c>
      <c r="C28" s="93"/>
      <c r="D28" s="93"/>
      <c r="E28" s="93"/>
      <c r="F28" s="93"/>
      <c r="G28" s="93"/>
      <c r="H28" s="93"/>
      <c r="I28" s="93"/>
      <c r="J28" s="93"/>
      <c r="K28" s="93"/>
      <c r="L28" s="93"/>
      <c r="M28" s="93"/>
      <c r="N28" s="93"/>
      <c r="O28" s="93"/>
      <c r="P28" s="93"/>
      <c r="Q28" s="93"/>
      <c r="R28" s="93"/>
      <c r="S28" s="93"/>
      <c r="T28" s="93"/>
      <c r="U28" s="94"/>
    </row>
    <row r="29" spans="1:22" ht="34.5" customHeight="1" x14ac:dyDescent="0.2">
      <c r="B29" s="92" t="s">
        <v>526</v>
      </c>
      <c r="C29" s="93"/>
      <c r="D29" s="93"/>
      <c r="E29" s="93"/>
      <c r="F29" s="93"/>
      <c r="G29" s="93"/>
      <c r="H29" s="93"/>
      <c r="I29" s="93"/>
      <c r="J29" s="93"/>
      <c r="K29" s="93"/>
      <c r="L29" s="93"/>
      <c r="M29" s="93"/>
      <c r="N29" s="93"/>
      <c r="O29" s="93"/>
      <c r="P29" s="93"/>
      <c r="Q29" s="93"/>
      <c r="R29" s="93"/>
      <c r="S29" s="93"/>
      <c r="T29" s="93"/>
      <c r="U29" s="94"/>
    </row>
    <row r="30" spans="1:22" ht="34.5" customHeight="1" x14ac:dyDescent="0.2">
      <c r="B30" s="92" t="s">
        <v>527</v>
      </c>
      <c r="C30" s="93"/>
      <c r="D30" s="93"/>
      <c r="E30" s="93"/>
      <c r="F30" s="93"/>
      <c r="G30" s="93"/>
      <c r="H30" s="93"/>
      <c r="I30" s="93"/>
      <c r="J30" s="93"/>
      <c r="K30" s="93"/>
      <c r="L30" s="93"/>
      <c r="M30" s="93"/>
      <c r="N30" s="93"/>
      <c r="O30" s="93"/>
      <c r="P30" s="93"/>
      <c r="Q30" s="93"/>
      <c r="R30" s="93"/>
      <c r="S30" s="93"/>
      <c r="T30" s="93"/>
      <c r="U30" s="94"/>
    </row>
    <row r="31" spans="1:22" ht="34.5" customHeight="1" x14ac:dyDescent="0.2">
      <c r="B31" s="92" t="s">
        <v>528</v>
      </c>
      <c r="C31" s="93"/>
      <c r="D31" s="93"/>
      <c r="E31" s="93"/>
      <c r="F31" s="93"/>
      <c r="G31" s="93"/>
      <c r="H31" s="93"/>
      <c r="I31" s="93"/>
      <c r="J31" s="93"/>
      <c r="K31" s="93"/>
      <c r="L31" s="93"/>
      <c r="M31" s="93"/>
      <c r="N31" s="93"/>
      <c r="O31" s="93"/>
      <c r="P31" s="93"/>
      <c r="Q31" s="93"/>
      <c r="R31" s="93"/>
      <c r="S31" s="93"/>
      <c r="T31" s="93"/>
      <c r="U31" s="94"/>
    </row>
    <row r="32" spans="1:22" ht="34.5" customHeight="1" x14ac:dyDescent="0.2">
      <c r="B32" s="92" t="s">
        <v>529</v>
      </c>
      <c r="C32" s="93"/>
      <c r="D32" s="93"/>
      <c r="E32" s="93"/>
      <c r="F32" s="93"/>
      <c r="G32" s="93"/>
      <c r="H32" s="93"/>
      <c r="I32" s="93"/>
      <c r="J32" s="93"/>
      <c r="K32" s="93"/>
      <c r="L32" s="93"/>
      <c r="M32" s="93"/>
      <c r="N32" s="93"/>
      <c r="O32" s="93"/>
      <c r="P32" s="93"/>
      <c r="Q32" s="93"/>
      <c r="R32" s="93"/>
      <c r="S32" s="93"/>
      <c r="T32" s="93"/>
      <c r="U32" s="94"/>
    </row>
    <row r="33" spans="2:21" ht="34.5" customHeight="1" x14ac:dyDescent="0.2">
      <c r="B33" s="92" t="s">
        <v>530</v>
      </c>
      <c r="C33" s="93"/>
      <c r="D33" s="93"/>
      <c r="E33" s="93"/>
      <c r="F33" s="93"/>
      <c r="G33" s="93"/>
      <c r="H33" s="93"/>
      <c r="I33" s="93"/>
      <c r="J33" s="93"/>
      <c r="K33" s="93"/>
      <c r="L33" s="93"/>
      <c r="M33" s="93"/>
      <c r="N33" s="93"/>
      <c r="O33" s="93"/>
      <c r="P33" s="93"/>
      <c r="Q33" s="93"/>
      <c r="R33" s="93"/>
      <c r="S33" s="93"/>
      <c r="T33" s="93"/>
      <c r="U33" s="94"/>
    </row>
    <row r="34" spans="2:21" ht="35.450000000000003" customHeight="1" x14ac:dyDescent="0.2">
      <c r="B34" s="92" t="s">
        <v>531</v>
      </c>
      <c r="C34" s="93"/>
      <c r="D34" s="93"/>
      <c r="E34" s="93"/>
      <c r="F34" s="93"/>
      <c r="G34" s="93"/>
      <c r="H34" s="93"/>
      <c r="I34" s="93"/>
      <c r="J34" s="93"/>
      <c r="K34" s="93"/>
      <c r="L34" s="93"/>
      <c r="M34" s="93"/>
      <c r="N34" s="93"/>
      <c r="O34" s="93"/>
      <c r="P34" s="93"/>
      <c r="Q34" s="93"/>
      <c r="R34" s="93"/>
      <c r="S34" s="93"/>
      <c r="T34" s="93"/>
      <c r="U34" s="94"/>
    </row>
    <row r="35" spans="2:21" ht="36.200000000000003" customHeight="1" thickBot="1" x14ac:dyDescent="0.25">
      <c r="B35" s="102" t="s">
        <v>532</v>
      </c>
      <c r="C35" s="103"/>
      <c r="D35" s="103"/>
      <c r="E35" s="103"/>
      <c r="F35" s="103"/>
      <c r="G35" s="103"/>
      <c r="H35" s="103"/>
      <c r="I35" s="103"/>
      <c r="J35" s="103"/>
      <c r="K35" s="103"/>
      <c r="L35" s="103"/>
      <c r="M35" s="103"/>
      <c r="N35" s="103"/>
      <c r="O35" s="103"/>
      <c r="P35" s="103"/>
      <c r="Q35" s="103"/>
      <c r="R35" s="103"/>
      <c r="S35" s="103"/>
      <c r="T35" s="103"/>
      <c r="U35" s="104"/>
    </row>
  </sheetData>
  <mergeCells count="60">
    <mergeCell ref="B35:U35"/>
    <mergeCell ref="B23:D23"/>
    <mergeCell ref="B24:D24"/>
    <mergeCell ref="B26:U26"/>
    <mergeCell ref="B27:U27"/>
    <mergeCell ref="B28:U28"/>
    <mergeCell ref="B29:U29"/>
    <mergeCell ref="B30:U30"/>
    <mergeCell ref="B31:U31"/>
    <mergeCell ref="B32:U32"/>
    <mergeCell ref="B33:U33"/>
    <mergeCell ref="B34:U34"/>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C6" sqref="C6:G6"/>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63" t="s">
        <v>8</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v>
      </c>
      <c r="Q6" s="66"/>
      <c r="R6" s="21"/>
      <c r="S6" s="20" t="s">
        <v>22</v>
      </c>
      <c r="T6" s="66" t="s">
        <v>23</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x14ac:dyDescent="0.2">
      <c r="A11" s="25"/>
      <c r="B11" s="26" t="s">
        <v>38</v>
      </c>
      <c r="C11" s="86" t="s">
        <v>39</v>
      </c>
      <c r="D11" s="86"/>
      <c r="E11" s="86"/>
      <c r="F11" s="86"/>
      <c r="G11" s="86"/>
      <c r="H11" s="86"/>
      <c r="I11" s="86" t="s">
        <v>40</v>
      </c>
      <c r="J11" s="86"/>
      <c r="K11" s="86"/>
      <c r="L11" s="86" t="s">
        <v>41</v>
      </c>
      <c r="M11" s="86"/>
      <c r="N11" s="86"/>
      <c r="O11" s="86"/>
      <c r="P11" s="27" t="s">
        <v>42</v>
      </c>
      <c r="Q11" s="27" t="s">
        <v>43</v>
      </c>
      <c r="R11" s="27">
        <v>0.97</v>
      </c>
      <c r="S11" s="27" t="s">
        <v>44</v>
      </c>
      <c r="T11" s="27" t="s">
        <v>44</v>
      </c>
      <c r="U11" s="28" t="str">
        <f>IF(ISERR((S11-T11)*100/S11+100),"N/A",(S11-T11)*100/S11+100)</f>
        <v>N/A</v>
      </c>
    </row>
    <row r="12" spans="1:34" ht="75" customHeight="1" x14ac:dyDescent="0.2">
      <c r="A12" s="25"/>
      <c r="B12" s="29" t="s">
        <v>45</v>
      </c>
      <c r="C12" s="91" t="s">
        <v>45</v>
      </c>
      <c r="D12" s="91"/>
      <c r="E12" s="91"/>
      <c r="F12" s="91"/>
      <c r="G12" s="91"/>
      <c r="H12" s="91"/>
      <c r="I12" s="91" t="s">
        <v>46</v>
      </c>
      <c r="J12" s="91"/>
      <c r="K12" s="91"/>
      <c r="L12" s="91" t="s">
        <v>47</v>
      </c>
      <c r="M12" s="91"/>
      <c r="N12" s="91"/>
      <c r="O12" s="91"/>
      <c r="P12" s="30" t="s">
        <v>42</v>
      </c>
      <c r="Q12" s="30" t="s">
        <v>43</v>
      </c>
      <c r="R12" s="30">
        <v>11.7</v>
      </c>
      <c r="S12" s="30" t="s">
        <v>44</v>
      </c>
      <c r="T12" s="30" t="s">
        <v>44</v>
      </c>
      <c r="U12" s="31" t="str">
        <f>IF(ISERR((S12-T12)*100/S12+100),"N/A",(S12-T12)*100/S12+100)</f>
        <v>N/A</v>
      </c>
    </row>
    <row r="13" spans="1:34" ht="75" customHeight="1" x14ac:dyDescent="0.2">
      <c r="A13" s="25"/>
      <c r="B13" s="29" t="s">
        <v>45</v>
      </c>
      <c r="C13" s="91" t="s">
        <v>45</v>
      </c>
      <c r="D13" s="91"/>
      <c r="E13" s="91"/>
      <c r="F13" s="91"/>
      <c r="G13" s="91"/>
      <c r="H13" s="91"/>
      <c r="I13" s="91" t="s">
        <v>48</v>
      </c>
      <c r="J13" s="91"/>
      <c r="K13" s="91"/>
      <c r="L13" s="91" t="s">
        <v>49</v>
      </c>
      <c r="M13" s="91"/>
      <c r="N13" s="91"/>
      <c r="O13" s="91"/>
      <c r="P13" s="30" t="s">
        <v>42</v>
      </c>
      <c r="Q13" s="30" t="s">
        <v>43</v>
      </c>
      <c r="R13" s="30">
        <v>5</v>
      </c>
      <c r="S13" s="30" t="s">
        <v>44</v>
      </c>
      <c r="T13" s="30" t="s">
        <v>44</v>
      </c>
      <c r="U13" s="31" t="str">
        <f>IF(ISERR((S13-T13)*100/S13+100),"N/A",(S13-T13)*100/S13+100)</f>
        <v>N/A</v>
      </c>
    </row>
    <row r="14" spans="1:34" ht="75" customHeight="1" thickBot="1" x14ac:dyDescent="0.25">
      <c r="A14" s="25"/>
      <c r="B14" s="29" t="s">
        <v>45</v>
      </c>
      <c r="C14" s="91" t="s">
        <v>45</v>
      </c>
      <c r="D14" s="91"/>
      <c r="E14" s="91"/>
      <c r="F14" s="91"/>
      <c r="G14" s="91"/>
      <c r="H14" s="91"/>
      <c r="I14" s="91" t="s">
        <v>50</v>
      </c>
      <c r="J14" s="91"/>
      <c r="K14" s="91"/>
      <c r="L14" s="91" t="s">
        <v>51</v>
      </c>
      <c r="M14" s="91"/>
      <c r="N14" s="91"/>
      <c r="O14" s="91"/>
      <c r="P14" s="30" t="s">
        <v>52</v>
      </c>
      <c r="Q14" s="30" t="s">
        <v>43</v>
      </c>
      <c r="R14" s="32">
        <v>75.84</v>
      </c>
      <c r="S14" s="32" t="s">
        <v>44</v>
      </c>
      <c r="T14" s="32" t="s">
        <v>44</v>
      </c>
      <c r="U14" s="31" t="str">
        <f>IF(ISERR(T14/S14*100),"N/A",T14/S14*100)</f>
        <v>N/A</v>
      </c>
    </row>
    <row r="15" spans="1:34" ht="75" customHeight="1" thickTop="1" x14ac:dyDescent="0.2">
      <c r="A15" s="25"/>
      <c r="B15" s="26" t="s">
        <v>53</v>
      </c>
      <c r="C15" s="86" t="s">
        <v>54</v>
      </c>
      <c r="D15" s="86"/>
      <c r="E15" s="86"/>
      <c r="F15" s="86"/>
      <c r="G15" s="86"/>
      <c r="H15" s="86"/>
      <c r="I15" s="86" t="s">
        <v>55</v>
      </c>
      <c r="J15" s="86"/>
      <c r="K15" s="86"/>
      <c r="L15" s="86" t="s">
        <v>56</v>
      </c>
      <c r="M15" s="86"/>
      <c r="N15" s="86"/>
      <c r="O15" s="86"/>
      <c r="P15" s="27" t="s">
        <v>57</v>
      </c>
      <c r="Q15" s="27" t="s">
        <v>43</v>
      </c>
      <c r="R15" s="27">
        <v>15</v>
      </c>
      <c r="S15" s="27" t="s">
        <v>44</v>
      </c>
      <c r="T15" s="27" t="s">
        <v>44</v>
      </c>
      <c r="U15" s="28" t="str">
        <f>IF(ISERR((S15-T15)*100/S15+100),"N/A",(S15-T15)*100/S15+100)</f>
        <v>N/A</v>
      </c>
    </row>
    <row r="16" spans="1:34" ht="75" customHeight="1" x14ac:dyDescent="0.2">
      <c r="A16" s="25"/>
      <c r="B16" s="29" t="s">
        <v>45</v>
      </c>
      <c r="C16" s="91" t="s">
        <v>45</v>
      </c>
      <c r="D16" s="91"/>
      <c r="E16" s="91"/>
      <c r="F16" s="91"/>
      <c r="G16" s="91"/>
      <c r="H16" s="91"/>
      <c r="I16" s="91" t="s">
        <v>58</v>
      </c>
      <c r="J16" s="91"/>
      <c r="K16" s="91"/>
      <c r="L16" s="91" t="s">
        <v>59</v>
      </c>
      <c r="M16" s="91"/>
      <c r="N16" s="91"/>
      <c r="O16" s="91"/>
      <c r="P16" s="30" t="s">
        <v>57</v>
      </c>
      <c r="Q16" s="30" t="s">
        <v>43</v>
      </c>
      <c r="R16" s="30">
        <v>45.02</v>
      </c>
      <c r="S16" s="30" t="s">
        <v>44</v>
      </c>
      <c r="T16" s="30" t="s">
        <v>44</v>
      </c>
      <c r="U16" s="31" t="str">
        <f>IF(ISERR(T16/S16*100),"N/A",T16/S16*100)</f>
        <v>N/A</v>
      </c>
    </row>
    <row r="17" spans="1:22" ht="75" customHeight="1" thickBot="1" x14ac:dyDescent="0.25">
      <c r="A17" s="25"/>
      <c r="B17" s="29" t="s">
        <v>45</v>
      </c>
      <c r="C17" s="91" t="s">
        <v>45</v>
      </c>
      <c r="D17" s="91"/>
      <c r="E17" s="91"/>
      <c r="F17" s="91"/>
      <c r="G17" s="91"/>
      <c r="H17" s="91"/>
      <c r="I17" s="91" t="s">
        <v>60</v>
      </c>
      <c r="J17" s="91"/>
      <c r="K17" s="91"/>
      <c r="L17" s="91" t="s">
        <v>61</v>
      </c>
      <c r="M17" s="91"/>
      <c r="N17" s="91"/>
      <c r="O17" s="91"/>
      <c r="P17" s="30" t="s">
        <v>62</v>
      </c>
      <c r="Q17" s="30" t="s">
        <v>43</v>
      </c>
      <c r="R17" s="30">
        <v>10</v>
      </c>
      <c r="S17" s="30" t="s">
        <v>44</v>
      </c>
      <c r="T17" s="30" t="s">
        <v>44</v>
      </c>
      <c r="U17" s="31" t="str">
        <f>IF(ISERR((S17-T17)*100/S17+100),"N/A",(S17-T17)*100/S17+100)</f>
        <v>N/A</v>
      </c>
    </row>
    <row r="18" spans="1:22" ht="75" customHeight="1" thickTop="1" x14ac:dyDescent="0.2">
      <c r="A18" s="25"/>
      <c r="B18" s="26" t="s">
        <v>63</v>
      </c>
      <c r="C18" s="86" t="s">
        <v>64</v>
      </c>
      <c r="D18" s="86"/>
      <c r="E18" s="86"/>
      <c r="F18" s="86"/>
      <c r="G18" s="86"/>
      <c r="H18" s="86"/>
      <c r="I18" s="86" t="s">
        <v>65</v>
      </c>
      <c r="J18" s="86"/>
      <c r="K18" s="86"/>
      <c r="L18" s="86" t="s">
        <v>66</v>
      </c>
      <c r="M18" s="86"/>
      <c r="N18" s="86"/>
      <c r="O18" s="86"/>
      <c r="P18" s="27" t="s">
        <v>57</v>
      </c>
      <c r="Q18" s="27" t="s">
        <v>67</v>
      </c>
      <c r="R18" s="27">
        <v>62.23</v>
      </c>
      <c r="S18" s="27">
        <v>38.5</v>
      </c>
      <c r="T18" s="27">
        <v>31.94</v>
      </c>
      <c r="U18" s="28">
        <f t="shared" ref="U18:U26" si="0">IF(ISERR(T18/S18*100),"N/A",T18/S18*100)</f>
        <v>82.961038961038966</v>
      </c>
    </row>
    <row r="19" spans="1:22" ht="75" customHeight="1" x14ac:dyDescent="0.2">
      <c r="A19" s="25"/>
      <c r="B19" s="29" t="s">
        <v>45</v>
      </c>
      <c r="C19" s="91" t="s">
        <v>45</v>
      </c>
      <c r="D19" s="91"/>
      <c r="E19" s="91"/>
      <c r="F19" s="91"/>
      <c r="G19" s="91"/>
      <c r="H19" s="91"/>
      <c r="I19" s="91" t="s">
        <v>68</v>
      </c>
      <c r="J19" s="91"/>
      <c r="K19" s="91"/>
      <c r="L19" s="91" t="s">
        <v>69</v>
      </c>
      <c r="M19" s="91"/>
      <c r="N19" s="91"/>
      <c r="O19" s="91"/>
      <c r="P19" s="30" t="s">
        <v>57</v>
      </c>
      <c r="Q19" s="30" t="s">
        <v>67</v>
      </c>
      <c r="R19" s="30">
        <v>95</v>
      </c>
      <c r="S19" s="30">
        <v>95</v>
      </c>
      <c r="T19" s="30">
        <v>95.3</v>
      </c>
      <c r="U19" s="31">
        <f t="shared" si="0"/>
        <v>100.31578947368421</v>
      </c>
    </row>
    <row r="20" spans="1:22" ht="75" customHeight="1" x14ac:dyDescent="0.2">
      <c r="A20" s="25"/>
      <c r="B20" s="29" t="s">
        <v>45</v>
      </c>
      <c r="C20" s="91" t="s">
        <v>45</v>
      </c>
      <c r="D20" s="91"/>
      <c r="E20" s="91"/>
      <c r="F20" s="91"/>
      <c r="G20" s="91"/>
      <c r="H20" s="91"/>
      <c r="I20" s="91" t="s">
        <v>70</v>
      </c>
      <c r="J20" s="91"/>
      <c r="K20" s="91"/>
      <c r="L20" s="91" t="s">
        <v>71</v>
      </c>
      <c r="M20" s="91"/>
      <c r="N20" s="91"/>
      <c r="O20" s="91"/>
      <c r="P20" s="30" t="s">
        <v>57</v>
      </c>
      <c r="Q20" s="30" t="s">
        <v>67</v>
      </c>
      <c r="R20" s="30">
        <v>14.93</v>
      </c>
      <c r="S20" s="30">
        <v>5.32</v>
      </c>
      <c r="T20" s="30">
        <v>5.17</v>
      </c>
      <c r="U20" s="31">
        <f t="shared" si="0"/>
        <v>97.180451127819538</v>
      </c>
    </row>
    <row r="21" spans="1:22" ht="75" customHeight="1" x14ac:dyDescent="0.2">
      <c r="A21" s="25"/>
      <c r="B21" s="29" t="s">
        <v>45</v>
      </c>
      <c r="C21" s="91" t="s">
        <v>45</v>
      </c>
      <c r="D21" s="91"/>
      <c r="E21" s="91"/>
      <c r="F21" s="91"/>
      <c r="G21" s="91"/>
      <c r="H21" s="91"/>
      <c r="I21" s="91" t="s">
        <v>72</v>
      </c>
      <c r="J21" s="91"/>
      <c r="K21" s="91"/>
      <c r="L21" s="91" t="s">
        <v>73</v>
      </c>
      <c r="M21" s="91"/>
      <c r="N21" s="91"/>
      <c r="O21" s="91"/>
      <c r="P21" s="30" t="s">
        <v>57</v>
      </c>
      <c r="Q21" s="30" t="s">
        <v>67</v>
      </c>
      <c r="R21" s="30">
        <v>21.43</v>
      </c>
      <c r="S21" s="30">
        <v>10.7</v>
      </c>
      <c r="T21" s="30">
        <v>8.33</v>
      </c>
      <c r="U21" s="31">
        <f t="shared" si="0"/>
        <v>77.850467289719631</v>
      </c>
    </row>
    <row r="22" spans="1:22" ht="75" customHeight="1" x14ac:dyDescent="0.2">
      <c r="A22" s="25"/>
      <c r="B22" s="29" t="s">
        <v>45</v>
      </c>
      <c r="C22" s="91" t="s">
        <v>45</v>
      </c>
      <c r="D22" s="91"/>
      <c r="E22" s="91"/>
      <c r="F22" s="91"/>
      <c r="G22" s="91"/>
      <c r="H22" s="91"/>
      <c r="I22" s="91" t="s">
        <v>74</v>
      </c>
      <c r="J22" s="91"/>
      <c r="K22" s="91"/>
      <c r="L22" s="91" t="s">
        <v>75</v>
      </c>
      <c r="M22" s="91"/>
      <c r="N22" s="91"/>
      <c r="O22" s="91"/>
      <c r="P22" s="30" t="s">
        <v>57</v>
      </c>
      <c r="Q22" s="30" t="s">
        <v>67</v>
      </c>
      <c r="R22" s="30">
        <v>18.87</v>
      </c>
      <c r="S22" s="30">
        <v>7.5</v>
      </c>
      <c r="T22" s="30">
        <v>8.35</v>
      </c>
      <c r="U22" s="31">
        <f t="shared" si="0"/>
        <v>111.33333333333333</v>
      </c>
    </row>
    <row r="23" spans="1:22" ht="75" customHeight="1" thickBot="1" x14ac:dyDescent="0.25">
      <c r="A23" s="25"/>
      <c r="B23" s="29" t="s">
        <v>45</v>
      </c>
      <c r="C23" s="91" t="s">
        <v>76</v>
      </c>
      <c r="D23" s="91"/>
      <c r="E23" s="91"/>
      <c r="F23" s="91"/>
      <c r="G23" s="91"/>
      <c r="H23" s="91"/>
      <c r="I23" s="91" t="s">
        <v>77</v>
      </c>
      <c r="J23" s="91"/>
      <c r="K23" s="91"/>
      <c r="L23" s="91" t="s">
        <v>78</v>
      </c>
      <c r="M23" s="91"/>
      <c r="N23" s="91"/>
      <c r="O23" s="91"/>
      <c r="P23" s="30" t="s">
        <v>57</v>
      </c>
      <c r="Q23" s="30" t="s">
        <v>67</v>
      </c>
      <c r="R23" s="30">
        <v>90</v>
      </c>
      <c r="S23" s="30">
        <v>90</v>
      </c>
      <c r="T23" s="30">
        <v>123.3</v>
      </c>
      <c r="U23" s="31">
        <f t="shared" si="0"/>
        <v>137</v>
      </c>
    </row>
    <row r="24" spans="1:22" ht="75" customHeight="1" thickTop="1" x14ac:dyDescent="0.2">
      <c r="A24" s="25"/>
      <c r="B24" s="26" t="s">
        <v>79</v>
      </c>
      <c r="C24" s="86" t="s">
        <v>80</v>
      </c>
      <c r="D24" s="86"/>
      <c r="E24" s="86"/>
      <c r="F24" s="86"/>
      <c r="G24" s="86"/>
      <c r="H24" s="86"/>
      <c r="I24" s="86" t="s">
        <v>81</v>
      </c>
      <c r="J24" s="86"/>
      <c r="K24" s="86"/>
      <c r="L24" s="86" t="s">
        <v>82</v>
      </c>
      <c r="M24" s="86"/>
      <c r="N24" s="86"/>
      <c r="O24" s="86"/>
      <c r="P24" s="27" t="s">
        <v>57</v>
      </c>
      <c r="Q24" s="27" t="s">
        <v>83</v>
      </c>
      <c r="R24" s="27">
        <v>88.99</v>
      </c>
      <c r="S24" s="27">
        <v>88</v>
      </c>
      <c r="T24" s="27">
        <v>91.1</v>
      </c>
      <c r="U24" s="28">
        <f t="shared" si="0"/>
        <v>103.52272727272727</v>
      </c>
    </row>
    <row r="25" spans="1:22" ht="75" customHeight="1" x14ac:dyDescent="0.2">
      <c r="A25" s="25"/>
      <c r="B25" s="29" t="s">
        <v>45</v>
      </c>
      <c r="C25" s="91" t="s">
        <v>84</v>
      </c>
      <c r="D25" s="91"/>
      <c r="E25" s="91"/>
      <c r="F25" s="91"/>
      <c r="G25" s="91"/>
      <c r="H25" s="91"/>
      <c r="I25" s="91" t="s">
        <v>85</v>
      </c>
      <c r="J25" s="91"/>
      <c r="K25" s="91"/>
      <c r="L25" s="91" t="s">
        <v>86</v>
      </c>
      <c r="M25" s="91"/>
      <c r="N25" s="91"/>
      <c r="O25" s="91"/>
      <c r="P25" s="30" t="s">
        <v>57</v>
      </c>
      <c r="Q25" s="30" t="s">
        <v>83</v>
      </c>
      <c r="R25" s="30">
        <v>51.58</v>
      </c>
      <c r="S25" s="30">
        <v>34.89</v>
      </c>
      <c r="T25" s="30">
        <v>29.58</v>
      </c>
      <c r="U25" s="31">
        <f t="shared" si="0"/>
        <v>84.780739466895952</v>
      </c>
    </row>
    <row r="26" spans="1:22" ht="75" customHeight="1" thickBot="1" x14ac:dyDescent="0.25">
      <c r="A26" s="25"/>
      <c r="B26" s="29" t="s">
        <v>45</v>
      </c>
      <c r="C26" s="91" t="s">
        <v>87</v>
      </c>
      <c r="D26" s="91"/>
      <c r="E26" s="91"/>
      <c r="F26" s="91"/>
      <c r="G26" s="91"/>
      <c r="H26" s="91"/>
      <c r="I26" s="91" t="s">
        <v>88</v>
      </c>
      <c r="J26" s="91"/>
      <c r="K26" s="91"/>
      <c r="L26" s="91" t="s">
        <v>89</v>
      </c>
      <c r="M26" s="91"/>
      <c r="N26" s="91"/>
      <c r="O26" s="91"/>
      <c r="P26" s="30" t="s">
        <v>57</v>
      </c>
      <c r="Q26" s="30" t="s">
        <v>83</v>
      </c>
      <c r="R26" s="30">
        <v>90</v>
      </c>
      <c r="S26" s="30">
        <v>90</v>
      </c>
      <c r="T26" s="30">
        <v>78.400000000000006</v>
      </c>
      <c r="U26" s="31">
        <f t="shared" si="0"/>
        <v>87.111111111111114</v>
      </c>
    </row>
    <row r="27" spans="1:22" ht="22.5" customHeight="1" thickTop="1" thickBot="1" x14ac:dyDescent="0.25">
      <c r="B27" s="8" t="s">
        <v>90</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91</v>
      </c>
      <c r="S28" s="22" t="s">
        <v>92</v>
      </c>
      <c r="T28" s="39" t="s">
        <v>93</v>
      </c>
      <c r="U28" s="22" t="s">
        <v>94</v>
      </c>
    </row>
    <row r="29" spans="1:22" ht="26.25" customHeight="1" thickBot="1" x14ac:dyDescent="0.25">
      <c r="B29" s="40"/>
      <c r="C29" s="41"/>
      <c r="D29" s="41"/>
      <c r="E29" s="41"/>
      <c r="F29" s="41"/>
      <c r="G29" s="41"/>
      <c r="H29" s="42"/>
      <c r="I29" s="42"/>
      <c r="J29" s="42"/>
      <c r="K29" s="42"/>
      <c r="L29" s="42"/>
      <c r="M29" s="42"/>
      <c r="N29" s="42"/>
      <c r="O29" s="42"/>
      <c r="P29" s="43"/>
      <c r="Q29" s="44"/>
      <c r="R29" s="45" t="s">
        <v>95</v>
      </c>
      <c r="S29" s="44" t="s">
        <v>95</v>
      </c>
      <c r="T29" s="44" t="s">
        <v>95</v>
      </c>
      <c r="U29" s="44" t="s">
        <v>96</v>
      </c>
    </row>
    <row r="30" spans="1:22" ht="13.5" customHeight="1" thickBot="1" x14ac:dyDescent="0.25">
      <c r="B30" s="95" t="s">
        <v>97</v>
      </c>
      <c r="C30" s="96"/>
      <c r="D30" s="96"/>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x14ac:dyDescent="0.25">
      <c r="B31" s="97" t="s">
        <v>98</v>
      </c>
      <c r="C31" s="98"/>
      <c r="D31" s="98"/>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x14ac:dyDescent="0.25">
      <c r="B32" s="8" t="s">
        <v>99</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99" t="s">
        <v>100</v>
      </c>
      <c r="C33" s="100"/>
      <c r="D33" s="100"/>
      <c r="E33" s="100"/>
      <c r="F33" s="100"/>
      <c r="G33" s="100"/>
      <c r="H33" s="100"/>
      <c r="I33" s="100"/>
      <c r="J33" s="100"/>
      <c r="K33" s="100"/>
      <c r="L33" s="100"/>
      <c r="M33" s="100"/>
      <c r="N33" s="100"/>
      <c r="O33" s="100"/>
      <c r="P33" s="100"/>
      <c r="Q33" s="100"/>
      <c r="R33" s="100"/>
      <c r="S33" s="100"/>
      <c r="T33" s="100"/>
      <c r="U33" s="101"/>
    </row>
    <row r="34" spans="2:21" ht="34.5" customHeight="1" x14ac:dyDescent="0.2">
      <c r="B34" s="92" t="s">
        <v>101</v>
      </c>
      <c r="C34" s="93"/>
      <c r="D34" s="93"/>
      <c r="E34" s="93"/>
      <c r="F34" s="93"/>
      <c r="G34" s="93"/>
      <c r="H34" s="93"/>
      <c r="I34" s="93"/>
      <c r="J34" s="93"/>
      <c r="K34" s="93"/>
      <c r="L34" s="93"/>
      <c r="M34" s="93"/>
      <c r="N34" s="93"/>
      <c r="O34" s="93"/>
      <c r="P34" s="93"/>
      <c r="Q34" s="93"/>
      <c r="R34" s="93"/>
      <c r="S34" s="93"/>
      <c r="T34" s="93"/>
      <c r="U34" s="94"/>
    </row>
    <row r="35" spans="2:21" ht="34.5" customHeight="1" x14ac:dyDescent="0.2">
      <c r="B35" s="92" t="s">
        <v>102</v>
      </c>
      <c r="C35" s="93"/>
      <c r="D35" s="93"/>
      <c r="E35" s="93"/>
      <c r="F35" s="93"/>
      <c r="G35" s="93"/>
      <c r="H35" s="93"/>
      <c r="I35" s="93"/>
      <c r="J35" s="93"/>
      <c r="K35" s="93"/>
      <c r="L35" s="93"/>
      <c r="M35" s="93"/>
      <c r="N35" s="93"/>
      <c r="O35" s="93"/>
      <c r="P35" s="93"/>
      <c r="Q35" s="93"/>
      <c r="R35" s="93"/>
      <c r="S35" s="93"/>
      <c r="T35" s="93"/>
      <c r="U35" s="94"/>
    </row>
    <row r="36" spans="2:21" ht="34.5" customHeight="1" x14ac:dyDescent="0.2">
      <c r="B36" s="92" t="s">
        <v>103</v>
      </c>
      <c r="C36" s="93"/>
      <c r="D36" s="93"/>
      <c r="E36" s="93"/>
      <c r="F36" s="93"/>
      <c r="G36" s="93"/>
      <c r="H36" s="93"/>
      <c r="I36" s="93"/>
      <c r="J36" s="93"/>
      <c r="K36" s="93"/>
      <c r="L36" s="93"/>
      <c r="M36" s="93"/>
      <c r="N36" s="93"/>
      <c r="O36" s="93"/>
      <c r="P36" s="93"/>
      <c r="Q36" s="93"/>
      <c r="R36" s="93"/>
      <c r="S36" s="93"/>
      <c r="T36" s="93"/>
      <c r="U36" s="94"/>
    </row>
    <row r="37" spans="2:21" ht="34.5" customHeight="1" x14ac:dyDescent="0.2">
      <c r="B37" s="92" t="s">
        <v>104</v>
      </c>
      <c r="C37" s="93"/>
      <c r="D37" s="93"/>
      <c r="E37" s="93"/>
      <c r="F37" s="93"/>
      <c r="G37" s="93"/>
      <c r="H37" s="93"/>
      <c r="I37" s="93"/>
      <c r="J37" s="93"/>
      <c r="K37" s="93"/>
      <c r="L37" s="93"/>
      <c r="M37" s="93"/>
      <c r="N37" s="93"/>
      <c r="O37" s="93"/>
      <c r="P37" s="93"/>
      <c r="Q37" s="93"/>
      <c r="R37" s="93"/>
      <c r="S37" s="93"/>
      <c r="T37" s="93"/>
      <c r="U37" s="94"/>
    </row>
    <row r="38" spans="2:21" ht="34.5" customHeight="1" x14ac:dyDescent="0.2">
      <c r="B38" s="92" t="s">
        <v>105</v>
      </c>
      <c r="C38" s="93"/>
      <c r="D38" s="93"/>
      <c r="E38" s="93"/>
      <c r="F38" s="93"/>
      <c r="G38" s="93"/>
      <c r="H38" s="93"/>
      <c r="I38" s="93"/>
      <c r="J38" s="93"/>
      <c r="K38" s="93"/>
      <c r="L38" s="93"/>
      <c r="M38" s="93"/>
      <c r="N38" s="93"/>
      <c r="O38" s="93"/>
      <c r="P38" s="93"/>
      <c r="Q38" s="93"/>
      <c r="R38" s="93"/>
      <c r="S38" s="93"/>
      <c r="T38" s="93"/>
      <c r="U38" s="94"/>
    </row>
    <row r="39" spans="2:21" ht="34.5" customHeight="1" x14ac:dyDescent="0.2">
      <c r="B39" s="92" t="s">
        <v>106</v>
      </c>
      <c r="C39" s="93"/>
      <c r="D39" s="93"/>
      <c r="E39" s="93"/>
      <c r="F39" s="93"/>
      <c r="G39" s="93"/>
      <c r="H39" s="93"/>
      <c r="I39" s="93"/>
      <c r="J39" s="93"/>
      <c r="K39" s="93"/>
      <c r="L39" s="93"/>
      <c r="M39" s="93"/>
      <c r="N39" s="93"/>
      <c r="O39" s="93"/>
      <c r="P39" s="93"/>
      <c r="Q39" s="93"/>
      <c r="R39" s="93"/>
      <c r="S39" s="93"/>
      <c r="T39" s="93"/>
      <c r="U39" s="94"/>
    </row>
    <row r="40" spans="2:21" ht="34.5" customHeight="1" x14ac:dyDescent="0.2">
      <c r="B40" s="92" t="s">
        <v>107</v>
      </c>
      <c r="C40" s="93"/>
      <c r="D40" s="93"/>
      <c r="E40" s="93"/>
      <c r="F40" s="93"/>
      <c r="G40" s="93"/>
      <c r="H40" s="93"/>
      <c r="I40" s="93"/>
      <c r="J40" s="93"/>
      <c r="K40" s="93"/>
      <c r="L40" s="93"/>
      <c r="M40" s="93"/>
      <c r="N40" s="93"/>
      <c r="O40" s="93"/>
      <c r="P40" s="93"/>
      <c r="Q40" s="93"/>
      <c r="R40" s="93"/>
      <c r="S40" s="93"/>
      <c r="T40" s="93"/>
      <c r="U40" s="94"/>
    </row>
    <row r="41" spans="2:21" ht="120.2" customHeight="1" x14ac:dyDescent="0.2">
      <c r="B41" s="92" t="s">
        <v>108</v>
      </c>
      <c r="C41" s="93"/>
      <c r="D41" s="93"/>
      <c r="E41" s="93"/>
      <c r="F41" s="93"/>
      <c r="G41" s="93"/>
      <c r="H41" s="93"/>
      <c r="I41" s="93"/>
      <c r="J41" s="93"/>
      <c r="K41" s="93"/>
      <c r="L41" s="93"/>
      <c r="M41" s="93"/>
      <c r="N41" s="93"/>
      <c r="O41" s="93"/>
      <c r="P41" s="93"/>
      <c r="Q41" s="93"/>
      <c r="R41" s="93"/>
      <c r="S41" s="93"/>
      <c r="T41" s="93"/>
      <c r="U41" s="94"/>
    </row>
    <row r="42" spans="2:21" ht="50.1" customHeight="1" x14ac:dyDescent="0.2">
      <c r="B42" s="92" t="s">
        <v>109</v>
      </c>
      <c r="C42" s="93"/>
      <c r="D42" s="93"/>
      <c r="E42" s="93"/>
      <c r="F42" s="93"/>
      <c r="G42" s="93"/>
      <c r="H42" s="93"/>
      <c r="I42" s="93"/>
      <c r="J42" s="93"/>
      <c r="K42" s="93"/>
      <c r="L42" s="93"/>
      <c r="M42" s="93"/>
      <c r="N42" s="93"/>
      <c r="O42" s="93"/>
      <c r="P42" s="93"/>
      <c r="Q42" s="93"/>
      <c r="R42" s="93"/>
      <c r="S42" s="93"/>
      <c r="T42" s="93"/>
      <c r="U42" s="94"/>
    </row>
    <row r="43" spans="2:21" ht="80.25" customHeight="1" x14ac:dyDescent="0.2">
      <c r="B43" s="92" t="s">
        <v>110</v>
      </c>
      <c r="C43" s="93"/>
      <c r="D43" s="93"/>
      <c r="E43" s="93"/>
      <c r="F43" s="93"/>
      <c r="G43" s="93"/>
      <c r="H43" s="93"/>
      <c r="I43" s="93"/>
      <c r="J43" s="93"/>
      <c r="K43" s="93"/>
      <c r="L43" s="93"/>
      <c r="M43" s="93"/>
      <c r="N43" s="93"/>
      <c r="O43" s="93"/>
      <c r="P43" s="93"/>
      <c r="Q43" s="93"/>
      <c r="R43" s="93"/>
      <c r="S43" s="93"/>
      <c r="T43" s="93"/>
      <c r="U43" s="94"/>
    </row>
    <row r="44" spans="2:21" ht="86.1" customHeight="1" x14ac:dyDescent="0.2">
      <c r="B44" s="92" t="s">
        <v>111</v>
      </c>
      <c r="C44" s="93"/>
      <c r="D44" s="93"/>
      <c r="E44" s="93"/>
      <c r="F44" s="93"/>
      <c r="G44" s="93"/>
      <c r="H44" s="93"/>
      <c r="I44" s="93"/>
      <c r="J44" s="93"/>
      <c r="K44" s="93"/>
      <c r="L44" s="93"/>
      <c r="M44" s="93"/>
      <c r="N44" s="93"/>
      <c r="O44" s="93"/>
      <c r="P44" s="93"/>
      <c r="Q44" s="93"/>
      <c r="R44" s="93"/>
      <c r="S44" s="93"/>
      <c r="T44" s="93"/>
      <c r="U44" s="94"/>
    </row>
    <row r="45" spans="2:21" ht="77.25" customHeight="1" x14ac:dyDescent="0.2">
      <c r="B45" s="92" t="s">
        <v>112</v>
      </c>
      <c r="C45" s="93"/>
      <c r="D45" s="93"/>
      <c r="E45" s="93"/>
      <c r="F45" s="93"/>
      <c r="G45" s="93"/>
      <c r="H45" s="93"/>
      <c r="I45" s="93"/>
      <c r="J45" s="93"/>
      <c r="K45" s="93"/>
      <c r="L45" s="93"/>
      <c r="M45" s="93"/>
      <c r="N45" s="93"/>
      <c r="O45" s="93"/>
      <c r="P45" s="93"/>
      <c r="Q45" s="93"/>
      <c r="R45" s="93"/>
      <c r="S45" s="93"/>
      <c r="T45" s="93"/>
      <c r="U45" s="94"/>
    </row>
    <row r="46" spans="2:21" ht="81" customHeight="1" x14ac:dyDescent="0.2">
      <c r="B46" s="92" t="s">
        <v>113</v>
      </c>
      <c r="C46" s="93"/>
      <c r="D46" s="93"/>
      <c r="E46" s="93"/>
      <c r="F46" s="93"/>
      <c r="G46" s="93"/>
      <c r="H46" s="93"/>
      <c r="I46" s="93"/>
      <c r="J46" s="93"/>
      <c r="K46" s="93"/>
      <c r="L46" s="93"/>
      <c r="M46" s="93"/>
      <c r="N46" s="93"/>
      <c r="O46" s="93"/>
      <c r="P46" s="93"/>
      <c r="Q46" s="93"/>
      <c r="R46" s="93"/>
      <c r="S46" s="93"/>
      <c r="T46" s="93"/>
      <c r="U46" s="94"/>
    </row>
    <row r="47" spans="2:21" ht="63.75" customHeight="1" x14ac:dyDescent="0.2">
      <c r="B47" s="92" t="s">
        <v>114</v>
      </c>
      <c r="C47" s="93"/>
      <c r="D47" s="93"/>
      <c r="E47" s="93"/>
      <c r="F47" s="93"/>
      <c r="G47" s="93"/>
      <c r="H47" s="93"/>
      <c r="I47" s="93"/>
      <c r="J47" s="93"/>
      <c r="K47" s="93"/>
      <c r="L47" s="93"/>
      <c r="M47" s="93"/>
      <c r="N47" s="93"/>
      <c r="O47" s="93"/>
      <c r="P47" s="93"/>
      <c r="Q47" s="93"/>
      <c r="R47" s="93"/>
      <c r="S47" s="93"/>
      <c r="T47" s="93"/>
      <c r="U47" s="94"/>
    </row>
    <row r="48" spans="2:21" ht="46.35" customHeight="1" x14ac:dyDescent="0.2">
      <c r="B48" s="92" t="s">
        <v>115</v>
      </c>
      <c r="C48" s="93"/>
      <c r="D48" s="93"/>
      <c r="E48" s="93"/>
      <c r="F48" s="93"/>
      <c r="G48" s="93"/>
      <c r="H48" s="93"/>
      <c r="I48" s="93"/>
      <c r="J48" s="93"/>
      <c r="K48" s="93"/>
      <c r="L48" s="93"/>
      <c r="M48" s="93"/>
      <c r="N48" s="93"/>
      <c r="O48" s="93"/>
      <c r="P48" s="93"/>
      <c r="Q48" s="93"/>
      <c r="R48" s="93"/>
      <c r="S48" s="93"/>
      <c r="T48" s="93"/>
      <c r="U48" s="94"/>
    </row>
    <row r="49" spans="2:21" ht="107.1" customHeight="1" thickBot="1" x14ac:dyDescent="0.25">
      <c r="B49" s="102" t="s">
        <v>116</v>
      </c>
      <c r="C49" s="103"/>
      <c r="D49" s="103"/>
      <c r="E49" s="103"/>
      <c r="F49" s="103"/>
      <c r="G49" s="103"/>
      <c r="H49" s="103"/>
      <c r="I49" s="103"/>
      <c r="J49" s="103"/>
      <c r="K49" s="103"/>
      <c r="L49" s="103"/>
      <c r="M49" s="103"/>
      <c r="N49" s="103"/>
      <c r="O49" s="103"/>
      <c r="P49" s="103"/>
      <c r="Q49" s="103"/>
      <c r="R49" s="103"/>
      <c r="S49" s="103"/>
      <c r="T49" s="103"/>
      <c r="U49" s="104"/>
    </row>
  </sheetData>
  <mergeCells count="88">
    <mergeCell ref="B46:U46"/>
    <mergeCell ref="B47:U47"/>
    <mergeCell ref="B48:U48"/>
    <mergeCell ref="B49:U49"/>
    <mergeCell ref="B40:U40"/>
    <mergeCell ref="B41:U41"/>
    <mergeCell ref="B42:U42"/>
    <mergeCell ref="B43:U43"/>
    <mergeCell ref="B44:U44"/>
    <mergeCell ref="B45:U45"/>
    <mergeCell ref="B39:U39"/>
    <mergeCell ref="C26:H26"/>
    <mergeCell ref="I26:K26"/>
    <mergeCell ref="L26:O26"/>
    <mergeCell ref="B30:D30"/>
    <mergeCell ref="B31:D31"/>
    <mergeCell ref="B33:U33"/>
    <mergeCell ref="B34:U34"/>
    <mergeCell ref="B35:U35"/>
    <mergeCell ref="B36:U36"/>
    <mergeCell ref="B37:U37"/>
    <mergeCell ref="B38:U38"/>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L4" sqref="L4:O4"/>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117</v>
      </c>
      <c r="D4" s="63" t="s">
        <v>118</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v>
      </c>
      <c r="Q6" s="66"/>
      <c r="R6" s="21"/>
      <c r="S6" s="20" t="s">
        <v>22</v>
      </c>
      <c r="T6" s="66" t="s">
        <v>119</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120</v>
      </c>
      <c r="D11" s="86"/>
      <c r="E11" s="86"/>
      <c r="F11" s="86"/>
      <c r="G11" s="86"/>
      <c r="H11" s="86"/>
      <c r="I11" s="86" t="s">
        <v>121</v>
      </c>
      <c r="J11" s="86"/>
      <c r="K11" s="86"/>
      <c r="L11" s="86" t="s">
        <v>122</v>
      </c>
      <c r="M11" s="86"/>
      <c r="N11" s="86"/>
      <c r="O11" s="86"/>
      <c r="P11" s="27" t="s">
        <v>123</v>
      </c>
      <c r="Q11" s="27" t="s">
        <v>43</v>
      </c>
      <c r="R11" s="27">
        <v>0.7</v>
      </c>
      <c r="S11" s="27" t="s">
        <v>44</v>
      </c>
      <c r="T11" s="27" t="s">
        <v>44</v>
      </c>
      <c r="U11" s="28" t="str">
        <f>IF(ISERR((S11-T11)*100/S11+100),"N/A",(S11-T11)*100/S11+100)</f>
        <v>N/A</v>
      </c>
    </row>
    <row r="12" spans="1:34" ht="75" customHeight="1" thickTop="1" thickBot="1" x14ac:dyDescent="0.25">
      <c r="A12" s="25"/>
      <c r="B12" s="26" t="s">
        <v>53</v>
      </c>
      <c r="C12" s="86" t="s">
        <v>124</v>
      </c>
      <c r="D12" s="86"/>
      <c r="E12" s="86"/>
      <c r="F12" s="86"/>
      <c r="G12" s="86"/>
      <c r="H12" s="86"/>
      <c r="I12" s="86" t="s">
        <v>125</v>
      </c>
      <c r="J12" s="86"/>
      <c r="K12" s="86"/>
      <c r="L12" s="86" t="s">
        <v>126</v>
      </c>
      <c r="M12" s="86"/>
      <c r="N12" s="86"/>
      <c r="O12" s="86"/>
      <c r="P12" s="27" t="s">
        <v>127</v>
      </c>
      <c r="Q12" s="27" t="s">
        <v>67</v>
      </c>
      <c r="R12" s="27">
        <v>90.67</v>
      </c>
      <c r="S12" s="27">
        <v>90.67</v>
      </c>
      <c r="T12" s="27">
        <v>71.150000000000006</v>
      </c>
      <c r="U12" s="28">
        <f t="shared" ref="U12:U23" si="0">IF(ISERR(T12/S12*100),"N/A",T12/S12*100)</f>
        <v>78.471379728686458</v>
      </c>
    </row>
    <row r="13" spans="1:34" ht="75" customHeight="1" thickTop="1" x14ac:dyDescent="0.2">
      <c r="A13" s="25"/>
      <c r="B13" s="26" t="s">
        <v>63</v>
      </c>
      <c r="C13" s="86" t="s">
        <v>128</v>
      </c>
      <c r="D13" s="86"/>
      <c r="E13" s="86"/>
      <c r="F13" s="86"/>
      <c r="G13" s="86"/>
      <c r="H13" s="86"/>
      <c r="I13" s="86" t="s">
        <v>129</v>
      </c>
      <c r="J13" s="86"/>
      <c r="K13" s="86"/>
      <c r="L13" s="86" t="s">
        <v>130</v>
      </c>
      <c r="M13" s="86"/>
      <c r="N13" s="86"/>
      <c r="O13" s="86"/>
      <c r="P13" s="27" t="s">
        <v>57</v>
      </c>
      <c r="Q13" s="27" t="s">
        <v>131</v>
      </c>
      <c r="R13" s="27">
        <v>77</v>
      </c>
      <c r="S13" s="27">
        <v>77</v>
      </c>
      <c r="T13" s="27">
        <v>71.150000000000006</v>
      </c>
      <c r="U13" s="28">
        <f t="shared" si="0"/>
        <v>92.402597402597408</v>
      </c>
    </row>
    <row r="14" spans="1:34" ht="75" customHeight="1" x14ac:dyDescent="0.2">
      <c r="A14" s="25"/>
      <c r="B14" s="29" t="s">
        <v>45</v>
      </c>
      <c r="C14" s="91" t="s">
        <v>132</v>
      </c>
      <c r="D14" s="91"/>
      <c r="E14" s="91"/>
      <c r="F14" s="91"/>
      <c r="G14" s="91"/>
      <c r="H14" s="91"/>
      <c r="I14" s="91" t="s">
        <v>133</v>
      </c>
      <c r="J14" s="91"/>
      <c r="K14" s="91"/>
      <c r="L14" s="91" t="s">
        <v>134</v>
      </c>
      <c r="M14" s="91"/>
      <c r="N14" s="91"/>
      <c r="O14" s="91"/>
      <c r="P14" s="30" t="s">
        <v>57</v>
      </c>
      <c r="Q14" s="30" t="s">
        <v>135</v>
      </c>
      <c r="R14" s="30">
        <v>93</v>
      </c>
      <c r="S14" s="30">
        <v>93</v>
      </c>
      <c r="T14" s="30">
        <v>96.7</v>
      </c>
      <c r="U14" s="31">
        <f t="shared" si="0"/>
        <v>103.97849462365592</v>
      </c>
    </row>
    <row r="15" spans="1:34" ht="75" customHeight="1" x14ac:dyDescent="0.2">
      <c r="A15" s="25"/>
      <c r="B15" s="29" t="s">
        <v>45</v>
      </c>
      <c r="C15" s="91" t="s">
        <v>136</v>
      </c>
      <c r="D15" s="91"/>
      <c r="E15" s="91"/>
      <c r="F15" s="91"/>
      <c r="G15" s="91"/>
      <c r="H15" s="91"/>
      <c r="I15" s="91" t="s">
        <v>137</v>
      </c>
      <c r="J15" s="91"/>
      <c r="K15" s="91"/>
      <c r="L15" s="91" t="s">
        <v>138</v>
      </c>
      <c r="M15" s="91"/>
      <c r="N15" s="91"/>
      <c r="O15" s="91"/>
      <c r="P15" s="30" t="s">
        <v>57</v>
      </c>
      <c r="Q15" s="30" t="s">
        <v>135</v>
      </c>
      <c r="R15" s="30">
        <v>90</v>
      </c>
      <c r="S15" s="30">
        <v>90</v>
      </c>
      <c r="T15" s="30">
        <v>83.94</v>
      </c>
      <c r="U15" s="31">
        <f t="shared" si="0"/>
        <v>93.266666666666666</v>
      </c>
    </row>
    <row r="16" spans="1:34" ht="75" customHeight="1" thickBot="1" x14ac:dyDescent="0.25">
      <c r="A16" s="25"/>
      <c r="B16" s="29" t="s">
        <v>45</v>
      </c>
      <c r="C16" s="91" t="s">
        <v>139</v>
      </c>
      <c r="D16" s="91"/>
      <c r="E16" s="91"/>
      <c r="F16" s="91"/>
      <c r="G16" s="91"/>
      <c r="H16" s="91"/>
      <c r="I16" s="91" t="s">
        <v>140</v>
      </c>
      <c r="J16" s="91"/>
      <c r="K16" s="91"/>
      <c r="L16" s="91" t="s">
        <v>141</v>
      </c>
      <c r="M16" s="91"/>
      <c r="N16" s="91"/>
      <c r="O16" s="91"/>
      <c r="P16" s="30" t="s">
        <v>57</v>
      </c>
      <c r="Q16" s="30" t="s">
        <v>131</v>
      </c>
      <c r="R16" s="30">
        <v>25.75</v>
      </c>
      <c r="S16" s="30">
        <v>35</v>
      </c>
      <c r="T16" s="30">
        <v>34.9</v>
      </c>
      <c r="U16" s="31">
        <f t="shared" si="0"/>
        <v>99.714285714285708</v>
      </c>
    </row>
    <row r="17" spans="1:22" ht="75" customHeight="1" thickTop="1" x14ac:dyDescent="0.2">
      <c r="A17" s="25"/>
      <c r="B17" s="26" t="s">
        <v>79</v>
      </c>
      <c r="C17" s="86" t="s">
        <v>142</v>
      </c>
      <c r="D17" s="86"/>
      <c r="E17" s="86"/>
      <c r="F17" s="86"/>
      <c r="G17" s="86"/>
      <c r="H17" s="86"/>
      <c r="I17" s="86" t="s">
        <v>143</v>
      </c>
      <c r="J17" s="86"/>
      <c r="K17" s="86"/>
      <c r="L17" s="86" t="s">
        <v>144</v>
      </c>
      <c r="M17" s="86"/>
      <c r="N17" s="86"/>
      <c r="O17" s="86"/>
      <c r="P17" s="27" t="s">
        <v>57</v>
      </c>
      <c r="Q17" s="27" t="s">
        <v>83</v>
      </c>
      <c r="R17" s="27">
        <v>95</v>
      </c>
      <c r="S17" s="27">
        <v>38</v>
      </c>
      <c r="T17" s="27">
        <v>25.79</v>
      </c>
      <c r="U17" s="28">
        <f t="shared" si="0"/>
        <v>67.868421052631575</v>
      </c>
    </row>
    <row r="18" spans="1:22" ht="75" customHeight="1" x14ac:dyDescent="0.2">
      <c r="A18" s="25"/>
      <c r="B18" s="29" t="s">
        <v>45</v>
      </c>
      <c r="C18" s="91" t="s">
        <v>145</v>
      </c>
      <c r="D18" s="91"/>
      <c r="E18" s="91"/>
      <c r="F18" s="91"/>
      <c r="G18" s="91"/>
      <c r="H18" s="91"/>
      <c r="I18" s="91" t="s">
        <v>146</v>
      </c>
      <c r="J18" s="91"/>
      <c r="K18" s="91"/>
      <c r="L18" s="91" t="s">
        <v>147</v>
      </c>
      <c r="M18" s="91"/>
      <c r="N18" s="91"/>
      <c r="O18" s="91"/>
      <c r="P18" s="30" t="s">
        <v>57</v>
      </c>
      <c r="Q18" s="30" t="s">
        <v>83</v>
      </c>
      <c r="R18" s="30">
        <v>98</v>
      </c>
      <c r="S18" s="30">
        <v>48.02</v>
      </c>
      <c r="T18" s="30">
        <v>49.32</v>
      </c>
      <c r="U18" s="31">
        <f t="shared" si="0"/>
        <v>102.70720533111204</v>
      </c>
    </row>
    <row r="19" spans="1:22" ht="75" customHeight="1" x14ac:dyDescent="0.2">
      <c r="A19" s="25"/>
      <c r="B19" s="29" t="s">
        <v>45</v>
      </c>
      <c r="C19" s="91" t="s">
        <v>148</v>
      </c>
      <c r="D19" s="91"/>
      <c r="E19" s="91"/>
      <c r="F19" s="91"/>
      <c r="G19" s="91"/>
      <c r="H19" s="91"/>
      <c r="I19" s="91" t="s">
        <v>149</v>
      </c>
      <c r="J19" s="91"/>
      <c r="K19" s="91"/>
      <c r="L19" s="91" t="s">
        <v>150</v>
      </c>
      <c r="M19" s="91"/>
      <c r="N19" s="91"/>
      <c r="O19" s="91"/>
      <c r="P19" s="30" t="s">
        <v>57</v>
      </c>
      <c r="Q19" s="30" t="s">
        <v>83</v>
      </c>
      <c r="R19" s="30">
        <v>94</v>
      </c>
      <c r="S19" s="30">
        <v>50</v>
      </c>
      <c r="T19" s="30">
        <v>65.7</v>
      </c>
      <c r="U19" s="31">
        <f t="shared" si="0"/>
        <v>131.4</v>
      </c>
    </row>
    <row r="20" spans="1:22" ht="75" customHeight="1" x14ac:dyDescent="0.2">
      <c r="A20" s="25"/>
      <c r="B20" s="29" t="s">
        <v>45</v>
      </c>
      <c r="C20" s="91" t="s">
        <v>151</v>
      </c>
      <c r="D20" s="91"/>
      <c r="E20" s="91"/>
      <c r="F20" s="91"/>
      <c r="G20" s="91"/>
      <c r="H20" s="91"/>
      <c r="I20" s="91" t="s">
        <v>152</v>
      </c>
      <c r="J20" s="91"/>
      <c r="K20" s="91"/>
      <c r="L20" s="91" t="s">
        <v>153</v>
      </c>
      <c r="M20" s="91"/>
      <c r="N20" s="91"/>
      <c r="O20" s="91"/>
      <c r="P20" s="30" t="s">
        <v>57</v>
      </c>
      <c r="Q20" s="30" t="s">
        <v>83</v>
      </c>
      <c r="R20" s="30">
        <v>98.7</v>
      </c>
      <c r="S20" s="30">
        <v>98.7</v>
      </c>
      <c r="T20" s="30">
        <v>99.56</v>
      </c>
      <c r="U20" s="31">
        <f t="shared" si="0"/>
        <v>100.87132725430598</v>
      </c>
    </row>
    <row r="21" spans="1:22" ht="75" customHeight="1" x14ac:dyDescent="0.2">
      <c r="A21" s="25"/>
      <c r="B21" s="29" t="s">
        <v>45</v>
      </c>
      <c r="C21" s="91" t="s">
        <v>154</v>
      </c>
      <c r="D21" s="91"/>
      <c r="E21" s="91"/>
      <c r="F21" s="91"/>
      <c r="G21" s="91"/>
      <c r="H21" s="91"/>
      <c r="I21" s="91" t="s">
        <v>155</v>
      </c>
      <c r="J21" s="91"/>
      <c r="K21" s="91"/>
      <c r="L21" s="91" t="s">
        <v>156</v>
      </c>
      <c r="M21" s="91"/>
      <c r="N21" s="91"/>
      <c r="O21" s="91"/>
      <c r="P21" s="30" t="s">
        <v>57</v>
      </c>
      <c r="Q21" s="30" t="s">
        <v>83</v>
      </c>
      <c r="R21" s="30">
        <v>98</v>
      </c>
      <c r="S21" s="30">
        <v>43</v>
      </c>
      <c r="T21" s="30">
        <v>51.22</v>
      </c>
      <c r="U21" s="31">
        <f t="shared" si="0"/>
        <v>119.11627906976744</v>
      </c>
    </row>
    <row r="22" spans="1:22" ht="75" customHeight="1" x14ac:dyDescent="0.2">
      <c r="A22" s="25"/>
      <c r="B22" s="29" t="s">
        <v>45</v>
      </c>
      <c r="C22" s="91" t="s">
        <v>157</v>
      </c>
      <c r="D22" s="91"/>
      <c r="E22" s="91"/>
      <c r="F22" s="91"/>
      <c r="G22" s="91"/>
      <c r="H22" s="91"/>
      <c r="I22" s="91" t="s">
        <v>158</v>
      </c>
      <c r="J22" s="91"/>
      <c r="K22" s="91"/>
      <c r="L22" s="91" t="s">
        <v>159</v>
      </c>
      <c r="M22" s="91"/>
      <c r="N22" s="91"/>
      <c r="O22" s="91"/>
      <c r="P22" s="30" t="s">
        <v>57</v>
      </c>
      <c r="Q22" s="30" t="s">
        <v>83</v>
      </c>
      <c r="R22" s="30">
        <v>48.6</v>
      </c>
      <c r="S22" s="30">
        <v>47.9</v>
      </c>
      <c r="T22" s="30">
        <v>40.92</v>
      </c>
      <c r="U22" s="31">
        <f t="shared" si="0"/>
        <v>85.42797494780794</v>
      </c>
    </row>
    <row r="23" spans="1:22" ht="75" customHeight="1" thickBot="1" x14ac:dyDescent="0.25">
      <c r="A23" s="25"/>
      <c r="B23" s="29" t="s">
        <v>45</v>
      </c>
      <c r="C23" s="91" t="s">
        <v>160</v>
      </c>
      <c r="D23" s="91"/>
      <c r="E23" s="91"/>
      <c r="F23" s="91"/>
      <c r="G23" s="91"/>
      <c r="H23" s="91"/>
      <c r="I23" s="91" t="s">
        <v>161</v>
      </c>
      <c r="J23" s="91"/>
      <c r="K23" s="91"/>
      <c r="L23" s="91" t="s">
        <v>162</v>
      </c>
      <c r="M23" s="91"/>
      <c r="N23" s="91"/>
      <c r="O23" s="91"/>
      <c r="P23" s="30" t="s">
        <v>57</v>
      </c>
      <c r="Q23" s="30" t="s">
        <v>83</v>
      </c>
      <c r="R23" s="30">
        <v>94</v>
      </c>
      <c r="S23" s="30">
        <v>74</v>
      </c>
      <c r="T23" s="30">
        <v>50.23</v>
      </c>
      <c r="U23" s="31">
        <f t="shared" si="0"/>
        <v>67.878378378378386</v>
      </c>
    </row>
    <row r="24" spans="1:22" ht="22.5" customHeight="1" thickTop="1" thickBot="1" x14ac:dyDescent="0.25">
      <c r="B24" s="8" t="s">
        <v>90</v>
      </c>
      <c r="C24" s="9"/>
      <c r="D24" s="9"/>
      <c r="E24" s="9"/>
      <c r="F24" s="9"/>
      <c r="G24" s="9"/>
      <c r="H24" s="10"/>
      <c r="I24" s="10"/>
      <c r="J24" s="10"/>
      <c r="K24" s="10"/>
      <c r="L24" s="10"/>
      <c r="M24" s="10"/>
      <c r="N24" s="10"/>
      <c r="O24" s="10"/>
      <c r="P24" s="10"/>
      <c r="Q24" s="10"/>
      <c r="R24" s="10"/>
      <c r="S24" s="10"/>
      <c r="T24" s="10"/>
      <c r="U24" s="11"/>
      <c r="V24" s="33"/>
    </row>
    <row r="25" spans="1:22" ht="26.25" customHeight="1" thickTop="1" x14ac:dyDescent="0.2">
      <c r="B25" s="34"/>
      <c r="C25" s="35"/>
      <c r="D25" s="35"/>
      <c r="E25" s="35"/>
      <c r="F25" s="35"/>
      <c r="G25" s="35"/>
      <c r="H25" s="36"/>
      <c r="I25" s="36"/>
      <c r="J25" s="36"/>
      <c r="K25" s="36"/>
      <c r="L25" s="36"/>
      <c r="M25" s="36"/>
      <c r="N25" s="36"/>
      <c r="O25" s="36"/>
      <c r="P25" s="37"/>
      <c r="Q25" s="38"/>
      <c r="R25" s="39" t="s">
        <v>91</v>
      </c>
      <c r="S25" s="22" t="s">
        <v>92</v>
      </c>
      <c r="T25" s="39" t="s">
        <v>93</v>
      </c>
      <c r="U25" s="22" t="s">
        <v>94</v>
      </c>
    </row>
    <row r="26" spans="1:22" ht="26.25" customHeight="1" thickBot="1" x14ac:dyDescent="0.25">
      <c r="B26" s="40"/>
      <c r="C26" s="41"/>
      <c r="D26" s="41"/>
      <c r="E26" s="41"/>
      <c r="F26" s="41"/>
      <c r="G26" s="41"/>
      <c r="H26" s="42"/>
      <c r="I26" s="42"/>
      <c r="J26" s="42"/>
      <c r="K26" s="42"/>
      <c r="L26" s="42"/>
      <c r="M26" s="42"/>
      <c r="N26" s="42"/>
      <c r="O26" s="42"/>
      <c r="P26" s="43"/>
      <c r="Q26" s="44"/>
      <c r="R26" s="45" t="s">
        <v>95</v>
      </c>
      <c r="S26" s="44" t="s">
        <v>95</v>
      </c>
      <c r="T26" s="44" t="s">
        <v>95</v>
      </c>
      <c r="U26" s="44" t="s">
        <v>96</v>
      </c>
    </row>
    <row r="27" spans="1:22" ht="13.5" customHeight="1" thickBot="1" x14ac:dyDescent="0.25">
      <c r="B27" s="95" t="s">
        <v>97</v>
      </c>
      <c r="C27" s="96"/>
      <c r="D27" s="96"/>
      <c r="E27" s="46"/>
      <c r="F27" s="46"/>
      <c r="G27" s="46"/>
      <c r="H27" s="47"/>
      <c r="I27" s="47"/>
      <c r="J27" s="47"/>
      <c r="K27" s="47"/>
      <c r="L27" s="47"/>
      <c r="M27" s="47"/>
      <c r="N27" s="47"/>
      <c r="O27" s="47"/>
      <c r="P27" s="48"/>
      <c r="Q27" s="48"/>
      <c r="R27" s="49" t="str">
        <f t="shared" ref="R27:T28" si="1">"N/D"</f>
        <v>N/D</v>
      </c>
      <c r="S27" s="49" t="str">
        <f t="shared" si="1"/>
        <v>N/D</v>
      </c>
      <c r="T27" s="49" t="str">
        <f t="shared" si="1"/>
        <v>N/D</v>
      </c>
      <c r="U27" s="50" t="str">
        <f>+IF(ISERR(T27/S27*100),"N/A",T27/S27*100)</f>
        <v>N/A</v>
      </c>
    </row>
    <row r="28" spans="1:22" ht="13.5" customHeight="1" thickBot="1" x14ac:dyDescent="0.25">
      <c r="B28" s="97" t="s">
        <v>98</v>
      </c>
      <c r="C28" s="98"/>
      <c r="D28" s="98"/>
      <c r="E28" s="51"/>
      <c r="F28" s="51"/>
      <c r="G28" s="51"/>
      <c r="H28" s="52"/>
      <c r="I28" s="52"/>
      <c r="J28" s="52"/>
      <c r="K28" s="52"/>
      <c r="L28" s="52"/>
      <c r="M28" s="52"/>
      <c r="N28" s="52"/>
      <c r="O28" s="52"/>
      <c r="P28" s="53"/>
      <c r="Q28" s="53"/>
      <c r="R28" s="49" t="str">
        <f t="shared" si="1"/>
        <v>N/D</v>
      </c>
      <c r="S28" s="49" t="str">
        <f t="shared" si="1"/>
        <v>N/D</v>
      </c>
      <c r="T28" s="49" t="str">
        <f t="shared" si="1"/>
        <v>N/D</v>
      </c>
      <c r="U28" s="50" t="str">
        <f>+IF(ISERR(T28/S28*100),"N/A",T28/S28*100)</f>
        <v>N/A</v>
      </c>
    </row>
    <row r="29" spans="1:22" ht="14.85" customHeight="1" thickTop="1" thickBot="1" x14ac:dyDescent="0.25">
      <c r="B29" s="8" t="s">
        <v>99</v>
      </c>
      <c r="C29" s="9"/>
      <c r="D29" s="9"/>
      <c r="E29" s="9"/>
      <c r="F29" s="9"/>
      <c r="G29" s="9"/>
      <c r="H29" s="10"/>
      <c r="I29" s="10"/>
      <c r="J29" s="10"/>
      <c r="K29" s="10"/>
      <c r="L29" s="10"/>
      <c r="M29" s="10"/>
      <c r="N29" s="10"/>
      <c r="O29" s="10"/>
      <c r="P29" s="10"/>
      <c r="Q29" s="10"/>
      <c r="R29" s="10"/>
      <c r="S29" s="10"/>
      <c r="T29" s="10"/>
      <c r="U29" s="11"/>
    </row>
    <row r="30" spans="1:22" ht="44.25" customHeight="1" thickTop="1" x14ac:dyDescent="0.2">
      <c r="B30" s="99" t="s">
        <v>100</v>
      </c>
      <c r="C30" s="100"/>
      <c r="D30" s="100"/>
      <c r="E30" s="100"/>
      <c r="F30" s="100"/>
      <c r="G30" s="100"/>
      <c r="H30" s="100"/>
      <c r="I30" s="100"/>
      <c r="J30" s="100"/>
      <c r="K30" s="100"/>
      <c r="L30" s="100"/>
      <c r="M30" s="100"/>
      <c r="N30" s="100"/>
      <c r="O30" s="100"/>
      <c r="P30" s="100"/>
      <c r="Q30" s="100"/>
      <c r="R30" s="100"/>
      <c r="S30" s="100"/>
      <c r="T30" s="100"/>
      <c r="U30" s="101"/>
    </row>
    <row r="31" spans="1:22" ht="34.5" customHeight="1" x14ac:dyDescent="0.2">
      <c r="B31" s="92" t="s">
        <v>163</v>
      </c>
      <c r="C31" s="93"/>
      <c r="D31" s="93"/>
      <c r="E31" s="93"/>
      <c r="F31" s="93"/>
      <c r="G31" s="93"/>
      <c r="H31" s="93"/>
      <c r="I31" s="93"/>
      <c r="J31" s="93"/>
      <c r="K31" s="93"/>
      <c r="L31" s="93"/>
      <c r="M31" s="93"/>
      <c r="N31" s="93"/>
      <c r="O31" s="93"/>
      <c r="P31" s="93"/>
      <c r="Q31" s="93"/>
      <c r="R31" s="93"/>
      <c r="S31" s="93"/>
      <c r="T31" s="93"/>
      <c r="U31" s="94"/>
    </row>
    <row r="32" spans="1:22" ht="92.25" customHeight="1" x14ac:dyDescent="0.2">
      <c r="B32" s="92" t="s">
        <v>164</v>
      </c>
      <c r="C32" s="93"/>
      <c r="D32" s="93"/>
      <c r="E32" s="93"/>
      <c r="F32" s="93"/>
      <c r="G32" s="93"/>
      <c r="H32" s="93"/>
      <c r="I32" s="93"/>
      <c r="J32" s="93"/>
      <c r="K32" s="93"/>
      <c r="L32" s="93"/>
      <c r="M32" s="93"/>
      <c r="N32" s="93"/>
      <c r="O32" s="93"/>
      <c r="P32" s="93"/>
      <c r="Q32" s="93"/>
      <c r="R32" s="93"/>
      <c r="S32" s="93"/>
      <c r="T32" s="93"/>
      <c r="U32" s="94"/>
    </row>
    <row r="33" spans="2:21" ht="68.45" customHeight="1" x14ac:dyDescent="0.2">
      <c r="B33" s="92" t="s">
        <v>165</v>
      </c>
      <c r="C33" s="93"/>
      <c r="D33" s="93"/>
      <c r="E33" s="93"/>
      <c r="F33" s="93"/>
      <c r="G33" s="93"/>
      <c r="H33" s="93"/>
      <c r="I33" s="93"/>
      <c r="J33" s="93"/>
      <c r="K33" s="93"/>
      <c r="L33" s="93"/>
      <c r="M33" s="93"/>
      <c r="N33" s="93"/>
      <c r="O33" s="93"/>
      <c r="P33" s="93"/>
      <c r="Q33" s="93"/>
      <c r="R33" s="93"/>
      <c r="S33" s="93"/>
      <c r="T33" s="93"/>
      <c r="U33" s="94"/>
    </row>
    <row r="34" spans="2:21" ht="175.7" customHeight="1" x14ac:dyDescent="0.2">
      <c r="B34" s="92" t="s">
        <v>166</v>
      </c>
      <c r="C34" s="93"/>
      <c r="D34" s="93"/>
      <c r="E34" s="93"/>
      <c r="F34" s="93"/>
      <c r="G34" s="93"/>
      <c r="H34" s="93"/>
      <c r="I34" s="93"/>
      <c r="J34" s="93"/>
      <c r="K34" s="93"/>
      <c r="L34" s="93"/>
      <c r="M34" s="93"/>
      <c r="N34" s="93"/>
      <c r="O34" s="93"/>
      <c r="P34" s="93"/>
      <c r="Q34" s="93"/>
      <c r="R34" s="93"/>
      <c r="S34" s="93"/>
      <c r="T34" s="93"/>
      <c r="U34" s="94"/>
    </row>
    <row r="35" spans="2:21" ht="61.35" customHeight="1" x14ac:dyDescent="0.2">
      <c r="B35" s="92" t="s">
        <v>167</v>
      </c>
      <c r="C35" s="93"/>
      <c r="D35" s="93"/>
      <c r="E35" s="93"/>
      <c r="F35" s="93"/>
      <c r="G35" s="93"/>
      <c r="H35" s="93"/>
      <c r="I35" s="93"/>
      <c r="J35" s="93"/>
      <c r="K35" s="93"/>
      <c r="L35" s="93"/>
      <c r="M35" s="93"/>
      <c r="N35" s="93"/>
      <c r="O35" s="93"/>
      <c r="P35" s="93"/>
      <c r="Q35" s="93"/>
      <c r="R35" s="93"/>
      <c r="S35" s="93"/>
      <c r="T35" s="93"/>
      <c r="U35" s="94"/>
    </row>
    <row r="36" spans="2:21" ht="50.1" customHeight="1" x14ac:dyDescent="0.2">
      <c r="B36" s="92" t="s">
        <v>168</v>
      </c>
      <c r="C36" s="93"/>
      <c r="D36" s="93"/>
      <c r="E36" s="93"/>
      <c r="F36" s="93"/>
      <c r="G36" s="93"/>
      <c r="H36" s="93"/>
      <c r="I36" s="93"/>
      <c r="J36" s="93"/>
      <c r="K36" s="93"/>
      <c r="L36" s="93"/>
      <c r="M36" s="93"/>
      <c r="N36" s="93"/>
      <c r="O36" s="93"/>
      <c r="P36" s="93"/>
      <c r="Q36" s="93"/>
      <c r="R36" s="93"/>
      <c r="S36" s="93"/>
      <c r="T36" s="93"/>
      <c r="U36" s="94"/>
    </row>
    <row r="37" spans="2:21" ht="57.75" customHeight="1" x14ac:dyDescent="0.2">
      <c r="B37" s="92" t="s">
        <v>169</v>
      </c>
      <c r="C37" s="93"/>
      <c r="D37" s="93"/>
      <c r="E37" s="93"/>
      <c r="F37" s="93"/>
      <c r="G37" s="93"/>
      <c r="H37" s="93"/>
      <c r="I37" s="93"/>
      <c r="J37" s="93"/>
      <c r="K37" s="93"/>
      <c r="L37" s="93"/>
      <c r="M37" s="93"/>
      <c r="N37" s="93"/>
      <c r="O37" s="93"/>
      <c r="P37" s="93"/>
      <c r="Q37" s="93"/>
      <c r="R37" s="93"/>
      <c r="S37" s="93"/>
      <c r="T37" s="93"/>
      <c r="U37" s="94"/>
    </row>
    <row r="38" spans="2:21" ht="29.1" customHeight="1" x14ac:dyDescent="0.2">
      <c r="B38" s="92" t="s">
        <v>170</v>
      </c>
      <c r="C38" s="93"/>
      <c r="D38" s="93"/>
      <c r="E38" s="93"/>
      <c r="F38" s="93"/>
      <c r="G38" s="93"/>
      <c r="H38" s="93"/>
      <c r="I38" s="93"/>
      <c r="J38" s="93"/>
      <c r="K38" s="93"/>
      <c r="L38" s="93"/>
      <c r="M38" s="93"/>
      <c r="N38" s="93"/>
      <c r="O38" s="93"/>
      <c r="P38" s="93"/>
      <c r="Q38" s="93"/>
      <c r="R38" s="93"/>
      <c r="S38" s="93"/>
      <c r="T38" s="93"/>
      <c r="U38" s="94"/>
    </row>
    <row r="39" spans="2:21" ht="78" customHeight="1" x14ac:dyDescent="0.2">
      <c r="B39" s="92" t="s">
        <v>171</v>
      </c>
      <c r="C39" s="93"/>
      <c r="D39" s="93"/>
      <c r="E39" s="93"/>
      <c r="F39" s="93"/>
      <c r="G39" s="93"/>
      <c r="H39" s="93"/>
      <c r="I39" s="93"/>
      <c r="J39" s="93"/>
      <c r="K39" s="93"/>
      <c r="L39" s="93"/>
      <c r="M39" s="93"/>
      <c r="N39" s="93"/>
      <c r="O39" s="93"/>
      <c r="P39" s="93"/>
      <c r="Q39" s="93"/>
      <c r="R39" s="93"/>
      <c r="S39" s="93"/>
      <c r="T39" s="93"/>
      <c r="U39" s="94"/>
    </row>
    <row r="40" spans="2:21" ht="63.2" customHeight="1" x14ac:dyDescent="0.2">
      <c r="B40" s="92" t="s">
        <v>172</v>
      </c>
      <c r="C40" s="93"/>
      <c r="D40" s="93"/>
      <c r="E40" s="93"/>
      <c r="F40" s="93"/>
      <c r="G40" s="93"/>
      <c r="H40" s="93"/>
      <c r="I40" s="93"/>
      <c r="J40" s="93"/>
      <c r="K40" s="93"/>
      <c r="L40" s="93"/>
      <c r="M40" s="93"/>
      <c r="N40" s="93"/>
      <c r="O40" s="93"/>
      <c r="P40" s="93"/>
      <c r="Q40" s="93"/>
      <c r="R40" s="93"/>
      <c r="S40" s="93"/>
      <c r="T40" s="93"/>
      <c r="U40" s="94"/>
    </row>
    <row r="41" spans="2:21" ht="48" customHeight="1" x14ac:dyDescent="0.2">
      <c r="B41" s="92" t="s">
        <v>173</v>
      </c>
      <c r="C41" s="93"/>
      <c r="D41" s="93"/>
      <c r="E41" s="93"/>
      <c r="F41" s="93"/>
      <c r="G41" s="93"/>
      <c r="H41" s="93"/>
      <c r="I41" s="93"/>
      <c r="J41" s="93"/>
      <c r="K41" s="93"/>
      <c r="L41" s="93"/>
      <c r="M41" s="93"/>
      <c r="N41" s="93"/>
      <c r="O41" s="93"/>
      <c r="P41" s="93"/>
      <c r="Q41" s="93"/>
      <c r="R41" s="93"/>
      <c r="S41" s="93"/>
      <c r="T41" s="93"/>
      <c r="U41" s="94"/>
    </row>
    <row r="42" spans="2:21" ht="40.5" customHeight="1" x14ac:dyDescent="0.2">
      <c r="B42" s="92" t="s">
        <v>174</v>
      </c>
      <c r="C42" s="93"/>
      <c r="D42" s="93"/>
      <c r="E42" s="93"/>
      <c r="F42" s="93"/>
      <c r="G42" s="93"/>
      <c r="H42" s="93"/>
      <c r="I42" s="93"/>
      <c r="J42" s="93"/>
      <c r="K42" s="93"/>
      <c r="L42" s="93"/>
      <c r="M42" s="93"/>
      <c r="N42" s="93"/>
      <c r="O42" s="93"/>
      <c r="P42" s="93"/>
      <c r="Q42" s="93"/>
      <c r="R42" s="93"/>
      <c r="S42" s="93"/>
      <c r="T42" s="93"/>
      <c r="U42" s="94"/>
    </row>
    <row r="43" spans="2:21" ht="54.6" customHeight="1" thickBot="1" x14ac:dyDescent="0.25">
      <c r="B43" s="102" t="s">
        <v>175</v>
      </c>
      <c r="C43" s="103"/>
      <c r="D43" s="103"/>
      <c r="E43" s="103"/>
      <c r="F43" s="103"/>
      <c r="G43" s="103"/>
      <c r="H43" s="103"/>
      <c r="I43" s="103"/>
      <c r="J43" s="103"/>
      <c r="K43" s="103"/>
      <c r="L43" s="103"/>
      <c r="M43" s="103"/>
      <c r="N43" s="103"/>
      <c r="O43" s="103"/>
      <c r="P43" s="103"/>
      <c r="Q43" s="103"/>
      <c r="R43" s="103"/>
      <c r="S43" s="103"/>
      <c r="T43" s="103"/>
      <c r="U43" s="104"/>
    </row>
  </sheetData>
  <mergeCells count="76">
    <mergeCell ref="B40:U40"/>
    <mergeCell ref="B41:U41"/>
    <mergeCell ref="B42:U42"/>
    <mergeCell ref="B43:U43"/>
    <mergeCell ref="B34:U34"/>
    <mergeCell ref="B35:U35"/>
    <mergeCell ref="B36:U36"/>
    <mergeCell ref="B37:U37"/>
    <mergeCell ref="B38:U38"/>
    <mergeCell ref="B39:U39"/>
    <mergeCell ref="B33:U33"/>
    <mergeCell ref="C22:H22"/>
    <mergeCell ref="I22:K22"/>
    <mergeCell ref="L22:O22"/>
    <mergeCell ref="C23:H23"/>
    <mergeCell ref="I23:K23"/>
    <mergeCell ref="L23:O23"/>
    <mergeCell ref="B27:D27"/>
    <mergeCell ref="B28:D28"/>
    <mergeCell ref="B30:U30"/>
    <mergeCell ref="B31:U31"/>
    <mergeCell ref="B32:U32"/>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5" sqref="B5:U5"/>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176</v>
      </c>
      <c r="D4" s="63" t="s">
        <v>177</v>
      </c>
      <c r="E4" s="63"/>
      <c r="F4" s="63"/>
      <c r="G4" s="63"/>
      <c r="H4" s="63"/>
      <c r="I4" s="14"/>
      <c r="J4" s="15" t="s">
        <v>9</v>
      </c>
      <c r="K4" s="16" t="s">
        <v>10</v>
      </c>
      <c r="L4" s="64" t="s">
        <v>1</v>
      </c>
      <c r="M4" s="64"/>
      <c r="N4" s="64"/>
      <c r="O4" s="64"/>
      <c r="P4" s="15" t="s">
        <v>11</v>
      </c>
      <c r="Q4" s="64" t="s">
        <v>12</v>
      </c>
      <c r="R4" s="64"/>
      <c r="S4" s="15" t="s">
        <v>13</v>
      </c>
      <c r="T4" s="64" t="s">
        <v>178</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179</v>
      </c>
      <c r="D6" s="66"/>
      <c r="E6" s="66"/>
      <c r="F6" s="66"/>
      <c r="G6" s="66"/>
      <c r="H6" s="18"/>
      <c r="I6" s="18"/>
      <c r="J6" s="18" t="s">
        <v>18</v>
      </c>
      <c r="K6" s="66" t="s">
        <v>180</v>
      </c>
      <c r="L6" s="66"/>
      <c r="M6" s="66"/>
      <c r="N6" s="19"/>
      <c r="O6" s="20" t="s">
        <v>20</v>
      </c>
      <c r="P6" s="66" t="s">
        <v>181</v>
      </c>
      <c r="Q6" s="66"/>
      <c r="R6" s="21"/>
      <c r="S6" s="20" t="s">
        <v>22</v>
      </c>
      <c r="T6" s="66" t="s">
        <v>182</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x14ac:dyDescent="0.2">
      <c r="A11" s="25"/>
      <c r="B11" s="26" t="s">
        <v>38</v>
      </c>
      <c r="C11" s="86" t="s">
        <v>183</v>
      </c>
      <c r="D11" s="86"/>
      <c r="E11" s="86"/>
      <c r="F11" s="86"/>
      <c r="G11" s="86"/>
      <c r="H11" s="86"/>
      <c r="I11" s="86" t="s">
        <v>184</v>
      </c>
      <c r="J11" s="86"/>
      <c r="K11" s="86"/>
      <c r="L11" s="86" t="s">
        <v>185</v>
      </c>
      <c r="M11" s="86"/>
      <c r="N11" s="86"/>
      <c r="O11" s="86"/>
      <c r="P11" s="27" t="s">
        <v>57</v>
      </c>
      <c r="Q11" s="27" t="s">
        <v>43</v>
      </c>
      <c r="R11" s="27">
        <v>68.87</v>
      </c>
      <c r="S11" s="27" t="s">
        <v>44</v>
      </c>
      <c r="T11" s="27" t="s">
        <v>44</v>
      </c>
      <c r="U11" s="28" t="str">
        <f t="shared" ref="U11:U18" si="0">IF(ISERR(T11/S11*100),"N/A",T11/S11*100)</f>
        <v>N/A</v>
      </c>
    </row>
    <row r="12" spans="1:34" ht="75" customHeight="1" thickBot="1" x14ac:dyDescent="0.25">
      <c r="A12" s="25"/>
      <c r="B12" s="29" t="s">
        <v>45</v>
      </c>
      <c r="C12" s="91" t="s">
        <v>45</v>
      </c>
      <c r="D12" s="91"/>
      <c r="E12" s="91"/>
      <c r="F12" s="91"/>
      <c r="G12" s="91"/>
      <c r="H12" s="91"/>
      <c r="I12" s="91" t="s">
        <v>186</v>
      </c>
      <c r="J12" s="91"/>
      <c r="K12" s="91"/>
      <c r="L12" s="91" t="s">
        <v>187</v>
      </c>
      <c r="M12" s="91"/>
      <c r="N12" s="91"/>
      <c r="O12" s="91"/>
      <c r="P12" s="30" t="s">
        <v>57</v>
      </c>
      <c r="Q12" s="30" t="s">
        <v>131</v>
      </c>
      <c r="R12" s="30">
        <v>51.1</v>
      </c>
      <c r="S12" s="30">
        <v>51.1</v>
      </c>
      <c r="T12" s="30">
        <v>60.76</v>
      </c>
      <c r="U12" s="31">
        <f t="shared" si="0"/>
        <v>118.9041095890411</v>
      </c>
    </row>
    <row r="13" spans="1:34" ht="75" customHeight="1" thickTop="1" x14ac:dyDescent="0.2">
      <c r="A13" s="25"/>
      <c r="B13" s="26" t="s">
        <v>53</v>
      </c>
      <c r="C13" s="86" t="s">
        <v>188</v>
      </c>
      <c r="D13" s="86"/>
      <c r="E13" s="86"/>
      <c r="F13" s="86"/>
      <c r="G13" s="86"/>
      <c r="H13" s="86"/>
      <c r="I13" s="86" t="s">
        <v>189</v>
      </c>
      <c r="J13" s="86"/>
      <c r="K13" s="86"/>
      <c r="L13" s="86" t="s">
        <v>190</v>
      </c>
      <c r="M13" s="86"/>
      <c r="N13" s="86"/>
      <c r="O13" s="86"/>
      <c r="P13" s="27" t="s">
        <v>57</v>
      </c>
      <c r="Q13" s="27" t="s">
        <v>131</v>
      </c>
      <c r="R13" s="27">
        <v>71.02</v>
      </c>
      <c r="S13" s="27">
        <v>71.02</v>
      </c>
      <c r="T13" s="27">
        <v>81.45</v>
      </c>
      <c r="U13" s="28">
        <f t="shared" si="0"/>
        <v>114.68600394255139</v>
      </c>
    </row>
    <row r="14" spans="1:34" ht="75" customHeight="1" thickBot="1" x14ac:dyDescent="0.25">
      <c r="A14" s="25"/>
      <c r="B14" s="29" t="s">
        <v>45</v>
      </c>
      <c r="C14" s="91" t="s">
        <v>45</v>
      </c>
      <c r="D14" s="91"/>
      <c r="E14" s="91"/>
      <c r="F14" s="91"/>
      <c r="G14" s="91"/>
      <c r="H14" s="91"/>
      <c r="I14" s="91" t="s">
        <v>191</v>
      </c>
      <c r="J14" s="91"/>
      <c r="K14" s="91"/>
      <c r="L14" s="91" t="s">
        <v>192</v>
      </c>
      <c r="M14" s="91"/>
      <c r="N14" s="91"/>
      <c r="O14" s="91"/>
      <c r="P14" s="30" t="s">
        <v>57</v>
      </c>
      <c r="Q14" s="30" t="s">
        <v>131</v>
      </c>
      <c r="R14" s="30">
        <v>55.02</v>
      </c>
      <c r="S14" s="30">
        <v>55.02</v>
      </c>
      <c r="T14" s="30">
        <v>51.21</v>
      </c>
      <c r="U14" s="31">
        <f t="shared" si="0"/>
        <v>93.075245365321706</v>
      </c>
    </row>
    <row r="15" spans="1:34" ht="75" customHeight="1" thickTop="1" x14ac:dyDescent="0.2">
      <c r="A15" s="25"/>
      <c r="B15" s="26" t="s">
        <v>63</v>
      </c>
      <c r="C15" s="86" t="s">
        <v>193</v>
      </c>
      <c r="D15" s="86"/>
      <c r="E15" s="86"/>
      <c r="F15" s="86"/>
      <c r="G15" s="86"/>
      <c r="H15" s="86"/>
      <c r="I15" s="86" t="s">
        <v>194</v>
      </c>
      <c r="J15" s="86"/>
      <c r="K15" s="86"/>
      <c r="L15" s="86" t="s">
        <v>195</v>
      </c>
      <c r="M15" s="86"/>
      <c r="N15" s="86"/>
      <c r="O15" s="86"/>
      <c r="P15" s="27" t="s">
        <v>196</v>
      </c>
      <c r="Q15" s="27" t="s">
        <v>83</v>
      </c>
      <c r="R15" s="27">
        <v>1.0900000000000001</v>
      </c>
      <c r="S15" s="27">
        <v>1.06</v>
      </c>
      <c r="T15" s="27">
        <v>39.380000000000003</v>
      </c>
      <c r="U15" s="28">
        <f t="shared" si="0"/>
        <v>3715.0943396226417</v>
      </c>
    </row>
    <row r="16" spans="1:34" ht="75" customHeight="1" thickBot="1" x14ac:dyDescent="0.25">
      <c r="A16" s="25"/>
      <c r="B16" s="29" t="s">
        <v>45</v>
      </c>
      <c r="C16" s="91" t="s">
        <v>197</v>
      </c>
      <c r="D16" s="91"/>
      <c r="E16" s="91"/>
      <c r="F16" s="91"/>
      <c r="G16" s="91"/>
      <c r="H16" s="91"/>
      <c r="I16" s="91" t="s">
        <v>198</v>
      </c>
      <c r="J16" s="91"/>
      <c r="K16" s="91"/>
      <c r="L16" s="91" t="s">
        <v>199</v>
      </c>
      <c r="M16" s="91"/>
      <c r="N16" s="91"/>
      <c r="O16" s="91"/>
      <c r="P16" s="30" t="s">
        <v>196</v>
      </c>
      <c r="Q16" s="30" t="s">
        <v>43</v>
      </c>
      <c r="R16" s="30">
        <v>9.09</v>
      </c>
      <c r="S16" s="30" t="s">
        <v>44</v>
      </c>
      <c r="T16" s="30" t="s">
        <v>44</v>
      </c>
      <c r="U16" s="31" t="str">
        <f t="shared" si="0"/>
        <v>N/A</v>
      </c>
    </row>
    <row r="17" spans="1:22" ht="75" customHeight="1" thickTop="1" x14ac:dyDescent="0.2">
      <c r="A17" s="25"/>
      <c r="B17" s="26" t="s">
        <v>79</v>
      </c>
      <c r="C17" s="86" t="s">
        <v>200</v>
      </c>
      <c r="D17" s="86"/>
      <c r="E17" s="86"/>
      <c r="F17" s="86"/>
      <c r="G17" s="86"/>
      <c r="H17" s="86"/>
      <c r="I17" s="86" t="s">
        <v>201</v>
      </c>
      <c r="J17" s="86"/>
      <c r="K17" s="86"/>
      <c r="L17" s="86" t="s">
        <v>202</v>
      </c>
      <c r="M17" s="86"/>
      <c r="N17" s="86"/>
      <c r="O17" s="86"/>
      <c r="P17" s="27" t="s">
        <v>57</v>
      </c>
      <c r="Q17" s="27" t="s">
        <v>83</v>
      </c>
      <c r="R17" s="27">
        <v>90.72</v>
      </c>
      <c r="S17" s="27">
        <v>90.72</v>
      </c>
      <c r="T17" s="27">
        <v>93.88</v>
      </c>
      <c r="U17" s="28">
        <f t="shared" si="0"/>
        <v>103.48324514991181</v>
      </c>
    </row>
    <row r="18" spans="1:22" ht="75" customHeight="1" thickBot="1" x14ac:dyDescent="0.25">
      <c r="A18" s="25"/>
      <c r="B18" s="29" t="s">
        <v>45</v>
      </c>
      <c r="C18" s="91" t="s">
        <v>203</v>
      </c>
      <c r="D18" s="91"/>
      <c r="E18" s="91"/>
      <c r="F18" s="91"/>
      <c r="G18" s="91"/>
      <c r="H18" s="91"/>
      <c r="I18" s="91" t="s">
        <v>204</v>
      </c>
      <c r="J18" s="91"/>
      <c r="K18" s="91"/>
      <c r="L18" s="91" t="s">
        <v>205</v>
      </c>
      <c r="M18" s="91"/>
      <c r="N18" s="91"/>
      <c r="O18" s="91"/>
      <c r="P18" s="30" t="s">
        <v>196</v>
      </c>
      <c r="Q18" s="30" t="s">
        <v>206</v>
      </c>
      <c r="R18" s="30">
        <v>1.69</v>
      </c>
      <c r="S18" s="30">
        <v>1.69</v>
      </c>
      <c r="T18" s="30">
        <v>18.64</v>
      </c>
      <c r="U18" s="31">
        <f t="shared" si="0"/>
        <v>1102.958579881657</v>
      </c>
    </row>
    <row r="19" spans="1:22" ht="22.5" customHeight="1" thickTop="1" thickBot="1" x14ac:dyDescent="0.25">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x14ac:dyDescent="0.2">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x14ac:dyDescent="0.25">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x14ac:dyDescent="0.25">
      <c r="B22" s="95" t="s">
        <v>97</v>
      </c>
      <c r="C22" s="96"/>
      <c r="D22" s="96"/>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x14ac:dyDescent="0.25">
      <c r="B23" s="97" t="s">
        <v>98</v>
      </c>
      <c r="C23" s="98"/>
      <c r="D23" s="98"/>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x14ac:dyDescent="0.25">
      <c r="B24" s="8" t="s">
        <v>99</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99" t="s">
        <v>100</v>
      </c>
      <c r="C25" s="100"/>
      <c r="D25" s="100"/>
      <c r="E25" s="100"/>
      <c r="F25" s="100"/>
      <c r="G25" s="100"/>
      <c r="H25" s="100"/>
      <c r="I25" s="100"/>
      <c r="J25" s="100"/>
      <c r="K25" s="100"/>
      <c r="L25" s="100"/>
      <c r="M25" s="100"/>
      <c r="N25" s="100"/>
      <c r="O25" s="100"/>
      <c r="P25" s="100"/>
      <c r="Q25" s="100"/>
      <c r="R25" s="100"/>
      <c r="S25" s="100"/>
      <c r="T25" s="100"/>
      <c r="U25" s="101"/>
    </row>
    <row r="26" spans="1:22" ht="34.5" customHeight="1" x14ac:dyDescent="0.2">
      <c r="B26" s="92" t="s">
        <v>207</v>
      </c>
      <c r="C26" s="93"/>
      <c r="D26" s="93"/>
      <c r="E26" s="93"/>
      <c r="F26" s="93"/>
      <c r="G26" s="93"/>
      <c r="H26" s="93"/>
      <c r="I26" s="93"/>
      <c r="J26" s="93"/>
      <c r="K26" s="93"/>
      <c r="L26" s="93"/>
      <c r="M26" s="93"/>
      <c r="N26" s="93"/>
      <c r="O26" s="93"/>
      <c r="P26" s="93"/>
      <c r="Q26" s="93"/>
      <c r="R26" s="93"/>
      <c r="S26" s="93"/>
      <c r="T26" s="93"/>
      <c r="U26" s="94"/>
    </row>
    <row r="27" spans="1:22" ht="228.95" customHeight="1" x14ac:dyDescent="0.2">
      <c r="B27" s="92" t="s">
        <v>208</v>
      </c>
      <c r="C27" s="93"/>
      <c r="D27" s="93"/>
      <c r="E27" s="93"/>
      <c r="F27" s="93"/>
      <c r="G27" s="93"/>
      <c r="H27" s="93"/>
      <c r="I27" s="93"/>
      <c r="J27" s="93"/>
      <c r="K27" s="93"/>
      <c r="L27" s="93"/>
      <c r="M27" s="93"/>
      <c r="N27" s="93"/>
      <c r="O27" s="93"/>
      <c r="P27" s="93"/>
      <c r="Q27" s="93"/>
      <c r="R27" s="93"/>
      <c r="S27" s="93"/>
      <c r="T27" s="93"/>
      <c r="U27" s="94"/>
    </row>
    <row r="28" spans="1:22" ht="214.35" customHeight="1" x14ac:dyDescent="0.2">
      <c r="B28" s="92" t="s">
        <v>209</v>
      </c>
      <c r="C28" s="93"/>
      <c r="D28" s="93"/>
      <c r="E28" s="93"/>
      <c r="F28" s="93"/>
      <c r="G28" s="93"/>
      <c r="H28" s="93"/>
      <c r="I28" s="93"/>
      <c r="J28" s="93"/>
      <c r="K28" s="93"/>
      <c r="L28" s="93"/>
      <c r="M28" s="93"/>
      <c r="N28" s="93"/>
      <c r="O28" s="93"/>
      <c r="P28" s="93"/>
      <c r="Q28" s="93"/>
      <c r="R28" s="93"/>
      <c r="S28" s="93"/>
      <c r="T28" s="93"/>
      <c r="U28" s="94"/>
    </row>
    <row r="29" spans="1:22" ht="158.1" customHeight="1" x14ac:dyDescent="0.2">
      <c r="B29" s="92" t="s">
        <v>210</v>
      </c>
      <c r="C29" s="93"/>
      <c r="D29" s="93"/>
      <c r="E29" s="93"/>
      <c r="F29" s="93"/>
      <c r="G29" s="93"/>
      <c r="H29" s="93"/>
      <c r="I29" s="93"/>
      <c r="J29" s="93"/>
      <c r="K29" s="93"/>
      <c r="L29" s="93"/>
      <c r="M29" s="93"/>
      <c r="N29" s="93"/>
      <c r="O29" s="93"/>
      <c r="P29" s="93"/>
      <c r="Q29" s="93"/>
      <c r="R29" s="93"/>
      <c r="S29" s="93"/>
      <c r="T29" s="93"/>
      <c r="U29" s="94"/>
    </row>
    <row r="30" spans="1:22" ht="170.45" customHeight="1" x14ac:dyDescent="0.2">
      <c r="B30" s="92" t="s">
        <v>211</v>
      </c>
      <c r="C30" s="93"/>
      <c r="D30" s="93"/>
      <c r="E30" s="93"/>
      <c r="F30" s="93"/>
      <c r="G30" s="93"/>
      <c r="H30" s="93"/>
      <c r="I30" s="93"/>
      <c r="J30" s="93"/>
      <c r="K30" s="93"/>
      <c r="L30" s="93"/>
      <c r="M30" s="93"/>
      <c r="N30" s="93"/>
      <c r="O30" s="93"/>
      <c r="P30" s="93"/>
      <c r="Q30" s="93"/>
      <c r="R30" s="93"/>
      <c r="S30" s="93"/>
      <c r="T30" s="93"/>
      <c r="U30" s="94"/>
    </row>
    <row r="31" spans="1:22" ht="34.5" customHeight="1" x14ac:dyDescent="0.2">
      <c r="B31" s="92" t="s">
        <v>212</v>
      </c>
      <c r="C31" s="93"/>
      <c r="D31" s="93"/>
      <c r="E31" s="93"/>
      <c r="F31" s="93"/>
      <c r="G31" s="93"/>
      <c r="H31" s="93"/>
      <c r="I31" s="93"/>
      <c r="J31" s="93"/>
      <c r="K31" s="93"/>
      <c r="L31" s="93"/>
      <c r="M31" s="93"/>
      <c r="N31" s="93"/>
      <c r="O31" s="93"/>
      <c r="P31" s="93"/>
      <c r="Q31" s="93"/>
      <c r="R31" s="93"/>
      <c r="S31" s="93"/>
      <c r="T31" s="93"/>
      <c r="U31" s="94"/>
    </row>
    <row r="32" spans="1:22" ht="183.6" customHeight="1" x14ac:dyDescent="0.2">
      <c r="B32" s="92" t="s">
        <v>213</v>
      </c>
      <c r="C32" s="93"/>
      <c r="D32" s="93"/>
      <c r="E32" s="93"/>
      <c r="F32" s="93"/>
      <c r="G32" s="93"/>
      <c r="H32" s="93"/>
      <c r="I32" s="93"/>
      <c r="J32" s="93"/>
      <c r="K32" s="93"/>
      <c r="L32" s="93"/>
      <c r="M32" s="93"/>
      <c r="N32" s="93"/>
      <c r="O32" s="93"/>
      <c r="P32" s="93"/>
      <c r="Q32" s="93"/>
      <c r="R32" s="93"/>
      <c r="S32" s="93"/>
      <c r="T32" s="93"/>
      <c r="U32" s="94"/>
    </row>
    <row r="33" spans="2:21" ht="173.85" customHeight="1" thickBot="1" x14ac:dyDescent="0.25">
      <c r="B33" s="102" t="s">
        <v>214</v>
      </c>
      <c r="C33" s="103"/>
      <c r="D33" s="103"/>
      <c r="E33" s="103"/>
      <c r="F33" s="103"/>
      <c r="G33" s="103"/>
      <c r="H33" s="103"/>
      <c r="I33" s="103"/>
      <c r="J33" s="103"/>
      <c r="K33" s="103"/>
      <c r="L33" s="103"/>
      <c r="M33" s="103"/>
      <c r="N33" s="103"/>
      <c r="O33" s="103"/>
      <c r="P33" s="103"/>
      <c r="Q33" s="103"/>
      <c r="R33" s="103"/>
      <c r="S33" s="103"/>
      <c r="T33" s="103"/>
      <c r="U33" s="104"/>
    </row>
  </sheetData>
  <mergeCells count="56">
    <mergeCell ref="B32:U32"/>
    <mergeCell ref="B33:U33"/>
    <mergeCell ref="B26:U26"/>
    <mergeCell ref="B27:U27"/>
    <mergeCell ref="B28:U28"/>
    <mergeCell ref="B29:U29"/>
    <mergeCell ref="B30:U30"/>
    <mergeCell ref="B31:U31"/>
    <mergeCell ref="B25:U25"/>
    <mergeCell ref="C16:H16"/>
    <mergeCell ref="I16:K16"/>
    <mergeCell ref="L16:O16"/>
    <mergeCell ref="C17:H17"/>
    <mergeCell ref="I17:K17"/>
    <mergeCell ref="L17:O17"/>
    <mergeCell ref="C18:H18"/>
    <mergeCell ref="I18:K18"/>
    <mergeCell ref="L18:O18"/>
    <mergeCell ref="B22:D22"/>
    <mergeCell ref="B23:D23"/>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J7" sqref="J7"/>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215</v>
      </c>
      <c r="D4" s="63" t="s">
        <v>216</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217</v>
      </c>
      <c r="Q6" s="66"/>
      <c r="R6" s="21"/>
      <c r="S6" s="20" t="s">
        <v>22</v>
      </c>
      <c r="T6" s="66" t="s">
        <v>218</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219</v>
      </c>
      <c r="D11" s="86"/>
      <c r="E11" s="86"/>
      <c r="F11" s="86"/>
      <c r="G11" s="86"/>
      <c r="H11" s="86"/>
      <c r="I11" s="86" t="s">
        <v>220</v>
      </c>
      <c r="J11" s="86"/>
      <c r="K11" s="86"/>
      <c r="L11" s="86" t="s">
        <v>221</v>
      </c>
      <c r="M11" s="86"/>
      <c r="N11" s="86"/>
      <c r="O11" s="86"/>
      <c r="P11" s="27" t="s">
        <v>57</v>
      </c>
      <c r="Q11" s="27" t="s">
        <v>43</v>
      </c>
      <c r="R11" s="27">
        <v>46.76</v>
      </c>
      <c r="S11" s="27" t="s">
        <v>44</v>
      </c>
      <c r="T11" s="27" t="s">
        <v>44</v>
      </c>
      <c r="U11" s="28" t="str">
        <f t="shared" ref="U11:U20" si="0">IF(ISERR(T11/S11*100),"N/A",T11/S11*100)</f>
        <v>N/A</v>
      </c>
    </row>
    <row r="12" spans="1:34" ht="75" customHeight="1" thickTop="1" x14ac:dyDescent="0.2">
      <c r="A12" s="25"/>
      <c r="B12" s="26" t="s">
        <v>53</v>
      </c>
      <c r="C12" s="86" t="s">
        <v>222</v>
      </c>
      <c r="D12" s="86"/>
      <c r="E12" s="86"/>
      <c r="F12" s="86"/>
      <c r="G12" s="86"/>
      <c r="H12" s="86"/>
      <c r="I12" s="86" t="s">
        <v>223</v>
      </c>
      <c r="J12" s="86"/>
      <c r="K12" s="86"/>
      <c r="L12" s="86" t="s">
        <v>224</v>
      </c>
      <c r="M12" s="86"/>
      <c r="N12" s="86"/>
      <c r="O12" s="86"/>
      <c r="P12" s="27" t="s">
        <v>57</v>
      </c>
      <c r="Q12" s="27" t="s">
        <v>67</v>
      </c>
      <c r="R12" s="27">
        <v>46.55</v>
      </c>
      <c r="S12" s="27">
        <v>47.12</v>
      </c>
      <c r="T12" s="27">
        <v>58.3</v>
      </c>
      <c r="U12" s="28">
        <f t="shared" si="0"/>
        <v>123.72665534804754</v>
      </c>
    </row>
    <row r="13" spans="1:34" ht="75" customHeight="1" thickBot="1" x14ac:dyDescent="0.25">
      <c r="A13" s="25"/>
      <c r="B13" s="29" t="s">
        <v>45</v>
      </c>
      <c r="C13" s="91" t="s">
        <v>45</v>
      </c>
      <c r="D13" s="91"/>
      <c r="E13" s="91"/>
      <c r="F13" s="91"/>
      <c r="G13" s="91"/>
      <c r="H13" s="91"/>
      <c r="I13" s="91" t="s">
        <v>225</v>
      </c>
      <c r="J13" s="91"/>
      <c r="K13" s="91"/>
      <c r="L13" s="91" t="s">
        <v>226</v>
      </c>
      <c r="M13" s="91"/>
      <c r="N13" s="91"/>
      <c r="O13" s="91"/>
      <c r="P13" s="30" t="s">
        <v>57</v>
      </c>
      <c r="Q13" s="30" t="s">
        <v>67</v>
      </c>
      <c r="R13" s="30">
        <v>36.43</v>
      </c>
      <c r="S13" s="30">
        <v>37.5</v>
      </c>
      <c r="T13" s="30">
        <v>38.590000000000003</v>
      </c>
      <c r="U13" s="31">
        <f t="shared" si="0"/>
        <v>102.90666666666668</v>
      </c>
    </row>
    <row r="14" spans="1:34" ht="75" customHeight="1" thickTop="1" x14ac:dyDescent="0.2">
      <c r="A14" s="25"/>
      <c r="B14" s="26" t="s">
        <v>63</v>
      </c>
      <c r="C14" s="86" t="s">
        <v>227</v>
      </c>
      <c r="D14" s="86"/>
      <c r="E14" s="86"/>
      <c r="F14" s="86"/>
      <c r="G14" s="86"/>
      <c r="H14" s="86"/>
      <c r="I14" s="86" t="s">
        <v>228</v>
      </c>
      <c r="J14" s="86"/>
      <c r="K14" s="86"/>
      <c r="L14" s="86" t="s">
        <v>229</v>
      </c>
      <c r="M14" s="86"/>
      <c r="N14" s="86"/>
      <c r="O14" s="86"/>
      <c r="P14" s="27" t="s">
        <v>57</v>
      </c>
      <c r="Q14" s="27" t="s">
        <v>230</v>
      </c>
      <c r="R14" s="27">
        <v>94.58</v>
      </c>
      <c r="S14" s="27">
        <v>94.68</v>
      </c>
      <c r="T14" s="27">
        <v>94.23</v>
      </c>
      <c r="U14" s="28">
        <f t="shared" si="0"/>
        <v>99.524714828897331</v>
      </c>
    </row>
    <row r="15" spans="1:34" ht="75" customHeight="1" x14ac:dyDescent="0.2">
      <c r="A15" s="25"/>
      <c r="B15" s="29" t="s">
        <v>45</v>
      </c>
      <c r="C15" s="91" t="s">
        <v>45</v>
      </c>
      <c r="D15" s="91"/>
      <c r="E15" s="91"/>
      <c r="F15" s="91"/>
      <c r="G15" s="91"/>
      <c r="H15" s="91"/>
      <c r="I15" s="91" t="s">
        <v>231</v>
      </c>
      <c r="J15" s="91"/>
      <c r="K15" s="91"/>
      <c r="L15" s="91" t="s">
        <v>232</v>
      </c>
      <c r="M15" s="91"/>
      <c r="N15" s="91"/>
      <c r="O15" s="91"/>
      <c r="P15" s="30" t="s">
        <v>57</v>
      </c>
      <c r="Q15" s="30" t="s">
        <v>206</v>
      </c>
      <c r="R15" s="30">
        <v>100</v>
      </c>
      <c r="S15" s="30">
        <v>100</v>
      </c>
      <c r="T15" s="30">
        <v>163.55000000000001</v>
      </c>
      <c r="U15" s="31">
        <f t="shared" si="0"/>
        <v>163.55000000000001</v>
      </c>
    </row>
    <row r="16" spans="1:34" ht="75" customHeight="1" x14ac:dyDescent="0.2">
      <c r="A16" s="25"/>
      <c r="B16" s="29" t="s">
        <v>45</v>
      </c>
      <c r="C16" s="91" t="s">
        <v>233</v>
      </c>
      <c r="D16" s="91"/>
      <c r="E16" s="91"/>
      <c r="F16" s="91"/>
      <c r="G16" s="91"/>
      <c r="H16" s="91"/>
      <c r="I16" s="91" t="s">
        <v>234</v>
      </c>
      <c r="J16" s="91"/>
      <c r="K16" s="91"/>
      <c r="L16" s="91" t="s">
        <v>235</v>
      </c>
      <c r="M16" s="91"/>
      <c r="N16" s="91"/>
      <c r="O16" s="91"/>
      <c r="P16" s="30" t="s">
        <v>57</v>
      </c>
      <c r="Q16" s="30" t="s">
        <v>67</v>
      </c>
      <c r="R16" s="30">
        <v>88.07</v>
      </c>
      <c r="S16" s="30">
        <v>87.74</v>
      </c>
      <c r="T16" s="30">
        <v>95.16</v>
      </c>
      <c r="U16" s="31">
        <f t="shared" si="0"/>
        <v>108.45680419421018</v>
      </c>
    </row>
    <row r="17" spans="1:22" ht="75" customHeight="1" thickBot="1" x14ac:dyDescent="0.25">
      <c r="A17" s="25"/>
      <c r="B17" s="29" t="s">
        <v>45</v>
      </c>
      <c r="C17" s="91" t="s">
        <v>45</v>
      </c>
      <c r="D17" s="91"/>
      <c r="E17" s="91"/>
      <c r="F17" s="91"/>
      <c r="G17" s="91"/>
      <c r="H17" s="91"/>
      <c r="I17" s="91" t="s">
        <v>236</v>
      </c>
      <c r="J17" s="91"/>
      <c r="K17" s="91"/>
      <c r="L17" s="91" t="s">
        <v>237</v>
      </c>
      <c r="M17" s="91"/>
      <c r="N17" s="91"/>
      <c r="O17" s="91"/>
      <c r="P17" s="30" t="s">
        <v>57</v>
      </c>
      <c r="Q17" s="30" t="s">
        <v>67</v>
      </c>
      <c r="R17" s="30">
        <v>36.65</v>
      </c>
      <c r="S17" s="30">
        <v>37.200000000000003</v>
      </c>
      <c r="T17" s="30">
        <v>38.94</v>
      </c>
      <c r="U17" s="31">
        <f t="shared" si="0"/>
        <v>104.67741935483869</v>
      </c>
    </row>
    <row r="18" spans="1:22" ht="75" customHeight="1" thickTop="1" x14ac:dyDescent="0.2">
      <c r="A18" s="25"/>
      <c r="B18" s="26" t="s">
        <v>79</v>
      </c>
      <c r="C18" s="86" t="s">
        <v>238</v>
      </c>
      <c r="D18" s="86"/>
      <c r="E18" s="86"/>
      <c r="F18" s="86"/>
      <c r="G18" s="86"/>
      <c r="H18" s="86"/>
      <c r="I18" s="86" t="s">
        <v>239</v>
      </c>
      <c r="J18" s="86"/>
      <c r="K18" s="86"/>
      <c r="L18" s="86" t="s">
        <v>240</v>
      </c>
      <c r="M18" s="86"/>
      <c r="N18" s="86"/>
      <c r="O18" s="86"/>
      <c r="P18" s="27" t="s">
        <v>57</v>
      </c>
      <c r="Q18" s="27" t="s">
        <v>83</v>
      </c>
      <c r="R18" s="27">
        <v>94.5</v>
      </c>
      <c r="S18" s="27">
        <v>94.5</v>
      </c>
      <c r="T18" s="27">
        <v>93.42</v>
      </c>
      <c r="U18" s="28">
        <f t="shared" si="0"/>
        <v>98.857142857142861</v>
      </c>
    </row>
    <row r="19" spans="1:22" ht="75" customHeight="1" x14ac:dyDescent="0.2">
      <c r="A19" s="25"/>
      <c r="B19" s="29" t="s">
        <v>45</v>
      </c>
      <c r="C19" s="91" t="s">
        <v>45</v>
      </c>
      <c r="D19" s="91"/>
      <c r="E19" s="91"/>
      <c r="F19" s="91"/>
      <c r="G19" s="91"/>
      <c r="H19" s="91"/>
      <c r="I19" s="91" t="s">
        <v>241</v>
      </c>
      <c r="J19" s="91"/>
      <c r="K19" s="91"/>
      <c r="L19" s="91" t="s">
        <v>242</v>
      </c>
      <c r="M19" s="91"/>
      <c r="N19" s="91"/>
      <c r="O19" s="91"/>
      <c r="P19" s="30" t="s">
        <v>57</v>
      </c>
      <c r="Q19" s="30" t="s">
        <v>83</v>
      </c>
      <c r="R19" s="30">
        <v>77</v>
      </c>
      <c r="S19" s="30">
        <v>67</v>
      </c>
      <c r="T19" s="30">
        <v>80.73</v>
      </c>
      <c r="U19" s="31">
        <f t="shared" si="0"/>
        <v>120.49253731343283</v>
      </c>
    </row>
    <row r="20" spans="1:22" ht="75" customHeight="1" thickBot="1" x14ac:dyDescent="0.25">
      <c r="A20" s="25"/>
      <c r="B20" s="29" t="s">
        <v>45</v>
      </c>
      <c r="C20" s="91" t="s">
        <v>243</v>
      </c>
      <c r="D20" s="91"/>
      <c r="E20" s="91"/>
      <c r="F20" s="91"/>
      <c r="G20" s="91"/>
      <c r="H20" s="91"/>
      <c r="I20" s="91" t="s">
        <v>244</v>
      </c>
      <c r="J20" s="91"/>
      <c r="K20" s="91"/>
      <c r="L20" s="91" t="s">
        <v>245</v>
      </c>
      <c r="M20" s="91"/>
      <c r="N20" s="91"/>
      <c r="O20" s="91"/>
      <c r="P20" s="30" t="s">
        <v>57</v>
      </c>
      <c r="Q20" s="30" t="s">
        <v>83</v>
      </c>
      <c r="R20" s="30">
        <v>90.21</v>
      </c>
      <c r="S20" s="30">
        <v>90.06</v>
      </c>
      <c r="T20" s="30">
        <v>91.69</v>
      </c>
      <c r="U20" s="31">
        <f t="shared" si="0"/>
        <v>101.8099045081057</v>
      </c>
    </row>
    <row r="21" spans="1:22" ht="22.5" customHeight="1" thickTop="1" thickBot="1" x14ac:dyDescent="0.25">
      <c r="B21" s="8" t="s">
        <v>90</v>
      </c>
      <c r="C21" s="9"/>
      <c r="D21" s="9"/>
      <c r="E21" s="9"/>
      <c r="F21" s="9"/>
      <c r="G21" s="9"/>
      <c r="H21" s="10"/>
      <c r="I21" s="10"/>
      <c r="J21" s="10"/>
      <c r="K21" s="10"/>
      <c r="L21" s="10"/>
      <c r="M21" s="10"/>
      <c r="N21" s="10"/>
      <c r="O21" s="10"/>
      <c r="P21" s="10"/>
      <c r="Q21" s="10"/>
      <c r="R21" s="10"/>
      <c r="S21" s="10"/>
      <c r="T21" s="10"/>
      <c r="U21" s="11"/>
      <c r="V21" s="33"/>
    </row>
    <row r="22" spans="1:22" ht="26.25" customHeight="1" thickTop="1" x14ac:dyDescent="0.2">
      <c r="B22" s="34"/>
      <c r="C22" s="35"/>
      <c r="D22" s="35"/>
      <c r="E22" s="35"/>
      <c r="F22" s="35"/>
      <c r="G22" s="35"/>
      <c r="H22" s="36"/>
      <c r="I22" s="36"/>
      <c r="J22" s="36"/>
      <c r="K22" s="36"/>
      <c r="L22" s="36"/>
      <c r="M22" s="36"/>
      <c r="N22" s="36"/>
      <c r="O22" s="36"/>
      <c r="P22" s="37"/>
      <c r="Q22" s="38"/>
      <c r="R22" s="39" t="s">
        <v>91</v>
      </c>
      <c r="S22" s="22" t="s">
        <v>92</v>
      </c>
      <c r="T22" s="39" t="s">
        <v>93</v>
      </c>
      <c r="U22" s="22" t="s">
        <v>94</v>
      </c>
    </row>
    <row r="23" spans="1:22" ht="26.25" customHeight="1" thickBot="1" x14ac:dyDescent="0.25">
      <c r="B23" s="40"/>
      <c r="C23" s="41"/>
      <c r="D23" s="41"/>
      <c r="E23" s="41"/>
      <c r="F23" s="41"/>
      <c r="G23" s="41"/>
      <c r="H23" s="42"/>
      <c r="I23" s="42"/>
      <c r="J23" s="42"/>
      <c r="K23" s="42"/>
      <c r="L23" s="42"/>
      <c r="M23" s="42"/>
      <c r="N23" s="42"/>
      <c r="O23" s="42"/>
      <c r="P23" s="43"/>
      <c r="Q23" s="44"/>
      <c r="R23" s="45" t="s">
        <v>95</v>
      </c>
      <c r="S23" s="44" t="s">
        <v>95</v>
      </c>
      <c r="T23" s="44" t="s">
        <v>95</v>
      </c>
      <c r="U23" s="44" t="s">
        <v>96</v>
      </c>
    </row>
    <row r="24" spans="1:22" ht="13.5" customHeight="1" thickBot="1" x14ac:dyDescent="0.25">
      <c r="B24" s="95" t="s">
        <v>97</v>
      </c>
      <c r="C24" s="96"/>
      <c r="D24" s="96"/>
      <c r="E24" s="46"/>
      <c r="F24" s="46"/>
      <c r="G24" s="46"/>
      <c r="H24" s="47"/>
      <c r="I24" s="47"/>
      <c r="J24" s="47"/>
      <c r="K24" s="47"/>
      <c r="L24" s="47"/>
      <c r="M24" s="47"/>
      <c r="N24" s="47"/>
      <c r="O24" s="47"/>
      <c r="P24" s="48"/>
      <c r="Q24" s="48"/>
      <c r="R24" s="49" t="str">
        <f t="shared" ref="R24:T25" si="1">"N/D"</f>
        <v>N/D</v>
      </c>
      <c r="S24" s="49" t="str">
        <f t="shared" si="1"/>
        <v>N/D</v>
      </c>
      <c r="T24" s="49" t="str">
        <f t="shared" si="1"/>
        <v>N/D</v>
      </c>
      <c r="U24" s="50" t="str">
        <f>+IF(ISERR(T24/S24*100),"N/A",T24/S24*100)</f>
        <v>N/A</v>
      </c>
    </row>
    <row r="25" spans="1:22" ht="13.5" customHeight="1" thickBot="1" x14ac:dyDescent="0.25">
      <c r="B25" s="97" t="s">
        <v>98</v>
      </c>
      <c r="C25" s="98"/>
      <c r="D25" s="98"/>
      <c r="E25" s="51"/>
      <c r="F25" s="51"/>
      <c r="G25" s="51"/>
      <c r="H25" s="52"/>
      <c r="I25" s="52"/>
      <c r="J25" s="52"/>
      <c r="K25" s="52"/>
      <c r="L25" s="52"/>
      <c r="M25" s="52"/>
      <c r="N25" s="52"/>
      <c r="O25" s="52"/>
      <c r="P25" s="53"/>
      <c r="Q25" s="53"/>
      <c r="R25" s="49" t="str">
        <f t="shared" si="1"/>
        <v>N/D</v>
      </c>
      <c r="S25" s="49" t="str">
        <f t="shared" si="1"/>
        <v>N/D</v>
      </c>
      <c r="T25" s="49" t="str">
        <f t="shared" si="1"/>
        <v>N/D</v>
      </c>
      <c r="U25" s="50" t="str">
        <f>+IF(ISERR(T25/S25*100),"N/A",T25/S25*100)</f>
        <v>N/A</v>
      </c>
    </row>
    <row r="26" spans="1:22" ht="14.85" customHeight="1" thickTop="1" thickBot="1" x14ac:dyDescent="0.25">
      <c r="B26" s="8" t="s">
        <v>99</v>
      </c>
      <c r="C26" s="9"/>
      <c r="D26" s="9"/>
      <c r="E26" s="9"/>
      <c r="F26" s="9"/>
      <c r="G26" s="9"/>
      <c r="H26" s="10"/>
      <c r="I26" s="10"/>
      <c r="J26" s="10"/>
      <c r="K26" s="10"/>
      <c r="L26" s="10"/>
      <c r="M26" s="10"/>
      <c r="N26" s="10"/>
      <c r="O26" s="10"/>
      <c r="P26" s="10"/>
      <c r="Q26" s="10"/>
      <c r="R26" s="10"/>
      <c r="S26" s="10"/>
      <c r="T26" s="10"/>
      <c r="U26" s="11"/>
    </row>
    <row r="27" spans="1:22" ht="44.25" customHeight="1" thickTop="1" x14ac:dyDescent="0.2">
      <c r="B27" s="99" t="s">
        <v>100</v>
      </c>
      <c r="C27" s="100"/>
      <c r="D27" s="100"/>
      <c r="E27" s="100"/>
      <c r="F27" s="100"/>
      <c r="G27" s="100"/>
      <c r="H27" s="100"/>
      <c r="I27" s="100"/>
      <c r="J27" s="100"/>
      <c r="K27" s="100"/>
      <c r="L27" s="100"/>
      <c r="M27" s="100"/>
      <c r="N27" s="100"/>
      <c r="O27" s="100"/>
      <c r="P27" s="100"/>
      <c r="Q27" s="100"/>
      <c r="R27" s="100"/>
      <c r="S27" s="100"/>
      <c r="T27" s="100"/>
      <c r="U27" s="101"/>
    </row>
    <row r="28" spans="1:22" ht="34.5" customHeight="1" x14ac:dyDescent="0.2">
      <c r="B28" s="92" t="s">
        <v>246</v>
      </c>
      <c r="C28" s="93"/>
      <c r="D28" s="93"/>
      <c r="E28" s="93"/>
      <c r="F28" s="93"/>
      <c r="G28" s="93"/>
      <c r="H28" s="93"/>
      <c r="I28" s="93"/>
      <c r="J28" s="93"/>
      <c r="K28" s="93"/>
      <c r="L28" s="93"/>
      <c r="M28" s="93"/>
      <c r="N28" s="93"/>
      <c r="O28" s="93"/>
      <c r="P28" s="93"/>
      <c r="Q28" s="93"/>
      <c r="R28" s="93"/>
      <c r="S28" s="93"/>
      <c r="T28" s="93"/>
      <c r="U28" s="94"/>
    </row>
    <row r="29" spans="1:22" ht="78.2" customHeight="1" x14ac:dyDescent="0.2">
      <c r="B29" s="92" t="s">
        <v>247</v>
      </c>
      <c r="C29" s="93"/>
      <c r="D29" s="93"/>
      <c r="E29" s="93"/>
      <c r="F29" s="93"/>
      <c r="G29" s="93"/>
      <c r="H29" s="93"/>
      <c r="I29" s="93"/>
      <c r="J29" s="93"/>
      <c r="K29" s="93"/>
      <c r="L29" s="93"/>
      <c r="M29" s="93"/>
      <c r="N29" s="93"/>
      <c r="O29" s="93"/>
      <c r="P29" s="93"/>
      <c r="Q29" s="93"/>
      <c r="R29" s="93"/>
      <c r="S29" s="93"/>
      <c r="T29" s="93"/>
      <c r="U29" s="94"/>
    </row>
    <row r="30" spans="1:22" ht="98.85" customHeight="1" x14ac:dyDescent="0.2">
      <c r="B30" s="92" t="s">
        <v>248</v>
      </c>
      <c r="C30" s="93"/>
      <c r="D30" s="93"/>
      <c r="E30" s="93"/>
      <c r="F30" s="93"/>
      <c r="G30" s="93"/>
      <c r="H30" s="93"/>
      <c r="I30" s="93"/>
      <c r="J30" s="93"/>
      <c r="K30" s="93"/>
      <c r="L30" s="93"/>
      <c r="M30" s="93"/>
      <c r="N30" s="93"/>
      <c r="O30" s="93"/>
      <c r="P30" s="93"/>
      <c r="Q30" s="93"/>
      <c r="R30" s="93"/>
      <c r="S30" s="93"/>
      <c r="T30" s="93"/>
      <c r="U30" s="94"/>
    </row>
    <row r="31" spans="1:22" ht="70.7" customHeight="1" x14ac:dyDescent="0.2">
      <c r="B31" s="92" t="s">
        <v>249</v>
      </c>
      <c r="C31" s="93"/>
      <c r="D31" s="93"/>
      <c r="E31" s="93"/>
      <c r="F31" s="93"/>
      <c r="G31" s="93"/>
      <c r="H31" s="93"/>
      <c r="I31" s="93"/>
      <c r="J31" s="93"/>
      <c r="K31" s="93"/>
      <c r="L31" s="93"/>
      <c r="M31" s="93"/>
      <c r="N31" s="93"/>
      <c r="O31" s="93"/>
      <c r="P31" s="93"/>
      <c r="Q31" s="93"/>
      <c r="R31" s="93"/>
      <c r="S31" s="93"/>
      <c r="T31" s="93"/>
      <c r="U31" s="94"/>
    </row>
    <row r="32" spans="1:22" ht="68.099999999999994" customHeight="1" x14ac:dyDescent="0.2">
      <c r="B32" s="92" t="s">
        <v>250</v>
      </c>
      <c r="C32" s="93"/>
      <c r="D32" s="93"/>
      <c r="E32" s="93"/>
      <c r="F32" s="93"/>
      <c r="G32" s="93"/>
      <c r="H32" s="93"/>
      <c r="I32" s="93"/>
      <c r="J32" s="93"/>
      <c r="K32" s="93"/>
      <c r="L32" s="93"/>
      <c r="M32" s="93"/>
      <c r="N32" s="93"/>
      <c r="O32" s="93"/>
      <c r="P32" s="93"/>
      <c r="Q32" s="93"/>
      <c r="R32" s="93"/>
      <c r="S32" s="93"/>
      <c r="T32" s="93"/>
      <c r="U32" s="94"/>
    </row>
    <row r="33" spans="2:21" ht="44.1" customHeight="1" x14ac:dyDescent="0.2">
      <c r="B33" s="92" t="s">
        <v>251</v>
      </c>
      <c r="C33" s="93"/>
      <c r="D33" s="93"/>
      <c r="E33" s="93"/>
      <c r="F33" s="93"/>
      <c r="G33" s="93"/>
      <c r="H33" s="93"/>
      <c r="I33" s="93"/>
      <c r="J33" s="93"/>
      <c r="K33" s="93"/>
      <c r="L33" s="93"/>
      <c r="M33" s="93"/>
      <c r="N33" s="93"/>
      <c r="O33" s="93"/>
      <c r="P33" s="93"/>
      <c r="Q33" s="93"/>
      <c r="R33" s="93"/>
      <c r="S33" s="93"/>
      <c r="T33" s="93"/>
      <c r="U33" s="94"/>
    </row>
    <row r="34" spans="2:21" ht="54" customHeight="1" x14ac:dyDescent="0.2">
      <c r="B34" s="92" t="s">
        <v>252</v>
      </c>
      <c r="C34" s="93"/>
      <c r="D34" s="93"/>
      <c r="E34" s="93"/>
      <c r="F34" s="93"/>
      <c r="G34" s="93"/>
      <c r="H34" s="93"/>
      <c r="I34" s="93"/>
      <c r="J34" s="93"/>
      <c r="K34" s="93"/>
      <c r="L34" s="93"/>
      <c r="M34" s="93"/>
      <c r="N34" s="93"/>
      <c r="O34" s="93"/>
      <c r="P34" s="93"/>
      <c r="Q34" s="93"/>
      <c r="R34" s="93"/>
      <c r="S34" s="93"/>
      <c r="T34" s="93"/>
      <c r="U34" s="94"/>
    </row>
    <row r="35" spans="2:21" ht="59.45" customHeight="1" x14ac:dyDescent="0.2">
      <c r="B35" s="92" t="s">
        <v>253</v>
      </c>
      <c r="C35" s="93"/>
      <c r="D35" s="93"/>
      <c r="E35" s="93"/>
      <c r="F35" s="93"/>
      <c r="G35" s="93"/>
      <c r="H35" s="93"/>
      <c r="I35" s="93"/>
      <c r="J35" s="93"/>
      <c r="K35" s="93"/>
      <c r="L35" s="93"/>
      <c r="M35" s="93"/>
      <c r="N35" s="93"/>
      <c r="O35" s="93"/>
      <c r="P35" s="93"/>
      <c r="Q35" s="93"/>
      <c r="R35" s="93"/>
      <c r="S35" s="93"/>
      <c r="T35" s="93"/>
      <c r="U35" s="94"/>
    </row>
    <row r="36" spans="2:21" ht="84.6" customHeight="1" x14ac:dyDescent="0.2">
      <c r="B36" s="92" t="s">
        <v>254</v>
      </c>
      <c r="C36" s="93"/>
      <c r="D36" s="93"/>
      <c r="E36" s="93"/>
      <c r="F36" s="93"/>
      <c r="G36" s="93"/>
      <c r="H36" s="93"/>
      <c r="I36" s="93"/>
      <c r="J36" s="93"/>
      <c r="K36" s="93"/>
      <c r="L36" s="93"/>
      <c r="M36" s="93"/>
      <c r="N36" s="93"/>
      <c r="O36" s="93"/>
      <c r="P36" s="93"/>
      <c r="Q36" s="93"/>
      <c r="R36" s="93"/>
      <c r="S36" s="93"/>
      <c r="T36" s="93"/>
      <c r="U36" s="94"/>
    </row>
    <row r="37" spans="2:21" ht="65.45" customHeight="1" thickBot="1" x14ac:dyDescent="0.25">
      <c r="B37" s="102" t="s">
        <v>255</v>
      </c>
      <c r="C37" s="103"/>
      <c r="D37" s="103"/>
      <c r="E37" s="103"/>
      <c r="F37" s="103"/>
      <c r="G37" s="103"/>
      <c r="H37" s="103"/>
      <c r="I37" s="103"/>
      <c r="J37" s="103"/>
      <c r="K37" s="103"/>
      <c r="L37" s="103"/>
      <c r="M37" s="103"/>
      <c r="N37" s="103"/>
      <c r="O37" s="103"/>
      <c r="P37" s="103"/>
      <c r="Q37" s="103"/>
      <c r="R37" s="103"/>
      <c r="S37" s="103"/>
      <c r="T37" s="103"/>
      <c r="U37" s="104"/>
    </row>
  </sheetData>
  <mergeCells count="64">
    <mergeCell ref="B34:U34"/>
    <mergeCell ref="B35:U35"/>
    <mergeCell ref="B36:U36"/>
    <mergeCell ref="B37:U37"/>
    <mergeCell ref="B28:U28"/>
    <mergeCell ref="B29:U29"/>
    <mergeCell ref="B30:U30"/>
    <mergeCell ref="B31:U31"/>
    <mergeCell ref="B32:U32"/>
    <mergeCell ref="B33:U33"/>
    <mergeCell ref="B27:U27"/>
    <mergeCell ref="C18:H18"/>
    <mergeCell ref="I18:K18"/>
    <mergeCell ref="L18:O18"/>
    <mergeCell ref="C19:H19"/>
    <mergeCell ref="I19:K19"/>
    <mergeCell ref="L19:O19"/>
    <mergeCell ref="C20:H20"/>
    <mergeCell ref="I20:K20"/>
    <mergeCell ref="L20:O20"/>
    <mergeCell ref="B24:D24"/>
    <mergeCell ref="B25:D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12" sqref="I12:K1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256</v>
      </c>
      <c r="D4" s="63" t="s">
        <v>257</v>
      </c>
      <c r="E4" s="63"/>
      <c r="F4" s="63"/>
      <c r="G4" s="63"/>
      <c r="H4" s="63"/>
      <c r="I4" s="14"/>
      <c r="J4" s="15" t="s">
        <v>9</v>
      </c>
      <c r="K4" s="16" t="s">
        <v>10</v>
      </c>
      <c r="L4" s="64" t="s">
        <v>1</v>
      </c>
      <c r="M4" s="64"/>
      <c r="N4" s="64"/>
      <c r="O4" s="64"/>
      <c r="P4" s="15" t="s">
        <v>11</v>
      </c>
      <c r="Q4" s="64" t="s">
        <v>12</v>
      </c>
      <c r="R4" s="64"/>
      <c r="S4" s="15" t="s">
        <v>13</v>
      </c>
      <c r="T4" s="64" t="s">
        <v>178</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258</v>
      </c>
      <c r="L6" s="66"/>
      <c r="M6" s="66"/>
      <c r="N6" s="19"/>
      <c r="O6" s="20" t="s">
        <v>20</v>
      </c>
      <c r="P6" s="66" t="s">
        <v>259</v>
      </c>
      <c r="Q6" s="66"/>
      <c r="R6" s="21"/>
      <c r="S6" s="20" t="s">
        <v>22</v>
      </c>
      <c r="T6" s="66" t="s">
        <v>260</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261</v>
      </c>
      <c r="D11" s="86"/>
      <c r="E11" s="86"/>
      <c r="F11" s="86"/>
      <c r="G11" s="86"/>
      <c r="H11" s="86"/>
      <c r="I11" s="86" t="s">
        <v>262</v>
      </c>
      <c r="J11" s="86"/>
      <c r="K11" s="86"/>
      <c r="L11" s="86" t="s">
        <v>263</v>
      </c>
      <c r="M11" s="86"/>
      <c r="N11" s="86"/>
      <c r="O11" s="86"/>
      <c r="P11" s="27" t="s">
        <v>57</v>
      </c>
      <c r="Q11" s="27" t="s">
        <v>43</v>
      </c>
      <c r="R11" s="27">
        <v>67.7</v>
      </c>
      <c r="S11" s="27" t="s">
        <v>44</v>
      </c>
      <c r="T11" s="27" t="s">
        <v>44</v>
      </c>
      <c r="U11" s="28" t="str">
        <f t="shared" ref="U11:U18" si="0">IF(ISERR(T11/S11*100),"N/A",T11/S11*100)</f>
        <v>N/A</v>
      </c>
    </row>
    <row r="12" spans="1:34" ht="75" customHeight="1" thickTop="1" x14ac:dyDescent="0.2">
      <c r="A12" s="25"/>
      <c r="B12" s="26" t="s">
        <v>53</v>
      </c>
      <c r="C12" s="86" t="s">
        <v>264</v>
      </c>
      <c r="D12" s="86"/>
      <c r="E12" s="86"/>
      <c r="F12" s="86"/>
      <c r="G12" s="86"/>
      <c r="H12" s="86"/>
      <c r="I12" s="86" t="s">
        <v>265</v>
      </c>
      <c r="J12" s="86"/>
      <c r="K12" s="86"/>
      <c r="L12" s="86" t="s">
        <v>266</v>
      </c>
      <c r="M12" s="86"/>
      <c r="N12" s="86"/>
      <c r="O12" s="86"/>
      <c r="P12" s="27" t="s">
        <v>57</v>
      </c>
      <c r="Q12" s="27" t="s">
        <v>43</v>
      </c>
      <c r="R12" s="27">
        <v>4.5</v>
      </c>
      <c r="S12" s="27" t="s">
        <v>44</v>
      </c>
      <c r="T12" s="27" t="s">
        <v>44</v>
      </c>
      <c r="U12" s="28" t="str">
        <f t="shared" si="0"/>
        <v>N/A</v>
      </c>
    </row>
    <row r="13" spans="1:34" ht="75" customHeight="1" thickBot="1" x14ac:dyDescent="0.25">
      <c r="A13" s="25"/>
      <c r="B13" s="29" t="s">
        <v>45</v>
      </c>
      <c r="C13" s="91" t="s">
        <v>45</v>
      </c>
      <c r="D13" s="91"/>
      <c r="E13" s="91"/>
      <c r="F13" s="91"/>
      <c r="G13" s="91"/>
      <c r="H13" s="91"/>
      <c r="I13" s="91" t="s">
        <v>267</v>
      </c>
      <c r="J13" s="91"/>
      <c r="K13" s="91"/>
      <c r="L13" s="91" t="s">
        <v>268</v>
      </c>
      <c r="M13" s="91"/>
      <c r="N13" s="91"/>
      <c r="O13" s="91"/>
      <c r="P13" s="30" t="s">
        <v>269</v>
      </c>
      <c r="Q13" s="30" t="s">
        <v>43</v>
      </c>
      <c r="R13" s="30">
        <v>7.01</v>
      </c>
      <c r="S13" s="30" t="s">
        <v>44</v>
      </c>
      <c r="T13" s="30" t="s">
        <v>44</v>
      </c>
      <c r="U13" s="31" t="str">
        <f t="shared" si="0"/>
        <v>N/A</v>
      </c>
    </row>
    <row r="14" spans="1:34" ht="75" customHeight="1" thickTop="1" x14ac:dyDescent="0.2">
      <c r="A14" s="25"/>
      <c r="B14" s="26" t="s">
        <v>63</v>
      </c>
      <c r="C14" s="86" t="s">
        <v>270</v>
      </c>
      <c r="D14" s="86"/>
      <c r="E14" s="86"/>
      <c r="F14" s="86"/>
      <c r="G14" s="86"/>
      <c r="H14" s="86"/>
      <c r="I14" s="86" t="s">
        <v>271</v>
      </c>
      <c r="J14" s="86"/>
      <c r="K14" s="86"/>
      <c r="L14" s="86" t="s">
        <v>272</v>
      </c>
      <c r="M14" s="86"/>
      <c r="N14" s="86"/>
      <c r="O14" s="86"/>
      <c r="P14" s="27" t="s">
        <v>57</v>
      </c>
      <c r="Q14" s="27" t="s">
        <v>273</v>
      </c>
      <c r="R14" s="27">
        <v>85.01</v>
      </c>
      <c r="S14" s="27">
        <v>90.3</v>
      </c>
      <c r="T14" s="27">
        <v>74.02</v>
      </c>
      <c r="U14" s="28">
        <f t="shared" si="0"/>
        <v>81.97120708748615</v>
      </c>
    </row>
    <row r="15" spans="1:34" ht="75" customHeight="1" thickBot="1" x14ac:dyDescent="0.25">
      <c r="A15" s="25"/>
      <c r="B15" s="29" t="s">
        <v>45</v>
      </c>
      <c r="C15" s="91" t="s">
        <v>274</v>
      </c>
      <c r="D15" s="91"/>
      <c r="E15" s="91"/>
      <c r="F15" s="91"/>
      <c r="G15" s="91"/>
      <c r="H15" s="91"/>
      <c r="I15" s="91" t="s">
        <v>275</v>
      </c>
      <c r="J15" s="91"/>
      <c r="K15" s="91"/>
      <c r="L15" s="91" t="s">
        <v>276</v>
      </c>
      <c r="M15" s="91"/>
      <c r="N15" s="91"/>
      <c r="O15" s="91"/>
      <c r="P15" s="30" t="s">
        <v>57</v>
      </c>
      <c r="Q15" s="30" t="s">
        <v>273</v>
      </c>
      <c r="R15" s="30">
        <v>12.17</v>
      </c>
      <c r="S15" s="30">
        <v>11.93</v>
      </c>
      <c r="T15" s="30">
        <v>12.01</v>
      </c>
      <c r="U15" s="31">
        <f t="shared" si="0"/>
        <v>100.67057837384745</v>
      </c>
    </row>
    <row r="16" spans="1:34" ht="75" customHeight="1" thickTop="1" x14ac:dyDescent="0.2">
      <c r="A16" s="25"/>
      <c r="B16" s="26" t="s">
        <v>79</v>
      </c>
      <c r="C16" s="86" t="s">
        <v>277</v>
      </c>
      <c r="D16" s="86"/>
      <c r="E16" s="86"/>
      <c r="F16" s="86"/>
      <c r="G16" s="86"/>
      <c r="H16" s="86"/>
      <c r="I16" s="86" t="s">
        <v>278</v>
      </c>
      <c r="J16" s="86"/>
      <c r="K16" s="86"/>
      <c r="L16" s="86" t="s">
        <v>279</v>
      </c>
      <c r="M16" s="86"/>
      <c r="N16" s="86"/>
      <c r="O16" s="86"/>
      <c r="P16" s="27" t="s">
        <v>57</v>
      </c>
      <c r="Q16" s="27" t="s">
        <v>83</v>
      </c>
      <c r="R16" s="27">
        <v>93.7</v>
      </c>
      <c r="S16" s="27">
        <v>93.2</v>
      </c>
      <c r="T16" s="27">
        <v>94.42</v>
      </c>
      <c r="U16" s="28">
        <f t="shared" si="0"/>
        <v>101.30901287553648</v>
      </c>
    </row>
    <row r="17" spans="1:22" ht="75" customHeight="1" x14ac:dyDescent="0.2">
      <c r="A17" s="25"/>
      <c r="B17" s="29" t="s">
        <v>45</v>
      </c>
      <c r="C17" s="91" t="s">
        <v>280</v>
      </c>
      <c r="D17" s="91"/>
      <c r="E17" s="91"/>
      <c r="F17" s="91"/>
      <c r="G17" s="91"/>
      <c r="H17" s="91"/>
      <c r="I17" s="91" t="s">
        <v>281</v>
      </c>
      <c r="J17" s="91"/>
      <c r="K17" s="91"/>
      <c r="L17" s="91" t="s">
        <v>282</v>
      </c>
      <c r="M17" s="91"/>
      <c r="N17" s="91"/>
      <c r="O17" s="91"/>
      <c r="P17" s="30" t="s">
        <v>57</v>
      </c>
      <c r="Q17" s="30" t="s">
        <v>283</v>
      </c>
      <c r="R17" s="30">
        <v>95</v>
      </c>
      <c r="S17" s="30">
        <v>95</v>
      </c>
      <c r="T17" s="30">
        <v>96.91</v>
      </c>
      <c r="U17" s="31">
        <f t="shared" si="0"/>
        <v>102.01052631578946</v>
      </c>
    </row>
    <row r="18" spans="1:22" ht="75" customHeight="1" thickBot="1" x14ac:dyDescent="0.25">
      <c r="A18" s="25"/>
      <c r="B18" s="29" t="s">
        <v>45</v>
      </c>
      <c r="C18" s="91" t="s">
        <v>284</v>
      </c>
      <c r="D18" s="91"/>
      <c r="E18" s="91"/>
      <c r="F18" s="91"/>
      <c r="G18" s="91"/>
      <c r="H18" s="91"/>
      <c r="I18" s="91" t="s">
        <v>285</v>
      </c>
      <c r="J18" s="91"/>
      <c r="K18" s="91"/>
      <c r="L18" s="91" t="s">
        <v>286</v>
      </c>
      <c r="M18" s="91"/>
      <c r="N18" s="91"/>
      <c r="O18" s="91"/>
      <c r="P18" s="30" t="s">
        <v>57</v>
      </c>
      <c r="Q18" s="30" t="s">
        <v>273</v>
      </c>
      <c r="R18" s="30">
        <v>70.19</v>
      </c>
      <c r="S18" s="30">
        <v>76.47</v>
      </c>
      <c r="T18" s="30">
        <v>79.12</v>
      </c>
      <c r="U18" s="31">
        <f t="shared" si="0"/>
        <v>103.46541127239442</v>
      </c>
    </row>
    <row r="19" spans="1:22" ht="22.5" customHeight="1" thickTop="1" thickBot="1" x14ac:dyDescent="0.25">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x14ac:dyDescent="0.2">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x14ac:dyDescent="0.25">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x14ac:dyDescent="0.25">
      <c r="B22" s="95" t="s">
        <v>97</v>
      </c>
      <c r="C22" s="96"/>
      <c r="D22" s="96"/>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x14ac:dyDescent="0.25">
      <c r="B23" s="97" t="s">
        <v>98</v>
      </c>
      <c r="C23" s="98"/>
      <c r="D23" s="98"/>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x14ac:dyDescent="0.25">
      <c r="B24" s="8" t="s">
        <v>99</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99" t="s">
        <v>100</v>
      </c>
      <c r="C25" s="100"/>
      <c r="D25" s="100"/>
      <c r="E25" s="100"/>
      <c r="F25" s="100"/>
      <c r="G25" s="100"/>
      <c r="H25" s="100"/>
      <c r="I25" s="100"/>
      <c r="J25" s="100"/>
      <c r="K25" s="100"/>
      <c r="L25" s="100"/>
      <c r="M25" s="100"/>
      <c r="N25" s="100"/>
      <c r="O25" s="100"/>
      <c r="P25" s="100"/>
      <c r="Q25" s="100"/>
      <c r="R25" s="100"/>
      <c r="S25" s="100"/>
      <c r="T25" s="100"/>
      <c r="U25" s="101"/>
    </row>
    <row r="26" spans="1:22" ht="34.5" customHeight="1" x14ac:dyDescent="0.2">
      <c r="B26" s="92" t="s">
        <v>287</v>
      </c>
      <c r="C26" s="93"/>
      <c r="D26" s="93"/>
      <c r="E26" s="93"/>
      <c r="F26" s="93"/>
      <c r="G26" s="93"/>
      <c r="H26" s="93"/>
      <c r="I26" s="93"/>
      <c r="J26" s="93"/>
      <c r="K26" s="93"/>
      <c r="L26" s="93"/>
      <c r="M26" s="93"/>
      <c r="N26" s="93"/>
      <c r="O26" s="93"/>
      <c r="P26" s="93"/>
      <c r="Q26" s="93"/>
      <c r="R26" s="93"/>
      <c r="S26" s="93"/>
      <c r="T26" s="93"/>
      <c r="U26" s="94"/>
    </row>
    <row r="27" spans="1:22" ht="34.5" customHeight="1" x14ac:dyDescent="0.2">
      <c r="B27" s="92" t="s">
        <v>288</v>
      </c>
      <c r="C27" s="93"/>
      <c r="D27" s="93"/>
      <c r="E27" s="93"/>
      <c r="F27" s="93"/>
      <c r="G27" s="93"/>
      <c r="H27" s="93"/>
      <c r="I27" s="93"/>
      <c r="J27" s="93"/>
      <c r="K27" s="93"/>
      <c r="L27" s="93"/>
      <c r="M27" s="93"/>
      <c r="N27" s="93"/>
      <c r="O27" s="93"/>
      <c r="P27" s="93"/>
      <c r="Q27" s="93"/>
      <c r="R27" s="93"/>
      <c r="S27" s="93"/>
      <c r="T27" s="93"/>
      <c r="U27" s="94"/>
    </row>
    <row r="28" spans="1:22" ht="34.5" customHeight="1" x14ac:dyDescent="0.2">
      <c r="B28" s="92" t="s">
        <v>289</v>
      </c>
      <c r="C28" s="93"/>
      <c r="D28" s="93"/>
      <c r="E28" s="93"/>
      <c r="F28" s="93"/>
      <c r="G28" s="93"/>
      <c r="H28" s="93"/>
      <c r="I28" s="93"/>
      <c r="J28" s="93"/>
      <c r="K28" s="93"/>
      <c r="L28" s="93"/>
      <c r="M28" s="93"/>
      <c r="N28" s="93"/>
      <c r="O28" s="93"/>
      <c r="P28" s="93"/>
      <c r="Q28" s="93"/>
      <c r="R28" s="93"/>
      <c r="S28" s="93"/>
      <c r="T28" s="93"/>
      <c r="U28" s="94"/>
    </row>
    <row r="29" spans="1:22" ht="96.6" customHeight="1" x14ac:dyDescent="0.2">
      <c r="B29" s="92" t="s">
        <v>290</v>
      </c>
      <c r="C29" s="93"/>
      <c r="D29" s="93"/>
      <c r="E29" s="93"/>
      <c r="F29" s="93"/>
      <c r="G29" s="93"/>
      <c r="H29" s="93"/>
      <c r="I29" s="93"/>
      <c r="J29" s="93"/>
      <c r="K29" s="93"/>
      <c r="L29" s="93"/>
      <c r="M29" s="93"/>
      <c r="N29" s="93"/>
      <c r="O29" s="93"/>
      <c r="P29" s="93"/>
      <c r="Q29" s="93"/>
      <c r="R29" s="93"/>
      <c r="S29" s="93"/>
      <c r="T29" s="93"/>
      <c r="U29" s="94"/>
    </row>
    <row r="30" spans="1:22" ht="55.5" customHeight="1" x14ac:dyDescent="0.2">
      <c r="B30" s="92" t="s">
        <v>291</v>
      </c>
      <c r="C30" s="93"/>
      <c r="D30" s="93"/>
      <c r="E30" s="93"/>
      <c r="F30" s="93"/>
      <c r="G30" s="93"/>
      <c r="H30" s="93"/>
      <c r="I30" s="93"/>
      <c r="J30" s="93"/>
      <c r="K30" s="93"/>
      <c r="L30" s="93"/>
      <c r="M30" s="93"/>
      <c r="N30" s="93"/>
      <c r="O30" s="93"/>
      <c r="P30" s="93"/>
      <c r="Q30" s="93"/>
      <c r="R30" s="93"/>
      <c r="S30" s="93"/>
      <c r="T30" s="93"/>
      <c r="U30" s="94"/>
    </row>
    <row r="31" spans="1:22" ht="44.45" customHeight="1" x14ac:dyDescent="0.2">
      <c r="B31" s="92" t="s">
        <v>292</v>
      </c>
      <c r="C31" s="93"/>
      <c r="D31" s="93"/>
      <c r="E31" s="93"/>
      <c r="F31" s="93"/>
      <c r="G31" s="93"/>
      <c r="H31" s="93"/>
      <c r="I31" s="93"/>
      <c r="J31" s="93"/>
      <c r="K31" s="93"/>
      <c r="L31" s="93"/>
      <c r="M31" s="93"/>
      <c r="N31" s="93"/>
      <c r="O31" s="93"/>
      <c r="P31" s="93"/>
      <c r="Q31" s="93"/>
      <c r="R31" s="93"/>
      <c r="S31" s="93"/>
      <c r="T31" s="93"/>
      <c r="U31" s="94"/>
    </row>
    <row r="32" spans="1:22" ht="37.5" customHeight="1" x14ac:dyDescent="0.2">
      <c r="B32" s="92" t="s">
        <v>293</v>
      </c>
      <c r="C32" s="93"/>
      <c r="D32" s="93"/>
      <c r="E32" s="93"/>
      <c r="F32" s="93"/>
      <c r="G32" s="93"/>
      <c r="H32" s="93"/>
      <c r="I32" s="93"/>
      <c r="J32" s="93"/>
      <c r="K32" s="93"/>
      <c r="L32" s="93"/>
      <c r="M32" s="93"/>
      <c r="N32" s="93"/>
      <c r="O32" s="93"/>
      <c r="P32" s="93"/>
      <c r="Q32" s="93"/>
      <c r="R32" s="93"/>
      <c r="S32" s="93"/>
      <c r="T32" s="93"/>
      <c r="U32" s="94"/>
    </row>
    <row r="33" spans="2:21" ht="77.25" customHeight="1" thickBot="1" x14ac:dyDescent="0.25">
      <c r="B33" s="102" t="s">
        <v>294</v>
      </c>
      <c r="C33" s="103"/>
      <c r="D33" s="103"/>
      <c r="E33" s="103"/>
      <c r="F33" s="103"/>
      <c r="G33" s="103"/>
      <c r="H33" s="103"/>
      <c r="I33" s="103"/>
      <c r="J33" s="103"/>
      <c r="K33" s="103"/>
      <c r="L33" s="103"/>
      <c r="M33" s="103"/>
      <c r="N33" s="103"/>
      <c r="O33" s="103"/>
      <c r="P33" s="103"/>
      <c r="Q33" s="103"/>
      <c r="R33" s="103"/>
      <c r="S33" s="103"/>
      <c r="T33" s="103"/>
      <c r="U33" s="104"/>
    </row>
  </sheetData>
  <mergeCells count="56">
    <mergeCell ref="B32:U32"/>
    <mergeCell ref="B33:U33"/>
    <mergeCell ref="B26:U26"/>
    <mergeCell ref="B27:U27"/>
    <mergeCell ref="B28:U28"/>
    <mergeCell ref="B29:U29"/>
    <mergeCell ref="B30:U30"/>
    <mergeCell ref="B31:U31"/>
    <mergeCell ref="B25:U25"/>
    <mergeCell ref="C16:H16"/>
    <mergeCell ref="I16:K16"/>
    <mergeCell ref="L16:O16"/>
    <mergeCell ref="C17:H17"/>
    <mergeCell ref="I17:K17"/>
    <mergeCell ref="L17:O17"/>
    <mergeCell ref="C18:H18"/>
    <mergeCell ref="I18:K18"/>
    <mergeCell ref="L18:O18"/>
    <mergeCell ref="B22:D22"/>
    <mergeCell ref="B23:D23"/>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3" sqref="I13:K13"/>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295</v>
      </c>
      <c r="D4" s="63" t="s">
        <v>296</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v>
      </c>
      <c r="Q6" s="66"/>
      <c r="R6" s="21"/>
      <c r="S6" s="20" t="s">
        <v>22</v>
      </c>
      <c r="T6" s="66" t="s">
        <v>119</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297</v>
      </c>
      <c r="D11" s="86"/>
      <c r="E11" s="86"/>
      <c r="F11" s="86"/>
      <c r="G11" s="86"/>
      <c r="H11" s="86"/>
      <c r="I11" s="86" t="s">
        <v>50</v>
      </c>
      <c r="J11" s="86"/>
      <c r="K11" s="86"/>
      <c r="L11" s="86" t="s">
        <v>298</v>
      </c>
      <c r="M11" s="86"/>
      <c r="N11" s="86"/>
      <c r="O11" s="86"/>
      <c r="P11" s="27" t="s">
        <v>299</v>
      </c>
      <c r="Q11" s="27" t="s">
        <v>43</v>
      </c>
      <c r="R11" s="54">
        <v>75.84</v>
      </c>
      <c r="S11" s="54" t="s">
        <v>44</v>
      </c>
      <c r="T11" s="54" t="s">
        <v>44</v>
      </c>
      <c r="U11" s="28" t="str">
        <f>IF(ISERR(T11/S11*100),"N/A",T11/S11*100)</f>
        <v>N/A</v>
      </c>
    </row>
    <row r="12" spans="1:34" ht="75" customHeight="1" thickTop="1" thickBot="1" x14ac:dyDescent="0.25">
      <c r="A12" s="25"/>
      <c r="B12" s="26" t="s">
        <v>53</v>
      </c>
      <c r="C12" s="86" t="s">
        <v>300</v>
      </c>
      <c r="D12" s="86"/>
      <c r="E12" s="86"/>
      <c r="F12" s="86"/>
      <c r="G12" s="86"/>
      <c r="H12" s="86"/>
      <c r="I12" s="86" t="s">
        <v>301</v>
      </c>
      <c r="J12" s="86"/>
      <c r="K12" s="86"/>
      <c r="L12" s="86" t="s">
        <v>302</v>
      </c>
      <c r="M12" s="86"/>
      <c r="N12" s="86"/>
      <c r="O12" s="86"/>
      <c r="P12" s="27" t="s">
        <v>303</v>
      </c>
      <c r="Q12" s="27" t="s">
        <v>43</v>
      </c>
      <c r="R12" s="54">
        <v>619.54</v>
      </c>
      <c r="S12" s="54" t="s">
        <v>44</v>
      </c>
      <c r="T12" s="54" t="s">
        <v>44</v>
      </c>
      <c r="U12" s="28" t="str">
        <f>IF(ISERR((S12-T12)*100/S12+100),"N/A",(S12-T12)*100/S12+100)</f>
        <v>N/A</v>
      </c>
    </row>
    <row r="13" spans="1:34" ht="75" customHeight="1" thickTop="1" x14ac:dyDescent="0.2">
      <c r="A13" s="25"/>
      <c r="B13" s="26" t="s">
        <v>63</v>
      </c>
      <c r="C13" s="86" t="s">
        <v>304</v>
      </c>
      <c r="D13" s="86"/>
      <c r="E13" s="86"/>
      <c r="F13" s="86"/>
      <c r="G13" s="86"/>
      <c r="H13" s="86"/>
      <c r="I13" s="86" t="s">
        <v>305</v>
      </c>
      <c r="J13" s="86"/>
      <c r="K13" s="86"/>
      <c r="L13" s="86" t="s">
        <v>306</v>
      </c>
      <c r="M13" s="86"/>
      <c r="N13" s="86"/>
      <c r="O13" s="86"/>
      <c r="P13" s="27" t="s">
        <v>307</v>
      </c>
      <c r="Q13" s="27" t="s">
        <v>206</v>
      </c>
      <c r="R13" s="27">
        <v>46</v>
      </c>
      <c r="S13" s="27">
        <v>46</v>
      </c>
      <c r="T13" s="27">
        <v>46</v>
      </c>
      <c r="U13" s="28">
        <f>IF(ISERR((S13-T13)*100/S13+100),"N/A",(S13-T13)*100/S13+100)</f>
        <v>100</v>
      </c>
    </row>
    <row r="14" spans="1:34" ht="75" customHeight="1" x14ac:dyDescent="0.2">
      <c r="A14" s="25"/>
      <c r="B14" s="29" t="s">
        <v>45</v>
      </c>
      <c r="C14" s="91" t="s">
        <v>308</v>
      </c>
      <c r="D14" s="91"/>
      <c r="E14" s="91"/>
      <c r="F14" s="91"/>
      <c r="G14" s="91"/>
      <c r="H14" s="91"/>
      <c r="I14" s="91" t="s">
        <v>309</v>
      </c>
      <c r="J14" s="91"/>
      <c r="K14" s="91"/>
      <c r="L14" s="91" t="s">
        <v>310</v>
      </c>
      <c r="M14" s="91"/>
      <c r="N14" s="91"/>
      <c r="O14" s="91"/>
      <c r="P14" s="30" t="s">
        <v>57</v>
      </c>
      <c r="Q14" s="30" t="s">
        <v>311</v>
      </c>
      <c r="R14" s="32">
        <v>91.5</v>
      </c>
      <c r="S14" s="32">
        <v>91.5</v>
      </c>
      <c r="T14" s="32">
        <v>86.79</v>
      </c>
      <c r="U14" s="31">
        <f>IF(ISERR(T14/S14*100),"N/A",T14/S14*100)</f>
        <v>94.852459016393453</v>
      </c>
    </row>
    <row r="15" spans="1:34" ht="75" customHeight="1" x14ac:dyDescent="0.2">
      <c r="A15" s="25"/>
      <c r="B15" s="29" t="s">
        <v>45</v>
      </c>
      <c r="C15" s="91" t="s">
        <v>45</v>
      </c>
      <c r="D15" s="91"/>
      <c r="E15" s="91"/>
      <c r="F15" s="91"/>
      <c r="G15" s="91"/>
      <c r="H15" s="91"/>
      <c r="I15" s="91" t="s">
        <v>312</v>
      </c>
      <c r="J15" s="91"/>
      <c r="K15" s="91"/>
      <c r="L15" s="91" t="s">
        <v>313</v>
      </c>
      <c r="M15" s="91"/>
      <c r="N15" s="91"/>
      <c r="O15" s="91"/>
      <c r="P15" s="30" t="s">
        <v>57</v>
      </c>
      <c r="Q15" s="30" t="s">
        <v>83</v>
      </c>
      <c r="R15" s="32">
        <v>93</v>
      </c>
      <c r="S15" s="32">
        <v>93</v>
      </c>
      <c r="T15" s="32">
        <v>93.35</v>
      </c>
      <c r="U15" s="31">
        <f>IF(ISERR(T15/S15*100),"N/A",T15/S15*100)</f>
        <v>100.37634408602149</v>
      </c>
    </row>
    <row r="16" spans="1:34" ht="75" customHeight="1" x14ac:dyDescent="0.2">
      <c r="A16" s="25"/>
      <c r="B16" s="29" t="s">
        <v>45</v>
      </c>
      <c r="C16" s="91" t="s">
        <v>314</v>
      </c>
      <c r="D16" s="91"/>
      <c r="E16" s="91"/>
      <c r="F16" s="91"/>
      <c r="G16" s="91"/>
      <c r="H16" s="91"/>
      <c r="I16" s="91" t="s">
        <v>315</v>
      </c>
      <c r="J16" s="91"/>
      <c r="K16" s="91"/>
      <c r="L16" s="91" t="s">
        <v>316</v>
      </c>
      <c r="M16" s="91"/>
      <c r="N16" s="91"/>
      <c r="O16" s="91"/>
      <c r="P16" s="30" t="s">
        <v>317</v>
      </c>
      <c r="Q16" s="30" t="s">
        <v>131</v>
      </c>
      <c r="R16" s="30">
        <v>35</v>
      </c>
      <c r="S16" s="30">
        <v>36.1</v>
      </c>
      <c r="T16" s="30">
        <v>47.13</v>
      </c>
      <c r="U16" s="31">
        <f>IF(ISERR(T16/S16*100),"N/A",T16/S16*100)</f>
        <v>130.5540166204986</v>
      </c>
    </row>
    <row r="17" spans="1:22" ht="75" customHeight="1" x14ac:dyDescent="0.2">
      <c r="A17" s="25"/>
      <c r="B17" s="29" t="s">
        <v>45</v>
      </c>
      <c r="C17" s="91" t="s">
        <v>45</v>
      </c>
      <c r="D17" s="91"/>
      <c r="E17" s="91"/>
      <c r="F17" s="91"/>
      <c r="G17" s="91"/>
      <c r="H17" s="91"/>
      <c r="I17" s="91" t="s">
        <v>318</v>
      </c>
      <c r="J17" s="91"/>
      <c r="K17" s="91"/>
      <c r="L17" s="91" t="s">
        <v>319</v>
      </c>
      <c r="M17" s="91"/>
      <c r="N17" s="91"/>
      <c r="O17" s="91"/>
      <c r="P17" s="30" t="s">
        <v>317</v>
      </c>
      <c r="Q17" s="30" t="s">
        <v>131</v>
      </c>
      <c r="R17" s="30">
        <v>59.8</v>
      </c>
      <c r="S17" s="30">
        <v>60.7</v>
      </c>
      <c r="T17" s="30">
        <v>64.959999999999994</v>
      </c>
      <c r="U17" s="31">
        <f>IF(ISERR(T17/S17*100),"N/A",T17/S17*100)</f>
        <v>107.01812191103788</v>
      </c>
    </row>
    <row r="18" spans="1:22" ht="75" customHeight="1" x14ac:dyDescent="0.2">
      <c r="A18" s="25"/>
      <c r="B18" s="29" t="s">
        <v>45</v>
      </c>
      <c r="C18" s="91" t="s">
        <v>320</v>
      </c>
      <c r="D18" s="91"/>
      <c r="E18" s="91"/>
      <c r="F18" s="91"/>
      <c r="G18" s="91"/>
      <c r="H18" s="91"/>
      <c r="I18" s="91" t="s">
        <v>321</v>
      </c>
      <c r="J18" s="91"/>
      <c r="K18" s="91"/>
      <c r="L18" s="91" t="s">
        <v>322</v>
      </c>
      <c r="M18" s="91"/>
      <c r="N18" s="91"/>
      <c r="O18" s="91"/>
      <c r="P18" s="30" t="s">
        <v>57</v>
      </c>
      <c r="Q18" s="30" t="s">
        <v>131</v>
      </c>
      <c r="R18" s="30">
        <v>10.039999999999999</v>
      </c>
      <c r="S18" s="30">
        <v>10.039999999999999</v>
      </c>
      <c r="T18" s="30">
        <v>8.5399999999999991</v>
      </c>
      <c r="U18" s="31">
        <f>IF(ISERR((S18-T18)*100/S18+100),"N/A",(S18-T18)*100/S18+100)</f>
        <v>114.9402390438247</v>
      </c>
    </row>
    <row r="19" spans="1:22" ht="75" customHeight="1" x14ac:dyDescent="0.2">
      <c r="A19" s="25"/>
      <c r="B19" s="29" t="s">
        <v>45</v>
      </c>
      <c r="C19" s="91" t="s">
        <v>45</v>
      </c>
      <c r="D19" s="91"/>
      <c r="E19" s="91"/>
      <c r="F19" s="91"/>
      <c r="G19" s="91"/>
      <c r="H19" s="91"/>
      <c r="I19" s="91" t="s">
        <v>323</v>
      </c>
      <c r="J19" s="91"/>
      <c r="K19" s="91"/>
      <c r="L19" s="91" t="s">
        <v>324</v>
      </c>
      <c r="M19" s="91"/>
      <c r="N19" s="91"/>
      <c r="O19" s="91"/>
      <c r="P19" s="30" t="s">
        <v>57</v>
      </c>
      <c r="Q19" s="30" t="s">
        <v>131</v>
      </c>
      <c r="R19" s="30">
        <v>9.5</v>
      </c>
      <c r="S19" s="30">
        <v>9.5</v>
      </c>
      <c r="T19" s="30">
        <v>10.25</v>
      </c>
      <c r="U19" s="31">
        <f>IF(ISERR((S19-T19)*100/S19+100),"N/A",(S19-T19)*100/S19+100)</f>
        <v>92.10526315789474</v>
      </c>
    </row>
    <row r="20" spans="1:22" ht="75" customHeight="1" thickBot="1" x14ac:dyDescent="0.25">
      <c r="A20" s="25"/>
      <c r="B20" s="29" t="s">
        <v>45</v>
      </c>
      <c r="C20" s="91" t="s">
        <v>325</v>
      </c>
      <c r="D20" s="91"/>
      <c r="E20" s="91"/>
      <c r="F20" s="91"/>
      <c r="G20" s="91"/>
      <c r="H20" s="91"/>
      <c r="I20" s="91" t="s">
        <v>326</v>
      </c>
      <c r="J20" s="91"/>
      <c r="K20" s="91"/>
      <c r="L20" s="91" t="s">
        <v>327</v>
      </c>
      <c r="M20" s="91"/>
      <c r="N20" s="91"/>
      <c r="O20" s="91"/>
      <c r="P20" s="30" t="s">
        <v>303</v>
      </c>
      <c r="Q20" s="30" t="s">
        <v>83</v>
      </c>
      <c r="R20" s="30">
        <v>9.1</v>
      </c>
      <c r="S20" s="30">
        <v>8.76</v>
      </c>
      <c r="T20" s="30">
        <v>8.86</v>
      </c>
      <c r="U20" s="31">
        <f>IF(ISERR((S20-T20)*100/S20+100),"N/A",(S20-T20)*100/S20+100)</f>
        <v>98.858447488584474</v>
      </c>
    </row>
    <row r="21" spans="1:22" ht="75" customHeight="1" thickTop="1" x14ac:dyDescent="0.2">
      <c r="A21" s="25"/>
      <c r="B21" s="26" t="s">
        <v>79</v>
      </c>
      <c r="C21" s="86" t="s">
        <v>328</v>
      </c>
      <c r="D21" s="86"/>
      <c r="E21" s="86"/>
      <c r="F21" s="86"/>
      <c r="G21" s="86"/>
      <c r="H21" s="86"/>
      <c r="I21" s="86" t="s">
        <v>329</v>
      </c>
      <c r="J21" s="86"/>
      <c r="K21" s="86"/>
      <c r="L21" s="86" t="s">
        <v>330</v>
      </c>
      <c r="M21" s="86"/>
      <c r="N21" s="86"/>
      <c r="O21" s="86"/>
      <c r="P21" s="27" t="s">
        <v>307</v>
      </c>
      <c r="Q21" s="27" t="s">
        <v>83</v>
      </c>
      <c r="R21" s="27">
        <v>200.79</v>
      </c>
      <c r="S21" s="27">
        <v>200.79</v>
      </c>
      <c r="T21" s="27">
        <v>11.62</v>
      </c>
      <c r="U21" s="28">
        <f t="shared" ref="U21:U29" si="0">IF(ISERR(T21/S21*100),"N/A",T21/S21*100)</f>
        <v>5.7871407938642356</v>
      </c>
    </row>
    <row r="22" spans="1:22" ht="75" customHeight="1" x14ac:dyDescent="0.2">
      <c r="A22" s="25"/>
      <c r="B22" s="29" t="s">
        <v>45</v>
      </c>
      <c r="C22" s="91" t="s">
        <v>331</v>
      </c>
      <c r="D22" s="91"/>
      <c r="E22" s="91"/>
      <c r="F22" s="91"/>
      <c r="G22" s="91"/>
      <c r="H22" s="91"/>
      <c r="I22" s="91" t="s">
        <v>332</v>
      </c>
      <c r="J22" s="91"/>
      <c r="K22" s="91"/>
      <c r="L22" s="91" t="s">
        <v>333</v>
      </c>
      <c r="M22" s="91"/>
      <c r="N22" s="91"/>
      <c r="O22" s="91"/>
      <c r="P22" s="30" t="s">
        <v>334</v>
      </c>
      <c r="Q22" s="30" t="s">
        <v>83</v>
      </c>
      <c r="R22" s="32">
        <v>800000</v>
      </c>
      <c r="S22" s="32">
        <v>400000</v>
      </c>
      <c r="T22" s="32">
        <v>501921</v>
      </c>
      <c r="U22" s="31">
        <f t="shared" si="0"/>
        <v>125.48025</v>
      </c>
    </row>
    <row r="23" spans="1:22" ht="75" customHeight="1" x14ac:dyDescent="0.2">
      <c r="A23" s="25"/>
      <c r="B23" s="29" t="s">
        <v>45</v>
      </c>
      <c r="C23" s="91" t="s">
        <v>45</v>
      </c>
      <c r="D23" s="91"/>
      <c r="E23" s="91"/>
      <c r="F23" s="91"/>
      <c r="G23" s="91"/>
      <c r="H23" s="91"/>
      <c r="I23" s="91" t="s">
        <v>335</v>
      </c>
      <c r="J23" s="91"/>
      <c r="K23" s="91"/>
      <c r="L23" s="91" t="s">
        <v>336</v>
      </c>
      <c r="M23" s="91"/>
      <c r="N23" s="91"/>
      <c r="O23" s="91"/>
      <c r="P23" s="30" t="s">
        <v>337</v>
      </c>
      <c r="Q23" s="30" t="s">
        <v>83</v>
      </c>
      <c r="R23" s="32">
        <v>172000</v>
      </c>
      <c r="S23" s="32">
        <v>86000</v>
      </c>
      <c r="T23" s="32">
        <v>93992</v>
      </c>
      <c r="U23" s="31">
        <f t="shared" si="0"/>
        <v>109.29302325581396</v>
      </c>
    </row>
    <row r="24" spans="1:22" ht="75" customHeight="1" x14ac:dyDescent="0.2">
      <c r="A24" s="25"/>
      <c r="B24" s="29" t="s">
        <v>45</v>
      </c>
      <c r="C24" s="91" t="s">
        <v>338</v>
      </c>
      <c r="D24" s="91"/>
      <c r="E24" s="91"/>
      <c r="F24" s="91"/>
      <c r="G24" s="91"/>
      <c r="H24" s="91"/>
      <c r="I24" s="91" t="s">
        <v>339</v>
      </c>
      <c r="J24" s="91"/>
      <c r="K24" s="91"/>
      <c r="L24" s="91" t="s">
        <v>340</v>
      </c>
      <c r="M24" s="91"/>
      <c r="N24" s="91"/>
      <c r="O24" s="91"/>
      <c r="P24" s="30" t="s">
        <v>341</v>
      </c>
      <c r="Q24" s="30" t="s">
        <v>83</v>
      </c>
      <c r="R24" s="30">
        <v>95</v>
      </c>
      <c r="S24" s="30">
        <v>95</v>
      </c>
      <c r="T24" s="30">
        <v>97.88</v>
      </c>
      <c r="U24" s="31">
        <f t="shared" si="0"/>
        <v>103.0315789473684</v>
      </c>
    </row>
    <row r="25" spans="1:22" ht="75" customHeight="1" x14ac:dyDescent="0.2">
      <c r="A25" s="25"/>
      <c r="B25" s="29" t="s">
        <v>45</v>
      </c>
      <c r="C25" s="91" t="s">
        <v>342</v>
      </c>
      <c r="D25" s="91"/>
      <c r="E25" s="91"/>
      <c r="F25" s="91"/>
      <c r="G25" s="91"/>
      <c r="H25" s="91"/>
      <c r="I25" s="91" t="s">
        <v>343</v>
      </c>
      <c r="J25" s="91"/>
      <c r="K25" s="91"/>
      <c r="L25" s="91" t="s">
        <v>344</v>
      </c>
      <c r="M25" s="91"/>
      <c r="N25" s="91"/>
      <c r="O25" s="91"/>
      <c r="P25" s="30" t="s">
        <v>317</v>
      </c>
      <c r="Q25" s="30" t="s">
        <v>83</v>
      </c>
      <c r="R25" s="32">
        <v>14052445</v>
      </c>
      <c r="S25" s="32">
        <v>6628025</v>
      </c>
      <c r="T25" s="32">
        <v>5823022</v>
      </c>
      <c r="U25" s="31">
        <f t="shared" si="0"/>
        <v>87.85455697587139</v>
      </c>
    </row>
    <row r="26" spans="1:22" ht="75" customHeight="1" x14ac:dyDescent="0.2">
      <c r="A26" s="25"/>
      <c r="B26" s="29" t="s">
        <v>45</v>
      </c>
      <c r="C26" s="91" t="s">
        <v>45</v>
      </c>
      <c r="D26" s="91"/>
      <c r="E26" s="91"/>
      <c r="F26" s="91"/>
      <c r="G26" s="91"/>
      <c r="H26" s="91"/>
      <c r="I26" s="91" t="s">
        <v>345</v>
      </c>
      <c r="J26" s="91"/>
      <c r="K26" s="91"/>
      <c r="L26" s="91" t="s">
        <v>346</v>
      </c>
      <c r="M26" s="91"/>
      <c r="N26" s="91"/>
      <c r="O26" s="91"/>
      <c r="P26" s="30" t="s">
        <v>317</v>
      </c>
      <c r="Q26" s="30" t="s">
        <v>83</v>
      </c>
      <c r="R26" s="32">
        <v>17110743</v>
      </c>
      <c r="S26" s="32">
        <v>8107023</v>
      </c>
      <c r="T26" s="32">
        <v>9267266</v>
      </c>
      <c r="U26" s="31">
        <f t="shared" si="0"/>
        <v>114.31157898528225</v>
      </c>
    </row>
    <row r="27" spans="1:22" ht="75" customHeight="1" x14ac:dyDescent="0.2">
      <c r="A27" s="25"/>
      <c r="B27" s="29" t="s">
        <v>45</v>
      </c>
      <c r="C27" s="91" t="s">
        <v>347</v>
      </c>
      <c r="D27" s="91"/>
      <c r="E27" s="91"/>
      <c r="F27" s="91"/>
      <c r="G27" s="91"/>
      <c r="H27" s="91"/>
      <c r="I27" s="91" t="s">
        <v>348</v>
      </c>
      <c r="J27" s="91"/>
      <c r="K27" s="91"/>
      <c r="L27" s="91" t="s">
        <v>349</v>
      </c>
      <c r="M27" s="91"/>
      <c r="N27" s="91"/>
      <c r="O27" s="91"/>
      <c r="P27" s="30" t="s">
        <v>334</v>
      </c>
      <c r="Q27" s="30" t="s">
        <v>83</v>
      </c>
      <c r="R27" s="30">
        <v>6</v>
      </c>
      <c r="S27" s="30">
        <v>6</v>
      </c>
      <c r="T27" s="30">
        <v>5.8</v>
      </c>
      <c r="U27" s="31">
        <f t="shared" si="0"/>
        <v>96.666666666666671</v>
      </c>
    </row>
    <row r="28" spans="1:22" ht="75" customHeight="1" x14ac:dyDescent="0.2">
      <c r="A28" s="25"/>
      <c r="B28" s="29" t="s">
        <v>45</v>
      </c>
      <c r="C28" s="91" t="s">
        <v>45</v>
      </c>
      <c r="D28" s="91"/>
      <c r="E28" s="91"/>
      <c r="F28" s="91"/>
      <c r="G28" s="91"/>
      <c r="H28" s="91"/>
      <c r="I28" s="91" t="s">
        <v>350</v>
      </c>
      <c r="J28" s="91"/>
      <c r="K28" s="91"/>
      <c r="L28" s="91" t="s">
        <v>351</v>
      </c>
      <c r="M28" s="91"/>
      <c r="N28" s="91"/>
      <c r="O28" s="91"/>
      <c r="P28" s="30" t="s">
        <v>57</v>
      </c>
      <c r="Q28" s="30" t="s">
        <v>83</v>
      </c>
      <c r="R28" s="30">
        <v>53</v>
      </c>
      <c r="S28" s="30">
        <v>53</v>
      </c>
      <c r="T28" s="30">
        <v>52.86</v>
      </c>
      <c r="U28" s="31">
        <f t="shared" si="0"/>
        <v>99.735849056603769</v>
      </c>
    </row>
    <row r="29" spans="1:22" ht="75" customHeight="1" thickBot="1" x14ac:dyDescent="0.25">
      <c r="A29" s="25"/>
      <c r="B29" s="29" t="s">
        <v>45</v>
      </c>
      <c r="C29" s="91" t="s">
        <v>352</v>
      </c>
      <c r="D29" s="91"/>
      <c r="E29" s="91"/>
      <c r="F29" s="91"/>
      <c r="G29" s="91"/>
      <c r="H29" s="91"/>
      <c r="I29" s="91" t="s">
        <v>353</v>
      </c>
      <c r="J29" s="91"/>
      <c r="K29" s="91"/>
      <c r="L29" s="91" t="s">
        <v>354</v>
      </c>
      <c r="M29" s="91"/>
      <c r="N29" s="91"/>
      <c r="O29" s="91"/>
      <c r="P29" s="30" t="s">
        <v>57</v>
      </c>
      <c r="Q29" s="30" t="s">
        <v>83</v>
      </c>
      <c r="R29" s="30">
        <v>100</v>
      </c>
      <c r="S29" s="30">
        <v>100</v>
      </c>
      <c r="T29" s="30">
        <v>85.38</v>
      </c>
      <c r="U29" s="31">
        <f t="shared" si="0"/>
        <v>85.38</v>
      </c>
    </row>
    <row r="30" spans="1:22" ht="22.5" customHeight="1" thickTop="1" thickBot="1" x14ac:dyDescent="0.25">
      <c r="B30" s="8" t="s">
        <v>90</v>
      </c>
      <c r="C30" s="9"/>
      <c r="D30" s="9"/>
      <c r="E30" s="9"/>
      <c r="F30" s="9"/>
      <c r="G30" s="9"/>
      <c r="H30" s="10"/>
      <c r="I30" s="10"/>
      <c r="J30" s="10"/>
      <c r="K30" s="10"/>
      <c r="L30" s="10"/>
      <c r="M30" s="10"/>
      <c r="N30" s="10"/>
      <c r="O30" s="10"/>
      <c r="P30" s="10"/>
      <c r="Q30" s="10"/>
      <c r="R30" s="10"/>
      <c r="S30" s="10"/>
      <c r="T30" s="10"/>
      <c r="U30" s="11"/>
      <c r="V30" s="33"/>
    </row>
    <row r="31" spans="1:22" ht="26.25" customHeight="1" thickTop="1" x14ac:dyDescent="0.2">
      <c r="B31" s="34"/>
      <c r="C31" s="35"/>
      <c r="D31" s="35"/>
      <c r="E31" s="35"/>
      <c r="F31" s="35"/>
      <c r="G31" s="35"/>
      <c r="H31" s="36"/>
      <c r="I31" s="36"/>
      <c r="J31" s="36"/>
      <c r="K31" s="36"/>
      <c r="L31" s="36"/>
      <c r="M31" s="36"/>
      <c r="N31" s="36"/>
      <c r="O31" s="36"/>
      <c r="P31" s="37"/>
      <c r="Q31" s="38"/>
      <c r="R31" s="39" t="s">
        <v>91</v>
      </c>
      <c r="S31" s="22" t="s">
        <v>92</v>
      </c>
      <c r="T31" s="39" t="s">
        <v>93</v>
      </c>
      <c r="U31" s="22" t="s">
        <v>94</v>
      </c>
    </row>
    <row r="32" spans="1:22" ht="26.25" customHeight="1" thickBot="1" x14ac:dyDescent="0.25">
      <c r="B32" s="40"/>
      <c r="C32" s="41"/>
      <c r="D32" s="41"/>
      <c r="E32" s="41"/>
      <c r="F32" s="41"/>
      <c r="G32" s="41"/>
      <c r="H32" s="42"/>
      <c r="I32" s="42"/>
      <c r="J32" s="42"/>
      <c r="K32" s="42"/>
      <c r="L32" s="42"/>
      <c r="M32" s="42"/>
      <c r="N32" s="42"/>
      <c r="O32" s="42"/>
      <c r="P32" s="43"/>
      <c r="Q32" s="44"/>
      <c r="R32" s="45" t="s">
        <v>95</v>
      </c>
      <c r="S32" s="44" t="s">
        <v>95</v>
      </c>
      <c r="T32" s="44" t="s">
        <v>95</v>
      </c>
      <c r="U32" s="44" t="s">
        <v>96</v>
      </c>
    </row>
    <row r="33" spans="2:21" ht="13.5" customHeight="1" thickBot="1" x14ac:dyDescent="0.25">
      <c r="B33" s="95" t="s">
        <v>97</v>
      </c>
      <c r="C33" s="96"/>
      <c r="D33" s="96"/>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x14ac:dyDescent="0.25">
      <c r="B34" s="97" t="s">
        <v>98</v>
      </c>
      <c r="C34" s="98"/>
      <c r="D34" s="98"/>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x14ac:dyDescent="0.25">
      <c r="B35" s="8" t="s">
        <v>99</v>
      </c>
      <c r="C35" s="9"/>
      <c r="D35" s="9"/>
      <c r="E35" s="9"/>
      <c r="F35" s="9"/>
      <c r="G35" s="9"/>
      <c r="H35" s="10"/>
      <c r="I35" s="10"/>
      <c r="J35" s="10"/>
      <c r="K35" s="10"/>
      <c r="L35" s="10"/>
      <c r="M35" s="10"/>
      <c r="N35" s="10"/>
      <c r="O35" s="10"/>
      <c r="P35" s="10"/>
      <c r="Q35" s="10"/>
      <c r="R35" s="10"/>
      <c r="S35" s="10"/>
      <c r="T35" s="10"/>
      <c r="U35" s="11"/>
    </row>
    <row r="36" spans="2:21" ht="44.25" customHeight="1" thickTop="1" x14ac:dyDescent="0.2">
      <c r="B36" s="99" t="s">
        <v>100</v>
      </c>
      <c r="C36" s="100"/>
      <c r="D36" s="100"/>
      <c r="E36" s="100"/>
      <c r="F36" s="100"/>
      <c r="G36" s="100"/>
      <c r="H36" s="100"/>
      <c r="I36" s="100"/>
      <c r="J36" s="100"/>
      <c r="K36" s="100"/>
      <c r="L36" s="100"/>
      <c r="M36" s="100"/>
      <c r="N36" s="100"/>
      <c r="O36" s="100"/>
      <c r="P36" s="100"/>
      <c r="Q36" s="100"/>
      <c r="R36" s="100"/>
      <c r="S36" s="100"/>
      <c r="T36" s="100"/>
      <c r="U36" s="101"/>
    </row>
    <row r="37" spans="2:21" ht="34.5" customHeight="1" x14ac:dyDescent="0.2">
      <c r="B37" s="92" t="s">
        <v>104</v>
      </c>
      <c r="C37" s="93"/>
      <c r="D37" s="93"/>
      <c r="E37" s="93"/>
      <c r="F37" s="93"/>
      <c r="G37" s="93"/>
      <c r="H37" s="93"/>
      <c r="I37" s="93"/>
      <c r="J37" s="93"/>
      <c r="K37" s="93"/>
      <c r="L37" s="93"/>
      <c r="M37" s="93"/>
      <c r="N37" s="93"/>
      <c r="O37" s="93"/>
      <c r="P37" s="93"/>
      <c r="Q37" s="93"/>
      <c r="R37" s="93"/>
      <c r="S37" s="93"/>
      <c r="T37" s="93"/>
      <c r="U37" s="94"/>
    </row>
    <row r="38" spans="2:21" ht="34.5" customHeight="1" x14ac:dyDescent="0.2">
      <c r="B38" s="92" t="s">
        <v>355</v>
      </c>
      <c r="C38" s="93"/>
      <c r="D38" s="93"/>
      <c r="E38" s="93"/>
      <c r="F38" s="93"/>
      <c r="G38" s="93"/>
      <c r="H38" s="93"/>
      <c r="I38" s="93"/>
      <c r="J38" s="93"/>
      <c r="K38" s="93"/>
      <c r="L38" s="93"/>
      <c r="M38" s="93"/>
      <c r="N38" s="93"/>
      <c r="O38" s="93"/>
      <c r="P38" s="93"/>
      <c r="Q38" s="93"/>
      <c r="R38" s="93"/>
      <c r="S38" s="93"/>
      <c r="T38" s="93"/>
      <c r="U38" s="94"/>
    </row>
    <row r="39" spans="2:21" ht="106.5" customHeight="1" x14ac:dyDescent="0.2">
      <c r="B39" s="92" t="s">
        <v>356</v>
      </c>
      <c r="C39" s="93"/>
      <c r="D39" s="93"/>
      <c r="E39" s="93"/>
      <c r="F39" s="93"/>
      <c r="G39" s="93"/>
      <c r="H39" s="93"/>
      <c r="I39" s="93"/>
      <c r="J39" s="93"/>
      <c r="K39" s="93"/>
      <c r="L39" s="93"/>
      <c r="M39" s="93"/>
      <c r="N39" s="93"/>
      <c r="O39" s="93"/>
      <c r="P39" s="93"/>
      <c r="Q39" s="93"/>
      <c r="R39" s="93"/>
      <c r="S39" s="93"/>
      <c r="T39" s="93"/>
      <c r="U39" s="94"/>
    </row>
    <row r="40" spans="2:21" ht="151.69999999999999" customHeight="1" x14ac:dyDescent="0.2">
      <c r="B40" s="92" t="s">
        <v>357</v>
      </c>
      <c r="C40" s="93"/>
      <c r="D40" s="93"/>
      <c r="E40" s="93"/>
      <c r="F40" s="93"/>
      <c r="G40" s="93"/>
      <c r="H40" s="93"/>
      <c r="I40" s="93"/>
      <c r="J40" s="93"/>
      <c r="K40" s="93"/>
      <c r="L40" s="93"/>
      <c r="M40" s="93"/>
      <c r="N40" s="93"/>
      <c r="O40" s="93"/>
      <c r="P40" s="93"/>
      <c r="Q40" s="93"/>
      <c r="R40" s="93"/>
      <c r="S40" s="93"/>
      <c r="T40" s="93"/>
      <c r="U40" s="94"/>
    </row>
    <row r="41" spans="2:21" ht="111.6" customHeight="1" x14ac:dyDescent="0.2">
      <c r="B41" s="92" t="s">
        <v>358</v>
      </c>
      <c r="C41" s="93"/>
      <c r="D41" s="93"/>
      <c r="E41" s="93"/>
      <c r="F41" s="93"/>
      <c r="G41" s="93"/>
      <c r="H41" s="93"/>
      <c r="I41" s="93"/>
      <c r="J41" s="93"/>
      <c r="K41" s="93"/>
      <c r="L41" s="93"/>
      <c r="M41" s="93"/>
      <c r="N41" s="93"/>
      <c r="O41" s="93"/>
      <c r="P41" s="93"/>
      <c r="Q41" s="93"/>
      <c r="R41" s="93"/>
      <c r="S41" s="93"/>
      <c r="T41" s="93"/>
      <c r="U41" s="94"/>
    </row>
    <row r="42" spans="2:21" ht="98.25" customHeight="1" x14ac:dyDescent="0.2">
      <c r="B42" s="92" t="s">
        <v>359</v>
      </c>
      <c r="C42" s="93"/>
      <c r="D42" s="93"/>
      <c r="E42" s="93"/>
      <c r="F42" s="93"/>
      <c r="G42" s="93"/>
      <c r="H42" s="93"/>
      <c r="I42" s="93"/>
      <c r="J42" s="93"/>
      <c r="K42" s="93"/>
      <c r="L42" s="93"/>
      <c r="M42" s="93"/>
      <c r="N42" s="93"/>
      <c r="O42" s="93"/>
      <c r="P42" s="93"/>
      <c r="Q42" s="93"/>
      <c r="R42" s="93"/>
      <c r="S42" s="93"/>
      <c r="T42" s="93"/>
      <c r="U42" s="94"/>
    </row>
    <row r="43" spans="2:21" ht="119.25" customHeight="1" x14ac:dyDescent="0.2">
      <c r="B43" s="92" t="s">
        <v>360</v>
      </c>
      <c r="C43" s="93"/>
      <c r="D43" s="93"/>
      <c r="E43" s="93"/>
      <c r="F43" s="93"/>
      <c r="G43" s="93"/>
      <c r="H43" s="93"/>
      <c r="I43" s="93"/>
      <c r="J43" s="93"/>
      <c r="K43" s="93"/>
      <c r="L43" s="93"/>
      <c r="M43" s="93"/>
      <c r="N43" s="93"/>
      <c r="O43" s="93"/>
      <c r="P43" s="93"/>
      <c r="Q43" s="93"/>
      <c r="R43" s="93"/>
      <c r="S43" s="93"/>
      <c r="T43" s="93"/>
      <c r="U43" s="94"/>
    </row>
    <row r="44" spans="2:21" ht="109.35" customHeight="1" x14ac:dyDescent="0.2">
      <c r="B44" s="92" t="s">
        <v>361</v>
      </c>
      <c r="C44" s="93"/>
      <c r="D44" s="93"/>
      <c r="E44" s="93"/>
      <c r="F44" s="93"/>
      <c r="G44" s="93"/>
      <c r="H44" s="93"/>
      <c r="I44" s="93"/>
      <c r="J44" s="93"/>
      <c r="K44" s="93"/>
      <c r="L44" s="93"/>
      <c r="M44" s="93"/>
      <c r="N44" s="93"/>
      <c r="O44" s="93"/>
      <c r="P44" s="93"/>
      <c r="Q44" s="93"/>
      <c r="R44" s="93"/>
      <c r="S44" s="93"/>
      <c r="T44" s="93"/>
      <c r="U44" s="94"/>
    </row>
    <row r="45" spans="2:21" ht="154.69999999999999" customHeight="1" x14ac:dyDescent="0.2">
      <c r="B45" s="92" t="s">
        <v>362</v>
      </c>
      <c r="C45" s="93"/>
      <c r="D45" s="93"/>
      <c r="E45" s="93"/>
      <c r="F45" s="93"/>
      <c r="G45" s="93"/>
      <c r="H45" s="93"/>
      <c r="I45" s="93"/>
      <c r="J45" s="93"/>
      <c r="K45" s="93"/>
      <c r="L45" s="93"/>
      <c r="M45" s="93"/>
      <c r="N45" s="93"/>
      <c r="O45" s="93"/>
      <c r="P45" s="93"/>
      <c r="Q45" s="93"/>
      <c r="R45" s="93"/>
      <c r="S45" s="93"/>
      <c r="T45" s="93"/>
      <c r="U45" s="94"/>
    </row>
    <row r="46" spans="2:21" ht="106.5" customHeight="1" x14ac:dyDescent="0.2">
      <c r="B46" s="92" t="s">
        <v>363</v>
      </c>
      <c r="C46" s="93"/>
      <c r="D46" s="93"/>
      <c r="E46" s="93"/>
      <c r="F46" s="93"/>
      <c r="G46" s="93"/>
      <c r="H46" s="93"/>
      <c r="I46" s="93"/>
      <c r="J46" s="93"/>
      <c r="K46" s="93"/>
      <c r="L46" s="93"/>
      <c r="M46" s="93"/>
      <c r="N46" s="93"/>
      <c r="O46" s="93"/>
      <c r="P46" s="93"/>
      <c r="Q46" s="93"/>
      <c r="R46" s="93"/>
      <c r="S46" s="93"/>
      <c r="T46" s="93"/>
      <c r="U46" s="94"/>
    </row>
    <row r="47" spans="2:21" ht="84.95" customHeight="1" x14ac:dyDescent="0.2">
      <c r="B47" s="92" t="s">
        <v>364</v>
      </c>
      <c r="C47" s="93"/>
      <c r="D47" s="93"/>
      <c r="E47" s="93"/>
      <c r="F47" s="93"/>
      <c r="G47" s="93"/>
      <c r="H47" s="93"/>
      <c r="I47" s="93"/>
      <c r="J47" s="93"/>
      <c r="K47" s="93"/>
      <c r="L47" s="93"/>
      <c r="M47" s="93"/>
      <c r="N47" s="93"/>
      <c r="O47" s="93"/>
      <c r="P47" s="93"/>
      <c r="Q47" s="93"/>
      <c r="R47" s="93"/>
      <c r="S47" s="93"/>
      <c r="T47" s="93"/>
      <c r="U47" s="94"/>
    </row>
    <row r="48" spans="2:21" ht="92.85" customHeight="1" x14ac:dyDescent="0.2">
      <c r="B48" s="92" t="s">
        <v>365</v>
      </c>
      <c r="C48" s="93"/>
      <c r="D48" s="93"/>
      <c r="E48" s="93"/>
      <c r="F48" s="93"/>
      <c r="G48" s="93"/>
      <c r="H48" s="93"/>
      <c r="I48" s="93"/>
      <c r="J48" s="93"/>
      <c r="K48" s="93"/>
      <c r="L48" s="93"/>
      <c r="M48" s="93"/>
      <c r="N48" s="93"/>
      <c r="O48" s="93"/>
      <c r="P48" s="93"/>
      <c r="Q48" s="93"/>
      <c r="R48" s="93"/>
      <c r="S48" s="93"/>
      <c r="T48" s="93"/>
      <c r="U48" s="94"/>
    </row>
    <row r="49" spans="2:21" ht="75.2" customHeight="1" x14ac:dyDescent="0.2">
      <c r="B49" s="92" t="s">
        <v>366</v>
      </c>
      <c r="C49" s="93"/>
      <c r="D49" s="93"/>
      <c r="E49" s="93"/>
      <c r="F49" s="93"/>
      <c r="G49" s="93"/>
      <c r="H49" s="93"/>
      <c r="I49" s="93"/>
      <c r="J49" s="93"/>
      <c r="K49" s="93"/>
      <c r="L49" s="93"/>
      <c r="M49" s="93"/>
      <c r="N49" s="93"/>
      <c r="O49" s="93"/>
      <c r="P49" s="93"/>
      <c r="Q49" s="93"/>
      <c r="R49" s="93"/>
      <c r="S49" s="93"/>
      <c r="T49" s="93"/>
      <c r="U49" s="94"/>
    </row>
    <row r="50" spans="2:21" ht="61.7" customHeight="1" x14ac:dyDescent="0.2">
      <c r="B50" s="92" t="s">
        <v>367</v>
      </c>
      <c r="C50" s="93"/>
      <c r="D50" s="93"/>
      <c r="E50" s="93"/>
      <c r="F50" s="93"/>
      <c r="G50" s="93"/>
      <c r="H50" s="93"/>
      <c r="I50" s="93"/>
      <c r="J50" s="93"/>
      <c r="K50" s="93"/>
      <c r="L50" s="93"/>
      <c r="M50" s="93"/>
      <c r="N50" s="93"/>
      <c r="O50" s="93"/>
      <c r="P50" s="93"/>
      <c r="Q50" s="93"/>
      <c r="R50" s="93"/>
      <c r="S50" s="93"/>
      <c r="T50" s="93"/>
      <c r="U50" s="94"/>
    </row>
    <row r="51" spans="2:21" ht="92.45" customHeight="1" x14ac:dyDescent="0.2">
      <c r="B51" s="92" t="s">
        <v>368</v>
      </c>
      <c r="C51" s="93"/>
      <c r="D51" s="93"/>
      <c r="E51" s="93"/>
      <c r="F51" s="93"/>
      <c r="G51" s="93"/>
      <c r="H51" s="93"/>
      <c r="I51" s="93"/>
      <c r="J51" s="93"/>
      <c r="K51" s="93"/>
      <c r="L51" s="93"/>
      <c r="M51" s="93"/>
      <c r="N51" s="93"/>
      <c r="O51" s="93"/>
      <c r="P51" s="93"/>
      <c r="Q51" s="93"/>
      <c r="R51" s="93"/>
      <c r="S51" s="93"/>
      <c r="T51" s="93"/>
      <c r="U51" s="94"/>
    </row>
    <row r="52" spans="2:21" ht="88.7" customHeight="1" x14ac:dyDescent="0.2">
      <c r="B52" s="92" t="s">
        <v>369</v>
      </c>
      <c r="C52" s="93"/>
      <c r="D52" s="93"/>
      <c r="E52" s="93"/>
      <c r="F52" s="93"/>
      <c r="G52" s="93"/>
      <c r="H52" s="93"/>
      <c r="I52" s="93"/>
      <c r="J52" s="93"/>
      <c r="K52" s="93"/>
      <c r="L52" s="93"/>
      <c r="M52" s="93"/>
      <c r="N52" s="93"/>
      <c r="O52" s="93"/>
      <c r="P52" s="93"/>
      <c r="Q52" s="93"/>
      <c r="R52" s="93"/>
      <c r="S52" s="93"/>
      <c r="T52" s="93"/>
      <c r="U52" s="94"/>
    </row>
    <row r="53" spans="2:21" ht="78" customHeight="1" x14ac:dyDescent="0.2">
      <c r="B53" s="92" t="s">
        <v>370</v>
      </c>
      <c r="C53" s="93"/>
      <c r="D53" s="93"/>
      <c r="E53" s="93"/>
      <c r="F53" s="93"/>
      <c r="G53" s="93"/>
      <c r="H53" s="93"/>
      <c r="I53" s="93"/>
      <c r="J53" s="93"/>
      <c r="K53" s="93"/>
      <c r="L53" s="93"/>
      <c r="M53" s="93"/>
      <c r="N53" s="93"/>
      <c r="O53" s="93"/>
      <c r="P53" s="93"/>
      <c r="Q53" s="93"/>
      <c r="R53" s="93"/>
      <c r="S53" s="93"/>
      <c r="T53" s="93"/>
      <c r="U53" s="94"/>
    </row>
    <row r="54" spans="2:21" ht="85.35" customHeight="1" x14ac:dyDescent="0.2">
      <c r="B54" s="92" t="s">
        <v>371</v>
      </c>
      <c r="C54" s="93"/>
      <c r="D54" s="93"/>
      <c r="E54" s="93"/>
      <c r="F54" s="93"/>
      <c r="G54" s="93"/>
      <c r="H54" s="93"/>
      <c r="I54" s="93"/>
      <c r="J54" s="93"/>
      <c r="K54" s="93"/>
      <c r="L54" s="93"/>
      <c r="M54" s="93"/>
      <c r="N54" s="93"/>
      <c r="O54" s="93"/>
      <c r="P54" s="93"/>
      <c r="Q54" s="93"/>
      <c r="R54" s="93"/>
      <c r="S54" s="93"/>
      <c r="T54" s="93"/>
      <c r="U54" s="94"/>
    </row>
    <row r="55" spans="2:21" ht="154.5" customHeight="1" thickBot="1" x14ac:dyDescent="0.25">
      <c r="B55" s="102" t="s">
        <v>372</v>
      </c>
      <c r="C55" s="103"/>
      <c r="D55" s="103"/>
      <c r="E55" s="103"/>
      <c r="F55" s="103"/>
      <c r="G55" s="103"/>
      <c r="H55" s="103"/>
      <c r="I55" s="103"/>
      <c r="J55" s="103"/>
      <c r="K55" s="103"/>
      <c r="L55" s="103"/>
      <c r="M55" s="103"/>
      <c r="N55" s="103"/>
      <c r="O55" s="103"/>
      <c r="P55" s="103"/>
      <c r="Q55" s="103"/>
      <c r="R55" s="103"/>
      <c r="S55" s="103"/>
      <c r="T55" s="103"/>
      <c r="U55" s="104"/>
    </row>
  </sheetData>
  <mergeCells count="100">
    <mergeCell ref="B52:U52"/>
    <mergeCell ref="B53:U53"/>
    <mergeCell ref="B54:U54"/>
    <mergeCell ref="B55:U55"/>
    <mergeCell ref="B46:U46"/>
    <mergeCell ref="B47:U47"/>
    <mergeCell ref="B48:U48"/>
    <mergeCell ref="B49:U49"/>
    <mergeCell ref="B50:U50"/>
    <mergeCell ref="B51:U51"/>
    <mergeCell ref="B45:U45"/>
    <mergeCell ref="B33:D33"/>
    <mergeCell ref="B34:D34"/>
    <mergeCell ref="B36:U36"/>
    <mergeCell ref="B37:U37"/>
    <mergeCell ref="B38:U38"/>
    <mergeCell ref="B39:U39"/>
    <mergeCell ref="B40:U40"/>
    <mergeCell ref="B41:U41"/>
    <mergeCell ref="B42:U42"/>
    <mergeCell ref="B43:U43"/>
    <mergeCell ref="B44:U44"/>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I11" sqref="I11:K1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373</v>
      </c>
      <c r="D4" s="63" t="s">
        <v>374</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258</v>
      </c>
      <c r="L6" s="66"/>
      <c r="M6" s="66"/>
      <c r="N6" s="19"/>
      <c r="O6" s="20" t="s">
        <v>20</v>
      </c>
      <c r="P6" s="66" t="s">
        <v>375</v>
      </c>
      <c r="Q6" s="66"/>
      <c r="R6" s="21"/>
      <c r="S6" s="20" t="s">
        <v>22</v>
      </c>
      <c r="T6" s="66" t="s">
        <v>376</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377</v>
      </c>
      <c r="D11" s="86"/>
      <c r="E11" s="86"/>
      <c r="F11" s="86"/>
      <c r="G11" s="86"/>
      <c r="H11" s="86"/>
      <c r="I11" s="86" t="s">
        <v>378</v>
      </c>
      <c r="J11" s="86"/>
      <c r="K11" s="86"/>
      <c r="L11" s="86" t="s">
        <v>379</v>
      </c>
      <c r="M11" s="86"/>
      <c r="N11" s="86"/>
      <c r="O11" s="86"/>
      <c r="P11" s="27" t="s">
        <v>196</v>
      </c>
      <c r="Q11" s="27" t="s">
        <v>43</v>
      </c>
      <c r="R11" s="27">
        <v>6</v>
      </c>
      <c r="S11" s="27" t="s">
        <v>44</v>
      </c>
      <c r="T11" s="27" t="s">
        <v>44</v>
      </c>
      <c r="U11" s="28" t="str">
        <f t="shared" ref="U11:U35" si="0">IF(ISERR(T11/S11*100),"N/A",T11/S11*100)</f>
        <v>N/A</v>
      </c>
    </row>
    <row r="12" spans="1:34" ht="75" customHeight="1" thickTop="1" x14ac:dyDescent="0.2">
      <c r="A12" s="25"/>
      <c r="B12" s="26" t="s">
        <v>53</v>
      </c>
      <c r="C12" s="86" t="s">
        <v>380</v>
      </c>
      <c r="D12" s="86"/>
      <c r="E12" s="86"/>
      <c r="F12" s="86"/>
      <c r="G12" s="86"/>
      <c r="H12" s="86"/>
      <c r="I12" s="86" t="s">
        <v>381</v>
      </c>
      <c r="J12" s="86"/>
      <c r="K12" s="86"/>
      <c r="L12" s="86" t="s">
        <v>382</v>
      </c>
      <c r="M12" s="86"/>
      <c r="N12" s="86"/>
      <c r="O12" s="86"/>
      <c r="P12" s="27" t="s">
        <v>383</v>
      </c>
      <c r="Q12" s="27" t="s">
        <v>43</v>
      </c>
      <c r="R12" s="27">
        <v>55</v>
      </c>
      <c r="S12" s="27" t="s">
        <v>44</v>
      </c>
      <c r="T12" s="27" t="s">
        <v>44</v>
      </c>
      <c r="U12" s="28" t="str">
        <f t="shared" si="0"/>
        <v>N/A</v>
      </c>
    </row>
    <row r="13" spans="1:34" ht="75" customHeight="1" thickBot="1" x14ac:dyDescent="0.25">
      <c r="A13" s="25"/>
      <c r="B13" s="29" t="s">
        <v>45</v>
      </c>
      <c r="C13" s="91" t="s">
        <v>45</v>
      </c>
      <c r="D13" s="91"/>
      <c r="E13" s="91"/>
      <c r="F13" s="91"/>
      <c r="G13" s="91"/>
      <c r="H13" s="91"/>
      <c r="I13" s="91" t="s">
        <v>384</v>
      </c>
      <c r="J13" s="91"/>
      <c r="K13" s="91"/>
      <c r="L13" s="91" t="s">
        <v>385</v>
      </c>
      <c r="M13" s="91"/>
      <c r="N13" s="91"/>
      <c r="O13" s="91"/>
      <c r="P13" s="30" t="s">
        <v>196</v>
      </c>
      <c r="Q13" s="30" t="s">
        <v>386</v>
      </c>
      <c r="R13" s="30">
        <v>4.17</v>
      </c>
      <c r="S13" s="30" t="s">
        <v>44</v>
      </c>
      <c r="T13" s="30" t="s">
        <v>44</v>
      </c>
      <c r="U13" s="31" t="str">
        <f t="shared" si="0"/>
        <v>N/A</v>
      </c>
    </row>
    <row r="14" spans="1:34" ht="75" customHeight="1" thickTop="1" x14ac:dyDescent="0.2">
      <c r="A14" s="25"/>
      <c r="B14" s="26" t="s">
        <v>63</v>
      </c>
      <c r="C14" s="86" t="s">
        <v>387</v>
      </c>
      <c r="D14" s="86"/>
      <c r="E14" s="86"/>
      <c r="F14" s="86"/>
      <c r="G14" s="86"/>
      <c r="H14" s="86"/>
      <c r="I14" s="86" t="s">
        <v>388</v>
      </c>
      <c r="J14" s="86"/>
      <c r="K14" s="86"/>
      <c r="L14" s="86" t="s">
        <v>389</v>
      </c>
      <c r="M14" s="86"/>
      <c r="N14" s="86"/>
      <c r="O14" s="86"/>
      <c r="P14" s="27" t="s">
        <v>196</v>
      </c>
      <c r="Q14" s="27" t="s">
        <v>131</v>
      </c>
      <c r="R14" s="27">
        <v>16.559999999999999</v>
      </c>
      <c r="S14" s="27">
        <v>19.73</v>
      </c>
      <c r="T14" s="27">
        <v>-14.56</v>
      </c>
      <c r="U14" s="28">
        <f t="shared" si="0"/>
        <v>-73.796249366447029</v>
      </c>
    </row>
    <row r="15" spans="1:34" ht="75" customHeight="1" x14ac:dyDescent="0.2">
      <c r="A15" s="25"/>
      <c r="B15" s="29" t="s">
        <v>45</v>
      </c>
      <c r="C15" s="91" t="s">
        <v>45</v>
      </c>
      <c r="D15" s="91"/>
      <c r="E15" s="91"/>
      <c r="F15" s="91"/>
      <c r="G15" s="91"/>
      <c r="H15" s="91"/>
      <c r="I15" s="91" t="s">
        <v>390</v>
      </c>
      <c r="J15" s="91"/>
      <c r="K15" s="91"/>
      <c r="L15" s="91" t="s">
        <v>391</v>
      </c>
      <c r="M15" s="91"/>
      <c r="N15" s="91"/>
      <c r="O15" s="91"/>
      <c r="P15" s="30" t="s">
        <v>57</v>
      </c>
      <c r="Q15" s="30" t="s">
        <v>131</v>
      </c>
      <c r="R15" s="30">
        <v>74.260000000000005</v>
      </c>
      <c r="S15" s="30">
        <v>72.06</v>
      </c>
      <c r="T15" s="30">
        <v>79.17</v>
      </c>
      <c r="U15" s="31">
        <f t="shared" si="0"/>
        <v>109.86677768526228</v>
      </c>
    </row>
    <row r="16" spans="1:34" ht="75" customHeight="1" x14ac:dyDescent="0.2">
      <c r="A16" s="25"/>
      <c r="B16" s="29" t="s">
        <v>45</v>
      </c>
      <c r="C16" s="91" t="s">
        <v>45</v>
      </c>
      <c r="D16" s="91"/>
      <c r="E16" s="91"/>
      <c r="F16" s="91"/>
      <c r="G16" s="91"/>
      <c r="H16" s="91"/>
      <c r="I16" s="91" t="s">
        <v>392</v>
      </c>
      <c r="J16" s="91"/>
      <c r="K16" s="91"/>
      <c r="L16" s="91" t="s">
        <v>393</v>
      </c>
      <c r="M16" s="91"/>
      <c r="N16" s="91"/>
      <c r="O16" s="91"/>
      <c r="P16" s="30" t="s">
        <v>57</v>
      </c>
      <c r="Q16" s="30" t="s">
        <v>131</v>
      </c>
      <c r="R16" s="30">
        <v>100</v>
      </c>
      <c r="S16" s="30">
        <v>100</v>
      </c>
      <c r="T16" s="30">
        <v>66.48</v>
      </c>
      <c r="U16" s="31">
        <f t="shared" si="0"/>
        <v>66.48</v>
      </c>
    </row>
    <row r="17" spans="1:21" ht="75" customHeight="1" x14ac:dyDescent="0.2">
      <c r="A17" s="25"/>
      <c r="B17" s="29" t="s">
        <v>45</v>
      </c>
      <c r="C17" s="91" t="s">
        <v>394</v>
      </c>
      <c r="D17" s="91"/>
      <c r="E17" s="91"/>
      <c r="F17" s="91"/>
      <c r="G17" s="91"/>
      <c r="H17" s="91"/>
      <c r="I17" s="91" t="s">
        <v>395</v>
      </c>
      <c r="J17" s="91"/>
      <c r="K17" s="91"/>
      <c r="L17" s="91" t="s">
        <v>396</v>
      </c>
      <c r="M17" s="91"/>
      <c r="N17" s="91"/>
      <c r="O17" s="91"/>
      <c r="P17" s="30" t="s">
        <v>57</v>
      </c>
      <c r="Q17" s="30" t="s">
        <v>131</v>
      </c>
      <c r="R17" s="30">
        <v>80</v>
      </c>
      <c r="S17" s="30">
        <v>80</v>
      </c>
      <c r="T17" s="30">
        <v>117.77</v>
      </c>
      <c r="U17" s="31">
        <f t="shared" si="0"/>
        <v>147.21249999999998</v>
      </c>
    </row>
    <row r="18" spans="1:21" ht="75" customHeight="1" x14ac:dyDescent="0.2">
      <c r="A18" s="25"/>
      <c r="B18" s="29" t="s">
        <v>45</v>
      </c>
      <c r="C18" s="91" t="s">
        <v>45</v>
      </c>
      <c r="D18" s="91"/>
      <c r="E18" s="91"/>
      <c r="F18" s="91"/>
      <c r="G18" s="91"/>
      <c r="H18" s="91"/>
      <c r="I18" s="91" t="s">
        <v>397</v>
      </c>
      <c r="J18" s="91"/>
      <c r="K18" s="91"/>
      <c r="L18" s="91" t="s">
        <v>398</v>
      </c>
      <c r="M18" s="91"/>
      <c r="N18" s="91"/>
      <c r="O18" s="91"/>
      <c r="P18" s="30" t="s">
        <v>57</v>
      </c>
      <c r="Q18" s="30" t="s">
        <v>131</v>
      </c>
      <c r="R18" s="30">
        <v>85</v>
      </c>
      <c r="S18" s="30">
        <v>85</v>
      </c>
      <c r="T18" s="30">
        <v>149.51</v>
      </c>
      <c r="U18" s="31">
        <f t="shared" si="0"/>
        <v>175.89411764705883</v>
      </c>
    </row>
    <row r="19" spans="1:21" ht="75" customHeight="1" x14ac:dyDescent="0.2">
      <c r="A19" s="25"/>
      <c r="B19" s="29" t="s">
        <v>45</v>
      </c>
      <c r="C19" s="91" t="s">
        <v>399</v>
      </c>
      <c r="D19" s="91"/>
      <c r="E19" s="91"/>
      <c r="F19" s="91"/>
      <c r="G19" s="91"/>
      <c r="H19" s="91"/>
      <c r="I19" s="91" t="s">
        <v>400</v>
      </c>
      <c r="J19" s="91"/>
      <c r="K19" s="91"/>
      <c r="L19" s="91" t="s">
        <v>401</v>
      </c>
      <c r="M19" s="91"/>
      <c r="N19" s="91"/>
      <c r="O19" s="91"/>
      <c r="P19" s="30" t="s">
        <v>57</v>
      </c>
      <c r="Q19" s="30" t="s">
        <v>131</v>
      </c>
      <c r="R19" s="30">
        <v>100</v>
      </c>
      <c r="S19" s="30">
        <v>54.1</v>
      </c>
      <c r="T19" s="30">
        <v>57.99</v>
      </c>
      <c r="U19" s="31">
        <f t="shared" si="0"/>
        <v>107.19038817005546</v>
      </c>
    </row>
    <row r="20" spans="1:21" ht="75" customHeight="1" x14ac:dyDescent="0.2">
      <c r="A20" s="25"/>
      <c r="B20" s="29" t="s">
        <v>45</v>
      </c>
      <c r="C20" s="91" t="s">
        <v>45</v>
      </c>
      <c r="D20" s="91"/>
      <c r="E20" s="91"/>
      <c r="F20" s="91"/>
      <c r="G20" s="91"/>
      <c r="H20" s="91"/>
      <c r="I20" s="91" t="s">
        <v>402</v>
      </c>
      <c r="J20" s="91"/>
      <c r="K20" s="91"/>
      <c r="L20" s="91" t="s">
        <v>403</v>
      </c>
      <c r="M20" s="91"/>
      <c r="N20" s="91"/>
      <c r="O20" s="91"/>
      <c r="P20" s="30" t="s">
        <v>57</v>
      </c>
      <c r="Q20" s="30" t="s">
        <v>131</v>
      </c>
      <c r="R20" s="30">
        <v>100</v>
      </c>
      <c r="S20" s="30">
        <v>48.27</v>
      </c>
      <c r="T20" s="30">
        <v>53.75</v>
      </c>
      <c r="U20" s="31">
        <f t="shared" si="0"/>
        <v>111.35280712657965</v>
      </c>
    </row>
    <row r="21" spans="1:21" ht="75" customHeight="1" x14ac:dyDescent="0.2">
      <c r="A21" s="25"/>
      <c r="B21" s="29" t="s">
        <v>45</v>
      </c>
      <c r="C21" s="91" t="s">
        <v>404</v>
      </c>
      <c r="D21" s="91"/>
      <c r="E21" s="91"/>
      <c r="F21" s="91"/>
      <c r="G21" s="91"/>
      <c r="H21" s="91"/>
      <c r="I21" s="91" t="s">
        <v>405</v>
      </c>
      <c r="J21" s="91"/>
      <c r="K21" s="91"/>
      <c r="L21" s="91" t="s">
        <v>406</v>
      </c>
      <c r="M21" s="91"/>
      <c r="N21" s="91"/>
      <c r="O21" s="91"/>
      <c r="P21" s="30" t="s">
        <v>57</v>
      </c>
      <c r="Q21" s="30" t="s">
        <v>131</v>
      </c>
      <c r="R21" s="30">
        <v>90.91</v>
      </c>
      <c r="S21" s="30">
        <v>90.91</v>
      </c>
      <c r="T21" s="30">
        <v>86.12</v>
      </c>
      <c r="U21" s="31">
        <f t="shared" si="0"/>
        <v>94.731052689473117</v>
      </c>
    </row>
    <row r="22" spans="1:21" ht="75" customHeight="1" x14ac:dyDescent="0.2">
      <c r="A22" s="25"/>
      <c r="B22" s="29" t="s">
        <v>45</v>
      </c>
      <c r="C22" s="91" t="s">
        <v>45</v>
      </c>
      <c r="D22" s="91"/>
      <c r="E22" s="91"/>
      <c r="F22" s="91"/>
      <c r="G22" s="91"/>
      <c r="H22" s="91"/>
      <c r="I22" s="91" t="s">
        <v>407</v>
      </c>
      <c r="J22" s="91"/>
      <c r="K22" s="91"/>
      <c r="L22" s="91" t="s">
        <v>408</v>
      </c>
      <c r="M22" s="91"/>
      <c r="N22" s="91"/>
      <c r="O22" s="91"/>
      <c r="P22" s="30" t="s">
        <v>57</v>
      </c>
      <c r="Q22" s="30" t="s">
        <v>131</v>
      </c>
      <c r="R22" s="30">
        <v>90.91</v>
      </c>
      <c r="S22" s="30">
        <v>90.91</v>
      </c>
      <c r="T22" s="30">
        <v>94.02</v>
      </c>
      <c r="U22" s="31">
        <f t="shared" si="0"/>
        <v>103.42096579034209</v>
      </c>
    </row>
    <row r="23" spans="1:21" ht="75" customHeight="1" x14ac:dyDescent="0.2">
      <c r="A23" s="25"/>
      <c r="B23" s="29" t="s">
        <v>45</v>
      </c>
      <c r="C23" s="91" t="s">
        <v>409</v>
      </c>
      <c r="D23" s="91"/>
      <c r="E23" s="91"/>
      <c r="F23" s="91"/>
      <c r="G23" s="91"/>
      <c r="H23" s="91"/>
      <c r="I23" s="91" t="s">
        <v>410</v>
      </c>
      <c r="J23" s="91"/>
      <c r="K23" s="91"/>
      <c r="L23" s="91" t="s">
        <v>411</v>
      </c>
      <c r="M23" s="91"/>
      <c r="N23" s="91"/>
      <c r="O23" s="91"/>
      <c r="P23" s="30" t="s">
        <v>196</v>
      </c>
      <c r="Q23" s="30" t="s">
        <v>412</v>
      </c>
      <c r="R23" s="30">
        <v>7</v>
      </c>
      <c r="S23" s="30">
        <v>7</v>
      </c>
      <c r="T23" s="30">
        <v>19.04</v>
      </c>
      <c r="U23" s="31">
        <f t="shared" si="0"/>
        <v>272</v>
      </c>
    </row>
    <row r="24" spans="1:21" ht="75" customHeight="1" thickBot="1" x14ac:dyDescent="0.25">
      <c r="A24" s="25"/>
      <c r="B24" s="29" t="s">
        <v>45</v>
      </c>
      <c r="C24" s="91" t="s">
        <v>413</v>
      </c>
      <c r="D24" s="91"/>
      <c r="E24" s="91"/>
      <c r="F24" s="91"/>
      <c r="G24" s="91"/>
      <c r="H24" s="91"/>
      <c r="I24" s="91" t="s">
        <v>414</v>
      </c>
      <c r="J24" s="91"/>
      <c r="K24" s="91"/>
      <c r="L24" s="91" t="s">
        <v>415</v>
      </c>
      <c r="M24" s="91"/>
      <c r="N24" s="91"/>
      <c r="O24" s="91"/>
      <c r="P24" s="30" t="s">
        <v>196</v>
      </c>
      <c r="Q24" s="30" t="s">
        <v>412</v>
      </c>
      <c r="R24" s="30">
        <v>11.11</v>
      </c>
      <c r="S24" s="30">
        <v>11.11</v>
      </c>
      <c r="T24" s="30">
        <v>19.690000000000001</v>
      </c>
      <c r="U24" s="31">
        <f t="shared" si="0"/>
        <v>177.22772277227725</v>
      </c>
    </row>
    <row r="25" spans="1:21" ht="75" customHeight="1" thickTop="1" x14ac:dyDescent="0.2">
      <c r="A25" s="25"/>
      <c r="B25" s="26" t="s">
        <v>79</v>
      </c>
      <c r="C25" s="86" t="s">
        <v>416</v>
      </c>
      <c r="D25" s="86"/>
      <c r="E25" s="86"/>
      <c r="F25" s="86"/>
      <c r="G25" s="86"/>
      <c r="H25" s="86"/>
      <c r="I25" s="86" t="s">
        <v>417</v>
      </c>
      <c r="J25" s="86"/>
      <c r="K25" s="86"/>
      <c r="L25" s="86" t="s">
        <v>418</v>
      </c>
      <c r="M25" s="86"/>
      <c r="N25" s="86"/>
      <c r="O25" s="86"/>
      <c r="P25" s="27" t="s">
        <v>57</v>
      </c>
      <c r="Q25" s="27" t="s">
        <v>83</v>
      </c>
      <c r="R25" s="27">
        <v>75</v>
      </c>
      <c r="S25" s="27">
        <v>75</v>
      </c>
      <c r="T25" s="27">
        <v>76.61</v>
      </c>
      <c r="U25" s="28">
        <f t="shared" si="0"/>
        <v>102.14666666666668</v>
      </c>
    </row>
    <row r="26" spans="1:21" ht="75" customHeight="1" x14ac:dyDescent="0.2">
      <c r="A26" s="25"/>
      <c r="B26" s="29" t="s">
        <v>45</v>
      </c>
      <c r="C26" s="91" t="s">
        <v>45</v>
      </c>
      <c r="D26" s="91"/>
      <c r="E26" s="91"/>
      <c r="F26" s="91"/>
      <c r="G26" s="91"/>
      <c r="H26" s="91"/>
      <c r="I26" s="91" t="s">
        <v>419</v>
      </c>
      <c r="J26" s="91"/>
      <c r="K26" s="91"/>
      <c r="L26" s="91" t="s">
        <v>420</v>
      </c>
      <c r="M26" s="91"/>
      <c r="N26" s="91"/>
      <c r="O26" s="91"/>
      <c r="P26" s="30" t="s">
        <v>57</v>
      </c>
      <c r="Q26" s="30" t="s">
        <v>83</v>
      </c>
      <c r="R26" s="30">
        <v>100</v>
      </c>
      <c r="S26" s="30">
        <v>100</v>
      </c>
      <c r="T26" s="30">
        <v>227.61</v>
      </c>
      <c r="U26" s="31">
        <f t="shared" si="0"/>
        <v>227.61</v>
      </c>
    </row>
    <row r="27" spans="1:21" ht="75" customHeight="1" x14ac:dyDescent="0.2">
      <c r="A27" s="25"/>
      <c r="B27" s="29" t="s">
        <v>45</v>
      </c>
      <c r="C27" s="91" t="s">
        <v>421</v>
      </c>
      <c r="D27" s="91"/>
      <c r="E27" s="91"/>
      <c r="F27" s="91"/>
      <c r="G27" s="91"/>
      <c r="H27" s="91"/>
      <c r="I27" s="91" t="s">
        <v>422</v>
      </c>
      <c r="J27" s="91"/>
      <c r="K27" s="91"/>
      <c r="L27" s="91" t="s">
        <v>423</v>
      </c>
      <c r="M27" s="91"/>
      <c r="N27" s="91"/>
      <c r="O27" s="91"/>
      <c r="P27" s="30" t="s">
        <v>57</v>
      </c>
      <c r="Q27" s="30" t="s">
        <v>83</v>
      </c>
      <c r="R27" s="30">
        <v>80</v>
      </c>
      <c r="S27" s="30">
        <v>80</v>
      </c>
      <c r="T27" s="30">
        <v>101.53</v>
      </c>
      <c r="U27" s="31">
        <f t="shared" si="0"/>
        <v>126.91250000000001</v>
      </c>
    </row>
    <row r="28" spans="1:21" ht="75" customHeight="1" x14ac:dyDescent="0.2">
      <c r="A28" s="25"/>
      <c r="B28" s="29" t="s">
        <v>45</v>
      </c>
      <c r="C28" s="91" t="s">
        <v>424</v>
      </c>
      <c r="D28" s="91"/>
      <c r="E28" s="91"/>
      <c r="F28" s="91"/>
      <c r="G28" s="91"/>
      <c r="H28" s="91"/>
      <c r="I28" s="91" t="s">
        <v>425</v>
      </c>
      <c r="J28" s="91"/>
      <c r="K28" s="91"/>
      <c r="L28" s="91" t="s">
        <v>426</v>
      </c>
      <c r="M28" s="91"/>
      <c r="N28" s="91"/>
      <c r="O28" s="91"/>
      <c r="P28" s="30" t="s">
        <v>57</v>
      </c>
      <c r="Q28" s="30" t="s">
        <v>83</v>
      </c>
      <c r="R28" s="30">
        <v>100</v>
      </c>
      <c r="S28" s="30">
        <v>53.63</v>
      </c>
      <c r="T28" s="30">
        <v>63.48</v>
      </c>
      <c r="U28" s="31">
        <f t="shared" si="0"/>
        <v>118.36658586611971</v>
      </c>
    </row>
    <row r="29" spans="1:21" ht="75" customHeight="1" x14ac:dyDescent="0.2">
      <c r="A29" s="25"/>
      <c r="B29" s="29" t="s">
        <v>45</v>
      </c>
      <c r="C29" s="91" t="s">
        <v>427</v>
      </c>
      <c r="D29" s="91"/>
      <c r="E29" s="91"/>
      <c r="F29" s="91"/>
      <c r="G29" s="91"/>
      <c r="H29" s="91"/>
      <c r="I29" s="91" t="s">
        <v>428</v>
      </c>
      <c r="J29" s="91"/>
      <c r="K29" s="91"/>
      <c r="L29" s="91" t="s">
        <v>429</v>
      </c>
      <c r="M29" s="91"/>
      <c r="N29" s="91"/>
      <c r="O29" s="91"/>
      <c r="P29" s="30" t="s">
        <v>57</v>
      </c>
      <c r="Q29" s="30" t="s">
        <v>83</v>
      </c>
      <c r="R29" s="30">
        <v>90.91</v>
      </c>
      <c r="S29" s="30">
        <v>90.91</v>
      </c>
      <c r="T29" s="30">
        <v>86.12</v>
      </c>
      <c r="U29" s="31">
        <f t="shared" si="0"/>
        <v>94.731052689473117</v>
      </c>
    </row>
    <row r="30" spans="1:21" ht="75" customHeight="1" x14ac:dyDescent="0.2">
      <c r="A30" s="25"/>
      <c r="B30" s="29" t="s">
        <v>45</v>
      </c>
      <c r="C30" s="91" t="s">
        <v>430</v>
      </c>
      <c r="D30" s="91"/>
      <c r="E30" s="91"/>
      <c r="F30" s="91"/>
      <c r="G30" s="91"/>
      <c r="H30" s="91"/>
      <c r="I30" s="91" t="s">
        <v>431</v>
      </c>
      <c r="J30" s="91"/>
      <c r="K30" s="91"/>
      <c r="L30" s="91" t="s">
        <v>432</v>
      </c>
      <c r="M30" s="91"/>
      <c r="N30" s="91"/>
      <c r="O30" s="91"/>
      <c r="P30" s="30" t="s">
        <v>57</v>
      </c>
      <c r="Q30" s="30" t="s">
        <v>206</v>
      </c>
      <c r="R30" s="30">
        <v>80</v>
      </c>
      <c r="S30" s="30">
        <v>0</v>
      </c>
      <c r="T30" s="30">
        <v>20</v>
      </c>
      <c r="U30" s="31" t="str">
        <f t="shared" si="0"/>
        <v>N/A</v>
      </c>
    </row>
    <row r="31" spans="1:21" ht="75" customHeight="1" x14ac:dyDescent="0.2">
      <c r="A31" s="25"/>
      <c r="B31" s="29" t="s">
        <v>45</v>
      </c>
      <c r="C31" s="91" t="s">
        <v>433</v>
      </c>
      <c r="D31" s="91"/>
      <c r="E31" s="91"/>
      <c r="F31" s="91"/>
      <c r="G31" s="91"/>
      <c r="H31" s="91"/>
      <c r="I31" s="91" t="s">
        <v>434</v>
      </c>
      <c r="J31" s="91"/>
      <c r="K31" s="91"/>
      <c r="L31" s="91" t="s">
        <v>435</v>
      </c>
      <c r="M31" s="91"/>
      <c r="N31" s="91"/>
      <c r="O31" s="91"/>
      <c r="P31" s="30" t="s">
        <v>57</v>
      </c>
      <c r="Q31" s="30" t="s">
        <v>83</v>
      </c>
      <c r="R31" s="30">
        <v>30</v>
      </c>
      <c r="S31" s="30">
        <v>29.99</v>
      </c>
      <c r="T31" s="30">
        <v>24.11</v>
      </c>
      <c r="U31" s="31">
        <f t="shared" si="0"/>
        <v>80.393464488162721</v>
      </c>
    </row>
    <row r="32" spans="1:21" ht="75" customHeight="1" x14ac:dyDescent="0.2">
      <c r="A32" s="25"/>
      <c r="B32" s="29" t="s">
        <v>45</v>
      </c>
      <c r="C32" s="91" t="s">
        <v>45</v>
      </c>
      <c r="D32" s="91"/>
      <c r="E32" s="91"/>
      <c r="F32" s="91"/>
      <c r="G32" s="91"/>
      <c r="H32" s="91"/>
      <c r="I32" s="91" t="s">
        <v>436</v>
      </c>
      <c r="J32" s="91"/>
      <c r="K32" s="91"/>
      <c r="L32" s="91" t="s">
        <v>437</v>
      </c>
      <c r="M32" s="91"/>
      <c r="N32" s="91"/>
      <c r="O32" s="91"/>
      <c r="P32" s="30" t="s">
        <v>57</v>
      </c>
      <c r="Q32" s="30" t="s">
        <v>83</v>
      </c>
      <c r="R32" s="30">
        <v>42</v>
      </c>
      <c r="S32" s="30">
        <v>42</v>
      </c>
      <c r="T32" s="30">
        <v>41.94</v>
      </c>
      <c r="U32" s="31">
        <f t="shared" si="0"/>
        <v>99.857142857142861</v>
      </c>
    </row>
    <row r="33" spans="1:22" ht="75" customHeight="1" x14ac:dyDescent="0.2">
      <c r="A33" s="25"/>
      <c r="B33" s="29" t="s">
        <v>45</v>
      </c>
      <c r="C33" s="91" t="s">
        <v>438</v>
      </c>
      <c r="D33" s="91"/>
      <c r="E33" s="91"/>
      <c r="F33" s="91"/>
      <c r="G33" s="91"/>
      <c r="H33" s="91"/>
      <c r="I33" s="91" t="s">
        <v>439</v>
      </c>
      <c r="J33" s="91"/>
      <c r="K33" s="91"/>
      <c r="L33" s="91" t="s">
        <v>440</v>
      </c>
      <c r="M33" s="91"/>
      <c r="N33" s="91"/>
      <c r="O33" s="91"/>
      <c r="P33" s="30" t="s">
        <v>57</v>
      </c>
      <c r="Q33" s="30" t="s">
        <v>441</v>
      </c>
      <c r="R33" s="30">
        <v>108.5</v>
      </c>
      <c r="S33" s="30">
        <v>108.5</v>
      </c>
      <c r="T33" s="30">
        <v>69.03</v>
      </c>
      <c r="U33" s="31">
        <f t="shared" si="0"/>
        <v>63.622119815668199</v>
      </c>
    </row>
    <row r="34" spans="1:22" ht="75" customHeight="1" x14ac:dyDescent="0.2">
      <c r="A34" s="25"/>
      <c r="B34" s="29" t="s">
        <v>45</v>
      </c>
      <c r="C34" s="91" t="s">
        <v>45</v>
      </c>
      <c r="D34" s="91"/>
      <c r="E34" s="91"/>
      <c r="F34" s="91"/>
      <c r="G34" s="91"/>
      <c r="H34" s="91"/>
      <c r="I34" s="91" t="s">
        <v>442</v>
      </c>
      <c r="J34" s="91"/>
      <c r="K34" s="91"/>
      <c r="L34" s="91" t="s">
        <v>443</v>
      </c>
      <c r="M34" s="91"/>
      <c r="N34" s="91"/>
      <c r="O34" s="91"/>
      <c r="P34" s="30" t="s">
        <v>57</v>
      </c>
      <c r="Q34" s="30" t="s">
        <v>441</v>
      </c>
      <c r="R34" s="30">
        <v>109</v>
      </c>
      <c r="S34" s="30">
        <v>109</v>
      </c>
      <c r="T34" s="30">
        <v>69.040000000000006</v>
      </c>
      <c r="U34" s="31">
        <f t="shared" si="0"/>
        <v>63.339449541284409</v>
      </c>
    </row>
    <row r="35" spans="1:22" ht="75" customHeight="1" thickBot="1" x14ac:dyDescent="0.25">
      <c r="A35" s="25"/>
      <c r="B35" s="29" t="s">
        <v>45</v>
      </c>
      <c r="C35" s="91" t="s">
        <v>444</v>
      </c>
      <c r="D35" s="91"/>
      <c r="E35" s="91"/>
      <c r="F35" s="91"/>
      <c r="G35" s="91"/>
      <c r="H35" s="91"/>
      <c r="I35" s="91" t="s">
        <v>445</v>
      </c>
      <c r="J35" s="91"/>
      <c r="K35" s="91"/>
      <c r="L35" s="91" t="s">
        <v>446</v>
      </c>
      <c r="M35" s="91"/>
      <c r="N35" s="91"/>
      <c r="O35" s="91"/>
      <c r="P35" s="30" t="s">
        <v>57</v>
      </c>
      <c r="Q35" s="30" t="s">
        <v>83</v>
      </c>
      <c r="R35" s="30">
        <v>108.99</v>
      </c>
      <c r="S35" s="30">
        <v>108.94</v>
      </c>
      <c r="T35" s="30">
        <v>145.08000000000001</v>
      </c>
      <c r="U35" s="31">
        <f t="shared" si="0"/>
        <v>133.17422434367543</v>
      </c>
    </row>
    <row r="36" spans="1:22" ht="22.5" customHeight="1" thickTop="1" thickBot="1" x14ac:dyDescent="0.25">
      <c r="B36" s="8" t="s">
        <v>90</v>
      </c>
      <c r="C36" s="9"/>
      <c r="D36" s="9"/>
      <c r="E36" s="9"/>
      <c r="F36" s="9"/>
      <c r="G36" s="9"/>
      <c r="H36" s="10"/>
      <c r="I36" s="10"/>
      <c r="J36" s="10"/>
      <c r="K36" s="10"/>
      <c r="L36" s="10"/>
      <c r="M36" s="10"/>
      <c r="N36" s="10"/>
      <c r="O36" s="10"/>
      <c r="P36" s="10"/>
      <c r="Q36" s="10"/>
      <c r="R36" s="10"/>
      <c r="S36" s="10"/>
      <c r="T36" s="10"/>
      <c r="U36" s="11"/>
      <c r="V36" s="33"/>
    </row>
    <row r="37" spans="1:22" ht="26.25" customHeight="1" thickTop="1" x14ac:dyDescent="0.2">
      <c r="B37" s="34"/>
      <c r="C37" s="35"/>
      <c r="D37" s="35"/>
      <c r="E37" s="35"/>
      <c r="F37" s="35"/>
      <c r="G37" s="35"/>
      <c r="H37" s="36"/>
      <c r="I37" s="36"/>
      <c r="J37" s="36"/>
      <c r="K37" s="36"/>
      <c r="L37" s="36"/>
      <c r="M37" s="36"/>
      <c r="N37" s="36"/>
      <c r="O37" s="36"/>
      <c r="P37" s="37"/>
      <c r="Q37" s="38"/>
      <c r="R37" s="39" t="s">
        <v>91</v>
      </c>
      <c r="S37" s="22" t="s">
        <v>92</v>
      </c>
      <c r="T37" s="39" t="s">
        <v>93</v>
      </c>
      <c r="U37" s="22" t="s">
        <v>94</v>
      </c>
    </row>
    <row r="38" spans="1:22" ht="26.25" customHeight="1" thickBot="1" x14ac:dyDescent="0.25">
      <c r="B38" s="40"/>
      <c r="C38" s="41"/>
      <c r="D38" s="41"/>
      <c r="E38" s="41"/>
      <c r="F38" s="41"/>
      <c r="G38" s="41"/>
      <c r="H38" s="42"/>
      <c r="I38" s="42"/>
      <c r="J38" s="42"/>
      <c r="K38" s="42"/>
      <c r="L38" s="42"/>
      <c r="M38" s="42"/>
      <c r="N38" s="42"/>
      <c r="O38" s="42"/>
      <c r="P38" s="43"/>
      <c r="Q38" s="44"/>
      <c r="R38" s="45" t="s">
        <v>95</v>
      </c>
      <c r="S38" s="44" t="s">
        <v>95</v>
      </c>
      <c r="T38" s="44" t="s">
        <v>95</v>
      </c>
      <c r="U38" s="44" t="s">
        <v>96</v>
      </c>
    </row>
    <row r="39" spans="1:22" ht="13.5" customHeight="1" thickBot="1" x14ac:dyDescent="0.25">
      <c r="B39" s="95" t="s">
        <v>97</v>
      </c>
      <c r="C39" s="96"/>
      <c r="D39" s="96"/>
      <c r="E39" s="46"/>
      <c r="F39" s="46"/>
      <c r="G39" s="46"/>
      <c r="H39" s="47"/>
      <c r="I39" s="47"/>
      <c r="J39" s="47"/>
      <c r="K39" s="47"/>
      <c r="L39" s="47"/>
      <c r="M39" s="47"/>
      <c r="N39" s="47"/>
      <c r="O39" s="47"/>
      <c r="P39" s="48"/>
      <c r="Q39" s="48"/>
      <c r="R39" s="49" t="str">
        <f t="shared" ref="R39:T40" si="1">"N/D"</f>
        <v>N/D</v>
      </c>
      <c r="S39" s="49" t="str">
        <f t="shared" si="1"/>
        <v>N/D</v>
      </c>
      <c r="T39" s="49" t="str">
        <f t="shared" si="1"/>
        <v>N/D</v>
      </c>
      <c r="U39" s="50" t="str">
        <f>+IF(ISERR(T39/S39*100),"N/A",T39/S39*100)</f>
        <v>N/A</v>
      </c>
    </row>
    <row r="40" spans="1:22" ht="13.5" customHeight="1" thickBot="1" x14ac:dyDescent="0.25">
      <c r="B40" s="97" t="s">
        <v>98</v>
      </c>
      <c r="C40" s="98"/>
      <c r="D40" s="98"/>
      <c r="E40" s="51"/>
      <c r="F40" s="51"/>
      <c r="G40" s="51"/>
      <c r="H40" s="52"/>
      <c r="I40" s="52"/>
      <c r="J40" s="52"/>
      <c r="K40" s="52"/>
      <c r="L40" s="52"/>
      <c r="M40" s="52"/>
      <c r="N40" s="52"/>
      <c r="O40" s="52"/>
      <c r="P40" s="53"/>
      <c r="Q40" s="53"/>
      <c r="R40" s="49" t="str">
        <f t="shared" si="1"/>
        <v>N/D</v>
      </c>
      <c r="S40" s="49" t="str">
        <f t="shared" si="1"/>
        <v>N/D</v>
      </c>
      <c r="T40" s="49" t="str">
        <f t="shared" si="1"/>
        <v>N/D</v>
      </c>
      <c r="U40" s="50" t="str">
        <f>+IF(ISERR(T40/S40*100),"N/A",T40/S40*100)</f>
        <v>N/A</v>
      </c>
    </row>
    <row r="41" spans="1:22" ht="14.85" customHeight="1" thickTop="1" thickBot="1" x14ac:dyDescent="0.25">
      <c r="B41" s="8" t="s">
        <v>99</v>
      </c>
      <c r="C41" s="9"/>
      <c r="D41" s="9"/>
      <c r="E41" s="9"/>
      <c r="F41" s="9"/>
      <c r="G41" s="9"/>
      <c r="H41" s="10"/>
      <c r="I41" s="10"/>
      <c r="J41" s="10"/>
      <c r="K41" s="10"/>
      <c r="L41" s="10"/>
      <c r="M41" s="10"/>
      <c r="N41" s="10"/>
      <c r="O41" s="10"/>
      <c r="P41" s="10"/>
      <c r="Q41" s="10"/>
      <c r="R41" s="10"/>
      <c r="S41" s="10"/>
      <c r="T41" s="10"/>
      <c r="U41" s="11"/>
    </row>
    <row r="42" spans="1:22" ht="44.25" customHeight="1" thickTop="1" x14ac:dyDescent="0.2">
      <c r="B42" s="99" t="s">
        <v>100</v>
      </c>
      <c r="C42" s="100"/>
      <c r="D42" s="100"/>
      <c r="E42" s="100"/>
      <c r="F42" s="100"/>
      <c r="G42" s="100"/>
      <c r="H42" s="100"/>
      <c r="I42" s="100"/>
      <c r="J42" s="100"/>
      <c r="K42" s="100"/>
      <c r="L42" s="100"/>
      <c r="M42" s="100"/>
      <c r="N42" s="100"/>
      <c r="O42" s="100"/>
      <c r="P42" s="100"/>
      <c r="Q42" s="100"/>
      <c r="R42" s="100"/>
      <c r="S42" s="100"/>
      <c r="T42" s="100"/>
      <c r="U42" s="101"/>
    </row>
    <row r="43" spans="1:22" ht="34.5" customHeight="1" x14ac:dyDescent="0.2">
      <c r="B43" s="92" t="s">
        <v>447</v>
      </c>
      <c r="C43" s="93"/>
      <c r="D43" s="93"/>
      <c r="E43" s="93"/>
      <c r="F43" s="93"/>
      <c r="G43" s="93"/>
      <c r="H43" s="93"/>
      <c r="I43" s="93"/>
      <c r="J43" s="93"/>
      <c r="K43" s="93"/>
      <c r="L43" s="93"/>
      <c r="M43" s="93"/>
      <c r="N43" s="93"/>
      <c r="O43" s="93"/>
      <c r="P43" s="93"/>
      <c r="Q43" s="93"/>
      <c r="R43" s="93"/>
      <c r="S43" s="93"/>
      <c r="T43" s="93"/>
      <c r="U43" s="94"/>
    </row>
    <row r="44" spans="1:22" ht="34.5" customHeight="1" x14ac:dyDescent="0.2">
      <c r="B44" s="92" t="s">
        <v>448</v>
      </c>
      <c r="C44" s="93"/>
      <c r="D44" s="93"/>
      <c r="E44" s="93"/>
      <c r="F44" s="93"/>
      <c r="G44" s="93"/>
      <c r="H44" s="93"/>
      <c r="I44" s="93"/>
      <c r="J44" s="93"/>
      <c r="K44" s="93"/>
      <c r="L44" s="93"/>
      <c r="M44" s="93"/>
      <c r="N44" s="93"/>
      <c r="O44" s="93"/>
      <c r="P44" s="93"/>
      <c r="Q44" s="93"/>
      <c r="R44" s="93"/>
      <c r="S44" s="93"/>
      <c r="T44" s="93"/>
      <c r="U44" s="94"/>
    </row>
    <row r="45" spans="1:22" ht="34.5" customHeight="1" x14ac:dyDescent="0.2">
      <c r="B45" s="92" t="s">
        <v>449</v>
      </c>
      <c r="C45" s="93"/>
      <c r="D45" s="93"/>
      <c r="E45" s="93"/>
      <c r="F45" s="93"/>
      <c r="G45" s="93"/>
      <c r="H45" s="93"/>
      <c r="I45" s="93"/>
      <c r="J45" s="93"/>
      <c r="K45" s="93"/>
      <c r="L45" s="93"/>
      <c r="M45" s="93"/>
      <c r="N45" s="93"/>
      <c r="O45" s="93"/>
      <c r="P45" s="93"/>
      <c r="Q45" s="93"/>
      <c r="R45" s="93"/>
      <c r="S45" s="93"/>
      <c r="T45" s="93"/>
      <c r="U45" s="94"/>
    </row>
    <row r="46" spans="1:22" ht="78.75" customHeight="1" x14ac:dyDescent="0.2">
      <c r="B46" s="92" t="s">
        <v>450</v>
      </c>
      <c r="C46" s="93"/>
      <c r="D46" s="93"/>
      <c r="E46" s="93"/>
      <c r="F46" s="93"/>
      <c r="G46" s="93"/>
      <c r="H46" s="93"/>
      <c r="I46" s="93"/>
      <c r="J46" s="93"/>
      <c r="K46" s="93"/>
      <c r="L46" s="93"/>
      <c r="M46" s="93"/>
      <c r="N46" s="93"/>
      <c r="O46" s="93"/>
      <c r="P46" s="93"/>
      <c r="Q46" s="93"/>
      <c r="R46" s="93"/>
      <c r="S46" s="93"/>
      <c r="T46" s="93"/>
      <c r="U46" s="94"/>
    </row>
    <row r="47" spans="1:22" ht="65.45" customHeight="1" x14ac:dyDescent="0.2">
      <c r="B47" s="92" t="s">
        <v>451</v>
      </c>
      <c r="C47" s="93"/>
      <c r="D47" s="93"/>
      <c r="E47" s="93"/>
      <c r="F47" s="93"/>
      <c r="G47" s="93"/>
      <c r="H47" s="93"/>
      <c r="I47" s="93"/>
      <c r="J47" s="93"/>
      <c r="K47" s="93"/>
      <c r="L47" s="93"/>
      <c r="M47" s="93"/>
      <c r="N47" s="93"/>
      <c r="O47" s="93"/>
      <c r="P47" s="93"/>
      <c r="Q47" s="93"/>
      <c r="R47" s="93"/>
      <c r="S47" s="93"/>
      <c r="T47" s="93"/>
      <c r="U47" s="94"/>
    </row>
    <row r="48" spans="1:22" ht="42.2" customHeight="1" x14ac:dyDescent="0.2">
      <c r="B48" s="92" t="s">
        <v>452</v>
      </c>
      <c r="C48" s="93"/>
      <c r="D48" s="93"/>
      <c r="E48" s="93"/>
      <c r="F48" s="93"/>
      <c r="G48" s="93"/>
      <c r="H48" s="93"/>
      <c r="I48" s="93"/>
      <c r="J48" s="93"/>
      <c r="K48" s="93"/>
      <c r="L48" s="93"/>
      <c r="M48" s="93"/>
      <c r="N48" s="93"/>
      <c r="O48" s="93"/>
      <c r="P48" s="93"/>
      <c r="Q48" s="93"/>
      <c r="R48" s="93"/>
      <c r="S48" s="93"/>
      <c r="T48" s="93"/>
      <c r="U48" s="94"/>
    </row>
    <row r="49" spans="2:21" ht="114" customHeight="1" x14ac:dyDescent="0.2">
      <c r="B49" s="92" t="s">
        <v>453</v>
      </c>
      <c r="C49" s="93"/>
      <c r="D49" s="93"/>
      <c r="E49" s="93"/>
      <c r="F49" s="93"/>
      <c r="G49" s="93"/>
      <c r="H49" s="93"/>
      <c r="I49" s="93"/>
      <c r="J49" s="93"/>
      <c r="K49" s="93"/>
      <c r="L49" s="93"/>
      <c r="M49" s="93"/>
      <c r="N49" s="93"/>
      <c r="O49" s="93"/>
      <c r="P49" s="93"/>
      <c r="Q49" s="93"/>
      <c r="R49" s="93"/>
      <c r="S49" s="93"/>
      <c r="T49" s="93"/>
      <c r="U49" s="94"/>
    </row>
    <row r="50" spans="2:21" ht="105.95" customHeight="1" x14ac:dyDescent="0.2">
      <c r="B50" s="92" t="s">
        <v>454</v>
      </c>
      <c r="C50" s="93"/>
      <c r="D50" s="93"/>
      <c r="E50" s="93"/>
      <c r="F50" s="93"/>
      <c r="G50" s="93"/>
      <c r="H50" s="93"/>
      <c r="I50" s="93"/>
      <c r="J50" s="93"/>
      <c r="K50" s="93"/>
      <c r="L50" s="93"/>
      <c r="M50" s="93"/>
      <c r="N50" s="93"/>
      <c r="O50" s="93"/>
      <c r="P50" s="93"/>
      <c r="Q50" s="93"/>
      <c r="R50" s="93"/>
      <c r="S50" s="93"/>
      <c r="T50" s="93"/>
      <c r="U50" s="94"/>
    </row>
    <row r="51" spans="2:21" ht="105.95" customHeight="1" x14ac:dyDescent="0.2">
      <c r="B51" s="92" t="s">
        <v>455</v>
      </c>
      <c r="C51" s="93"/>
      <c r="D51" s="93"/>
      <c r="E51" s="93"/>
      <c r="F51" s="93"/>
      <c r="G51" s="93"/>
      <c r="H51" s="93"/>
      <c r="I51" s="93"/>
      <c r="J51" s="93"/>
      <c r="K51" s="93"/>
      <c r="L51" s="93"/>
      <c r="M51" s="93"/>
      <c r="N51" s="93"/>
      <c r="O51" s="93"/>
      <c r="P51" s="93"/>
      <c r="Q51" s="93"/>
      <c r="R51" s="93"/>
      <c r="S51" s="93"/>
      <c r="T51" s="93"/>
      <c r="U51" s="94"/>
    </row>
    <row r="52" spans="2:21" ht="135.6" customHeight="1" x14ac:dyDescent="0.2">
      <c r="B52" s="92" t="s">
        <v>456</v>
      </c>
      <c r="C52" s="93"/>
      <c r="D52" s="93"/>
      <c r="E52" s="93"/>
      <c r="F52" s="93"/>
      <c r="G52" s="93"/>
      <c r="H52" s="93"/>
      <c r="I52" s="93"/>
      <c r="J52" s="93"/>
      <c r="K52" s="93"/>
      <c r="L52" s="93"/>
      <c r="M52" s="93"/>
      <c r="N52" s="93"/>
      <c r="O52" s="93"/>
      <c r="P52" s="93"/>
      <c r="Q52" s="93"/>
      <c r="R52" s="93"/>
      <c r="S52" s="93"/>
      <c r="T52" s="93"/>
      <c r="U52" s="94"/>
    </row>
    <row r="53" spans="2:21" ht="51" customHeight="1" x14ac:dyDescent="0.2">
      <c r="B53" s="92" t="s">
        <v>457</v>
      </c>
      <c r="C53" s="93"/>
      <c r="D53" s="93"/>
      <c r="E53" s="93"/>
      <c r="F53" s="93"/>
      <c r="G53" s="93"/>
      <c r="H53" s="93"/>
      <c r="I53" s="93"/>
      <c r="J53" s="93"/>
      <c r="K53" s="93"/>
      <c r="L53" s="93"/>
      <c r="M53" s="93"/>
      <c r="N53" s="93"/>
      <c r="O53" s="93"/>
      <c r="P53" s="93"/>
      <c r="Q53" s="93"/>
      <c r="R53" s="93"/>
      <c r="S53" s="93"/>
      <c r="T53" s="93"/>
      <c r="U53" s="94"/>
    </row>
    <row r="54" spans="2:21" ht="48" customHeight="1" x14ac:dyDescent="0.2">
      <c r="B54" s="92" t="s">
        <v>458</v>
      </c>
      <c r="C54" s="93"/>
      <c r="D54" s="93"/>
      <c r="E54" s="93"/>
      <c r="F54" s="93"/>
      <c r="G54" s="93"/>
      <c r="H54" s="93"/>
      <c r="I54" s="93"/>
      <c r="J54" s="93"/>
      <c r="K54" s="93"/>
      <c r="L54" s="93"/>
      <c r="M54" s="93"/>
      <c r="N54" s="93"/>
      <c r="O54" s="93"/>
      <c r="P54" s="93"/>
      <c r="Q54" s="93"/>
      <c r="R54" s="93"/>
      <c r="S54" s="93"/>
      <c r="T54" s="93"/>
      <c r="U54" s="94"/>
    </row>
    <row r="55" spans="2:21" ht="99.2" customHeight="1" x14ac:dyDescent="0.2">
      <c r="B55" s="92" t="s">
        <v>459</v>
      </c>
      <c r="C55" s="93"/>
      <c r="D55" s="93"/>
      <c r="E55" s="93"/>
      <c r="F55" s="93"/>
      <c r="G55" s="93"/>
      <c r="H55" s="93"/>
      <c r="I55" s="93"/>
      <c r="J55" s="93"/>
      <c r="K55" s="93"/>
      <c r="L55" s="93"/>
      <c r="M55" s="93"/>
      <c r="N55" s="93"/>
      <c r="O55" s="93"/>
      <c r="P55" s="93"/>
      <c r="Q55" s="93"/>
      <c r="R55" s="93"/>
      <c r="S55" s="93"/>
      <c r="T55" s="93"/>
      <c r="U55" s="94"/>
    </row>
    <row r="56" spans="2:21" ht="65.45" customHeight="1" x14ac:dyDescent="0.2">
      <c r="B56" s="92" t="s">
        <v>460</v>
      </c>
      <c r="C56" s="93"/>
      <c r="D56" s="93"/>
      <c r="E56" s="93"/>
      <c r="F56" s="93"/>
      <c r="G56" s="93"/>
      <c r="H56" s="93"/>
      <c r="I56" s="93"/>
      <c r="J56" s="93"/>
      <c r="K56" s="93"/>
      <c r="L56" s="93"/>
      <c r="M56" s="93"/>
      <c r="N56" s="93"/>
      <c r="O56" s="93"/>
      <c r="P56" s="93"/>
      <c r="Q56" s="93"/>
      <c r="R56" s="93"/>
      <c r="S56" s="93"/>
      <c r="T56" s="93"/>
      <c r="U56" s="94"/>
    </row>
    <row r="57" spans="2:21" ht="47.85" customHeight="1" x14ac:dyDescent="0.2">
      <c r="B57" s="92" t="s">
        <v>461</v>
      </c>
      <c r="C57" s="93"/>
      <c r="D57" s="93"/>
      <c r="E57" s="93"/>
      <c r="F57" s="93"/>
      <c r="G57" s="93"/>
      <c r="H57" s="93"/>
      <c r="I57" s="93"/>
      <c r="J57" s="93"/>
      <c r="K57" s="93"/>
      <c r="L57" s="93"/>
      <c r="M57" s="93"/>
      <c r="N57" s="93"/>
      <c r="O57" s="93"/>
      <c r="P57" s="93"/>
      <c r="Q57" s="93"/>
      <c r="R57" s="93"/>
      <c r="S57" s="93"/>
      <c r="T57" s="93"/>
      <c r="U57" s="94"/>
    </row>
    <row r="58" spans="2:21" ht="55.35" customHeight="1" x14ac:dyDescent="0.2">
      <c r="B58" s="92" t="s">
        <v>462</v>
      </c>
      <c r="C58" s="93"/>
      <c r="D58" s="93"/>
      <c r="E58" s="93"/>
      <c r="F58" s="93"/>
      <c r="G58" s="93"/>
      <c r="H58" s="93"/>
      <c r="I58" s="93"/>
      <c r="J58" s="93"/>
      <c r="K58" s="93"/>
      <c r="L58" s="93"/>
      <c r="M58" s="93"/>
      <c r="N58" s="93"/>
      <c r="O58" s="93"/>
      <c r="P58" s="93"/>
      <c r="Q58" s="93"/>
      <c r="R58" s="93"/>
      <c r="S58" s="93"/>
      <c r="T58" s="93"/>
      <c r="U58" s="94"/>
    </row>
    <row r="59" spans="2:21" ht="97.5" customHeight="1" x14ac:dyDescent="0.2">
      <c r="B59" s="92" t="s">
        <v>463</v>
      </c>
      <c r="C59" s="93"/>
      <c r="D59" s="93"/>
      <c r="E59" s="93"/>
      <c r="F59" s="93"/>
      <c r="G59" s="93"/>
      <c r="H59" s="93"/>
      <c r="I59" s="93"/>
      <c r="J59" s="93"/>
      <c r="K59" s="93"/>
      <c r="L59" s="93"/>
      <c r="M59" s="93"/>
      <c r="N59" s="93"/>
      <c r="O59" s="93"/>
      <c r="P59" s="93"/>
      <c r="Q59" s="93"/>
      <c r="R59" s="93"/>
      <c r="S59" s="93"/>
      <c r="T59" s="93"/>
      <c r="U59" s="94"/>
    </row>
    <row r="60" spans="2:21" ht="139.35" customHeight="1" x14ac:dyDescent="0.2">
      <c r="B60" s="92" t="s">
        <v>464</v>
      </c>
      <c r="C60" s="93"/>
      <c r="D60" s="93"/>
      <c r="E60" s="93"/>
      <c r="F60" s="93"/>
      <c r="G60" s="93"/>
      <c r="H60" s="93"/>
      <c r="I60" s="93"/>
      <c r="J60" s="93"/>
      <c r="K60" s="93"/>
      <c r="L60" s="93"/>
      <c r="M60" s="93"/>
      <c r="N60" s="93"/>
      <c r="O60" s="93"/>
      <c r="P60" s="93"/>
      <c r="Q60" s="93"/>
      <c r="R60" s="93"/>
      <c r="S60" s="93"/>
      <c r="T60" s="93"/>
      <c r="U60" s="94"/>
    </row>
    <row r="61" spans="2:21" ht="42.2" customHeight="1" x14ac:dyDescent="0.2">
      <c r="B61" s="92" t="s">
        <v>465</v>
      </c>
      <c r="C61" s="93"/>
      <c r="D61" s="93"/>
      <c r="E61" s="93"/>
      <c r="F61" s="93"/>
      <c r="G61" s="93"/>
      <c r="H61" s="93"/>
      <c r="I61" s="93"/>
      <c r="J61" s="93"/>
      <c r="K61" s="93"/>
      <c r="L61" s="93"/>
      <c r="M61" s="93"/>
      <c r="N61" s="93"/>
      <c r="O61" s="93"/>
      <c r="P61" s="93"/>
      <c r="Q61" s="93"/>
      <c r="R61" s="93"/>
      <c r="S61" s="93"/>
      <c r="T61" s="93"/>
      <c r="U61" s="94"/>
    </row>
    <row r="62" spans="2:21" ht="36.200000000000003" customHeight="1" x14ac:dyDescent="0.2">
      <c r="B62" s="92" t="s">
        <v>466</v>
      </c>
      <c r="C62" s="93"/>
      <c r="D62" s="93"/>
      <c r="E62" s="93"/>
      <c r="F62" s="93"/>
      <c r="G62" s="93"/>
      <c r="H62" s="93"/>
      <c r="I62" s="93"/>
      <c r="J62" s="93"/>
      <c r="K62" s="93"/>
      <c r="L62" s="93"/>
      <c r="M62" s="93"/>
      <c r="N62" s="93"/>
      <c r="O62" s="93"/>
      <c r="P62" s="93"/>
      <c r="Q62" s="93"/>
      <c r="R62" s="93"/>
      <c r="S62" s="93"/>
      <c r="T62" s="93"/>
      <c r="U62" s="94"/>
    </row>
    <row r="63" spans="2:21" ht="73.349999999999994" customHeight="1" x14ac:dyDescent="0.2">
      <c r="B63" s="92" t="s">
        <v>467</v>
      </c>
      <c r="C63" s="93"/>
      <c r="D63" s="93"/>
      <c r="E63" s="93"/>
      <c r="F63" s="93"/>
      <c r="G63" s="93"/>
      <c r="H63" s="93"/>
      <c r="I63" s="93"/>
      <c r="J63" s="93"/>
      <c r="K63" s="93"/>
      <c r="L63" s="93"/>
      <c r="M63" s="93"/>
      <c r="N63" s="93"/>
      <c r="O63" s="93"/>
      <c r="P63" s="93"/>
      <c r="Q63" s="93"/>
      <c r="R63" s="93"/>
      <c r="S63" s="93"/>
      <c r="T63" s="93"/>
      <c r="U63" s="94"/>
    </row>
    <row r="64" spans="2:21" ht="108.2" customHeight="1" x14ac:dyDescent="0.2">
      <c r="B64" s="92" t="s">
        <v>468</v>
      </c>
      <c r="C64" s="93"/>
      <c r="D64" s="93"/>
      <c r="E64" s="93"/>
      <c r="F64" s="93"/>
      <c r="G64" s="93"/>
      <c r="H64" s="93"/>
      <c r="I64" s="93"/>
      <c r="J64" s="93"/>
      <c r="K64" s="93"/>
      <c r="L64" s="93"/>
      <c r="M64" s="93"/>
      <c r="N64" s="93"/>
      <c r="O64" s="93"/>
      <c r="P64" s="93"/>
      <c r="Q64" s="93"/>
      <c r="R64" s="93"/>
      <c r="S64" s="93"/>
      <c r="T64" s="93"/>
      <c r="U64" s="94"/>
    </row>
    <row r="65" spans="2:21" ht="73.5" customHeight="1" x14ac:dyDescent="0.2">
      <c r="B65" s="92" t="s">
        <v>469</v>
      </c>
      <c r="C65" s="93"/>
      <c r="D65" s="93"/>
      <c r="E65" s="93"/>
      <c r="F65" s="93"/>
      <c r="G65" s="93"/>
      <c r="H65" s="93"/>
      <c r="I65" s="93"/>
      <c r="J65" s="93"/>
      <c r="K65" s="93"/>
      <c r="L65" s="93"/>
      <c r="M65" s="93"/>
      <c r="N65" s="93"/>
      <c r="O65" s="93"/>
      <c r="P65" s="93"/>
      <c r="Q65" s="93"/>
      <c r="R65" s="93"/>
      <c r="S65" s="93"/>
      <c r="T65" s="93"/>
      <c r="U65" s="94"/>
    </row>
    <row r="66" spans="2:21" ht="73.5" customHeight="1" x14ac:dyDescent="0.2">
      <c r="B66" s="92" t="s">
        <v>470</v>
      </c>
      <c r="C66" s="93"/>
      <c r="D66" s="93"/>
      <c r="E66" s="93"/>
      <c r="F66" s="93"/>
      <c r="G66" s="93"/>
      <c r="H66" s="93"/>
      <c r="I66" s="93"/>
      <c r="J66" s="93"/>
      <c r="K66" s="93"/>
      <c r="L66" s="93"/>
      <c r="M66" s="93"/>
      <c r="N66" s="93"/>
      <c r="O66" s="93"/>
      <c r="P66" s="93"/>
      <c r="Q66" s="93"/>
      <c r="R66" s="93"/>
      <c r="S66" s="93"/>
      <c r="T66" s="93"/>
      <c r="U66" s="94"/>
    </row>
    <row r="67" spans="2:21" ht="48.95" customHeight="1" thickBot="1" x14ac:dyDescent="0.25">
      <c r="B67" s="102" t="s">
        <v>471</v>
      </c>
      <c r="C67" s="103"/>
      <c r="D67" s="103"/>
      <c r="E67" s="103"/>
      <c r="F67" s="103"/>
      <c r="G67" s="103"/>
      <c r="H67" s="103"/>
      <c r="I67" s="103"/>
      <c r="J67" s="103"/>
      <c r="K67" s="103"/>
      <c r="L67" s="103"/>
      <c r="M67" s="103"/>
      <c r="N67" s="103"/>
      <c r="O67" s="103"/>
      <c r="P67" s="103"/>
      <c r="Q67" s="103"/>
      <c r="R67" s="103"/>
      <c r="S67" s="103"/>
      <c r="T67" s="103"/>
      <c r="U67" s="104"/>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7:H17"/>
    <mergeCell ref="I17:K17"/>
    <mergeCell ref="L17:O17"/>
    <mergeCell ref="C14:H14"/>
    <mergeCell ref="I14:K14"/>
    <mergeCell ref="L14:O14"/>
    <mergeCell ref="C15:H15"/>
    <mergeCell ref="I15:K15"/>
    <mergeCell ref="L15:O15"/>
    <mergeCell ref="C13:H13"/>
    <mergeCell ref="I13:K13"/>
    <mergeCell ref="L13:O13"/>
    <mergeCell ref="P9:P10"/>
    <mergeCell ref="Q9:Q10"/>
    <mergeCell ref="R9:S9"/>
    <mergeCell ref="C16:H16"/>
    <mergeCell ref="I16:K16"/>
    <mergeCell ref="L16:O16"/>
    <mergeCell ref="C11:H11"/>
    <mergeCell ref="I11:K11"/>
    <mergeCell ref="L11:O11"/>
    <mergeCell ref="C6:G6"/>
    <mergeCell ref="K6:M6"/>
    <mergeCell ref="P6:Q6"/>
    <mergeCell ref="T6:U6"/>
    <mergeCell ref="C12:H12"/>
    <mergeCell ref="I12:K12"/>
    <mergeCell ref="L12:O12"/>
    <mergeCell ref="B8:B10"/>
    <mergeCell ref="C8:H10"/>
    <mergeCell ref="I8:S8"/>
    <mergeCell ref="T8:U8"/>
    <mergeCell ref="I9:K10"/>
    <mergeCell ref="L9:O10"/>
    <mergeCell ref="B1:L1"/>
    <mergeCell ref="D4:H4"/>
    <mergeCell ref="L4:O4"/>
    <mergeCell ref="Q4:R4"/>
    <mergeCell ref="T4:U4"/>
    <mergeCell ref="B5:U5"/>
    <mergeCell ref="T9:T10"/>
    <mergeCell ref="U9:U10"/>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L11" sqref="L11:O1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62" t="s">
        <v>533</v>
      </c>
      <c r="C1" s="62"/>
      <c r="D1" s="62"/>
      <c r="E1" s="62"/>
      <c r="F1" s="62"/>
      <c r="G1" s="62"/>
      <c r="H1" s="62"/>
      <c r="I1" s="62"/>
      <c r="J1" s="62"/>
      <c r="K1" s="62"/>
      <c r="L1" s="62"/>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472</v>
      </c>
      <c r="D4" s="63" t="s">
        <v>473</v>
      </c>
      <c r="E4" s="63"/>
      <c r="F4" s="63"/>
      <c r="G4" s="63"/>
      <c r="H4" s="63"/>
      <c r="I4" s="14"/>
      <c r="J4" s="15" t="s">
        <v>9</v>
      </c>
      <c r="K4" s="16" t="s">
        <v>10</v>
      </c>
      <c r="L4" s="64" t="s">
        <v>1</v>
      </c>
      <c r="M4" s="64"/>
      <c r="N4" s="64"/>
      <c r="O4" s="64"/>
      <c r="P4" s="15" t="s">
        <v>11</v>
      </c>
      <c r="Q4" s="64" t="s">
        <v>12</v>
      </c>
      <c r="R4" s="64"/>
      <c r="S4" s="15" t="s">
        <v>13</v>
      </c>
      <c r="T4" s="64" t="s">
        <v>14</v>
      </c>
      <c r="U4" s="65"/>
    </row>
    <row r="5" spans="1:34" ht="15.75" customHeight="1" x14ac:dyDescent="0.2">
      <c r="B5" s="59" t="s">
        <v>15</v>
      </c>
      <c r="C5" s="60"/>
      <c r="D5" s="60"/>
      <c r="E5" s="60"/>
      <c r="F5" s="60"/>
      <c r="G5" s="60"/>
      <c r="H5" s="60"/>
      <c r="I5" s="60"/>
      <c r="J5" s="60"/>
      <c r="K5" s="60"/>
      <c r="L5" s="60"/>
      <c r="M5" s="60"/>
      <c r="N5" s="60"/>
      <c r="O5" s="60"/>
      <c r="P5" s="60"/>
      <c r="Q5" s="60"/>
      <c r="R5" s="60"/>
      <c r="S5" s="60"/>
      <c r="T5" s="60"/>
      <c r="U5" s="61"/>
    </row>
    <row r="6" spans="1:34" ht="37.5" customHeight="1" thickBot="1" x14ac:dyDescent="0.25">
      <c r="B6" s="17" t="s">
        <v>16</v>
      </c>
      <c r="C6" s="66" t="s">
        <v>17</v>
      </c>
      <c r="D6" s="66"/>
      <c r="E6" s="66"/>
      <c r="F6" s="66"/>
      <c r="G6" s="66"/>
      <c r="H6" s="18"/>
      <c r="I6" s="18"/>
      <c r="J6" s="18" t="s">
        <v>18</v>
      </c>
      <c r="K6" s="66" t="s">
        <v>19</v>
      </c>
      <c r="L6" s="66"/>
      <c r="M6" s="66"/>
      <c r="N6" s="19"/>
      <c r="O6" s="20" t="s">
        <v>20</v>
      </c>
      <c r="P6" s="66" t="s">
        <v>21</v>
      </c>
      <c r="Q6" s="66"/>
      <c r="R6" s="21"/>
      <c r="S6" s="20" t="s">
        <v>22</v>
      </c>
      <c r="T6" s="66" t="s">
        <v>119</v>
      </c>
      <c r="U6" s="67"/>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68" t="s">
        <v>25</v>
      </c>
      <c r="C8" s="71" t="s">
        <v>26</v>
      </c>
      <c r="D8" s="71"/>
      <c r="E8" s="71"/>
      <c r="F8" s="71"/>
      <c r="G8" s="71"/>
      <c r="H8" s="72"/>
      <c r="I8" s="77" t="s">
        <v>27</v>
      </c>
      <c r="J8" s="78"/>
      <c r="K8" s="78"/>
      <c r="L8" s="78"/>
      <c r="M8" s="78"/>
      <c r="N8" s="78"/>
      <c r="O8" s="78"/>
      <c r="P8" s="78"/>
      <c r="Q8" s="78"/>
      <c r="R8" s="78"/>
      <c r="S8" s="79"/>
      <c r="T8" s="80" t="s">
        <v>28</v>
      </c>
      <c r="U8" s="81"/>
    </row>
    <row r="9" spans="1:34" ht="19.5" customHeight="1" x14ac:dyDescent="0.2">
      <c r="B9" s="69"/>
      <c r="C9" s="73"/>
      <c r="D9" s="73"/>
      <c r="E9" s="73"/>
      <c r="F9" s="73"/>
      <c r="G9" s="73"/>
      <c r="H9" s="74"/>
      <c r="I9" s="82" t="s">
        <v>29</v>
      </c>
      <c r="J9" s="83"/>
      <c r="K9" s="83"/>
      <c r="L9" s="83" t="s">
        <v>30</v>
      </c>
      <c r="M9" s="83"/>
      <c r="N9" s="83"/>
      <c r="O9" s="83"/>
      <c r="P9" s="83" t="s">
        <v>31</v>
      </c>
      <c r="Q9" s="83" t="s">
        <v>32</v>
      </c>
      <c r="R9" s="87" t="s">
        <v>33</v>
      </c>
      <c r="S9" s="88"/>
      <c r="T9" s="83" t="s">
        <v>34</v>
      </c>
      <c r="U9" s="89" t="s">
        <v>35</v>
      </c>
    </row>
    <row r="10" spans="1:34" ht="26.25" customHeight="1" thickBot="1" x14ac:dyDescent="0.25">
      <c r="B10" s="70"/>
      <c r="C10" s="75"/>
      <c r="D10" s="75"/>
      <c r="E10" s="75"/>
      <c r="F10" s="75"/>
      <c r="G10" s="75"/>
      <c r="H10" s="76"/>
      <c r="I10" s="84"/>
      <c r="J10" s="85"/>
      <c r="K10" s="85"/>
      <c r="L10" s="85"/>
      <c r="M10" s="85"/>
      <c r="N10" s="85"/>
      <c r="O10" s="85"/>
      <c r="P10" s="85"/>
      <c r="Q10" s="85"/>
      <c r="R10" s="23" t="s">
        <v>36</v>
      </c>
      <c r="S10" s="24" t="s">
        <v>37</v>
      </c>
      <c r="T10" s="85"/>
      <c r="U10" s="90"/>
    </row>
    <row r="11" spans="1:34" ht="75" customHeight="1" thickTop="1" thickBot="1" x14ac:dyDescent="0.25">
      <c r="A11" s="25"/>
      <c r="B11" s="26" t="s">
        <v>38</v>
      </c>
      <c r="C11" s="86" t="s">
        <v>474</v>
      </c>
      <c r="D11" s="86"/>
      <c r="E11" s="86"/>
      <c r="F11" s="86"/>
      <c r="G11" s="86"/>
      <c r="H11" s="86"/>
      <c r="I11" s="86" t="s">
        <v>475</v>
      </c>
      <c r="J11" s="86"/>
      <c r="K11" s="86"/>
      <c r="L11" s="86" t="s">
        <v>51</v>
      </c>
      <c r="M11" s="86"/>
      <c r="N11" s="86"/>
      <c r="O11" s="86"/>
      <c r="P11" s="27" t="s">
        <v>52</v>
      </c>
      <c r="Q11" s="27" t="s">
        <v>43</v>
      </c>
      <c r="R11" s="54">
        <v>75.84</v>
      </c>
      <c r="S11" s="54" t="s">
        <v>44</v>
      </c>
      <c r="T11" s="54" t="s">
        <v>44</v>
      </c>
      <c r="U11" s="28" t="str">
        <f>IF(ISERR(T11/S11*100),"N/A",T11/S11*100)</f>
        <v>N/A</v>
      </c>
    </row>
    <row r="12" spans="1:34" ht="75" customHeight="1" thickTop="1" x14ac:dyDescent="0.2">
      <c r="A12" s="25"/>
      <c r="B12" s="26" t="s">
        <v>53</v>
      </c>
      <c r="C12" s="86" t="s">
        <v>476</v>
      </c>
      <c r="D12" s="86"/>
      <c r="E12" s="86"/>
      <c r="F12" s="86"/>
      <c r="G12" s="86"/>
      <c r="H12" s="86"/>
      <c r="I12" s="86" t="s">
        <v>477</v>
      </c>
      <c r="J12" s="86"/>
      <c r="K12" s="86"/>
      <c r="L12" s="86" t="s">
        <v>478</v>
      </c>
      <c r="M12" s="86"/>
      <c r="N12" s="86"/>
      <c r="O12" s="86"/>
      <c r="P12" s="27" t="s">
        <v>479</v>
      </c>
      <c r="Q12" s="27" t="s">
        <v>43</v>
      </c>
      <c r="R12" s="27">
        <v>0.66</v>
      </c>
      <c r="S12" s="27" t="s">
        <v>44</v>
      </c>
      <c r="T12" s="27" t="s">
        <v>44</v>
      </c>
      <c r="U12" s="28" t="str">
        <f>IF(ISERR(T12/S12*100),"N/A",T12/S12*100)</f>
        <v>N/A</v>
      </c>
    </row>
    <row r="13" spans="1:34" ht="75" customHeight="1" thickBot="1" x14ac:dyDescent="0.25">
      <c r="A13" s="25"/>
      <c r="B13" s="29" t="s">
        <v>45</v>
      </c>
      <c r="C13" s="91" t="s">
        <v>45</v>
      </c>
      <c r="D13" s="91"/>
      <c r="E13" s="91"/>
      <c r="F13" s="91"/>
      <c r="G13" s="91"/>
      <c r="H13" s="91"/>
      <c r="I13" s="91" t="s">
        <v>480</v>
      </c>
      <c r="J13" s="91"/>
      <c r="K13" s="91"/>
      <c r="L13" s="91" t="s">
        <v>481</v>
      </c>
      <c r="M13" s="91"/>
      <c r="N13" s="91"/>
      <c r="O13" s="91"/>
      <c r="P13" s="30" t="s">
        <v>482</v>
      </c>
      <c r="Q13" s="30" t="s">
        <v>43</v>
      </c>
      <c r="R13" s="30">
        <v>0.91</v>
      </c>
      <c r="S13" s="30" t="s">
        <v>44</v>
      </c>
      <c r="T13" s="30" t="s">
        <v>44</v>
      </c>
      <c r="U13" s="31" t="str">
        <f>IF(ISERR(T13/S13*100),"N/A",T13/S13*100)</f>
        <v>N/A</v>
      </c>
    </row>
    <row r="14" spans="1:34" ht="75" customHeight="1" thickTop="1" thickBot="1" x14ac:dyDescent="0.25">
      <c r="A14" s="25"/>
      <c r="B14" s="26" t="s">
        <v>63</v>
      </c>
      <c r="C14" s="86" t="s">
        <v>483</v>
      </c>
      <c r="D14" s="86"/>
      <c r="E14" s="86"/>
      <c r="F14" s="86"/>
      <c r="G14" s="86"/>
      <c r="H14" s="86"/>
      <c r="I14" s="86" t="s">
        <v>484</v>
      </c>
      <c r="J14" s="86"/>
      <c r="K14" s="86"/>
      <c r="L14" s="86" t="s">
        <v>485</v>
      </c>
      <c r="M14" s="86"/>
      <c r="N14" s="86"/>
      <c r="O14" s="86"/>
      <c r="P14" s="27" t="s">
        <v>486</v>
      </c>
      <c r="Q14" s="27" t="s">
        <v>206</v>
      </c>
      <c r="R14" s="27">
        <v>100</v>
      </c>
      <c r="S14" s="27">
        <v>50</v>
      </c>
      <c r="T14" s="27">
        <v>33.33</v>
      </c>
      <c r="U14" s="28">
        <f>IF(ISERR(T14/S14*100),"N/A",T14/S14*100)</f>
        <v>66.66</v>
      </c>
    </row>
    <row r="15" spans="1:34" ht="75" customHeight="1" thickTop="1" thickBot="1" x14ac:dyDescent="0.25">
      <c r="A15" s="25"/>
      <c r="B15" s="26" t="s">
        <v>79</v>
      </c>
      <c r="C15" s="86" t="s">
        <v>487</v>
      </c>
      <c r="D15" s="86"/>
      <c r="E15" s="86"/>
      <c r="F15" s="86"/>
      <c r="G15" s="86"/>
      <c r="H15" s="86"/>
      <c r="I15" s="86" t="s">
        <v>488</v>
      </c>
      <c r="J15" s="86"/>
      <c r="K15" s="86"/>
      <c r="L15" s="86" t="s">
        <v>489</v>
      </c>
      <c r="M15" s="86"/>
      <c r="N15" s="86"/>
      <c r="O15" s="86"/>
      <c r="P15" s="27" t="s">
        <v>57</v>
      </c>
      <c r="Q15" s="27" t="s">
        <v>206</v>
      </c>
      <c r="R15" s="27">
        <v>100</v>
      </c>
      <c r="S15" s="27">
        <v>50</v>
      </c>
      <c r="T15" s="27">
        <v>33.33</v>
      </c>
      <c r="U15" s="28">
        <f>IF(ISERR(T15/S15*100),"N/A",T15/S15*100)</f>
        <v>66.66</v>
      </c>
    </row>
    <row r="16" spans="1:34" ht="22.5" customHeight="1" thickTop="1" thickBot="1" x14ac:dyDescent="0.25">
      <c r="B16" s="8" t="s">
        <v>90</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91</v>
      </c>
      <c r="S17" s="22" t="s">
        <v>92</v>
      </c>
      <c r="T17" s="39" t="s">
        <v>93</v>
      </c>
      <c r="U17" s="22" t="s">
        <v>94</v>
      </c>
    </row>
    <row r="18" spans="2:21" ht="26.25" customHeight="1" thickBot="1" x14ac:dyDescent="0.25">
      <c r="B18" s="40"/>
      <c r="C18" s="41"/>
      <c r="D18" s="41"/>
      <c r="E18" s="41"/>
      <c r="F18" s="41"/>
      <c r="G18" s="41"/>
      <c r="H18" s="42"/>
      <c r="I18" s="42"/>
      <c r="J18" s="42"/>
      <c r="K18" s="42"/>
      <c r="L18" s="42"/>
      <c r="M18" s="42"/>
      <c r="N18" s="42"/>
      <c r="O18" s="42"/>
      <c r="P18" s="43"/>
      <c r="Q18" s="44"/>
      <c r="R18" s="45" t="s">
        <v>95</v>
      </c>
      <c r="S18" s="44" t="s">
        <v>95</v>
      </c>
      <c r="T18" s="44" t="s">
        <v>95</v>
      </c>
      <c r="U18" s="44" t="s">
        <v>96</v>
      </c>
    </row>
    <row r="19" spans="2:21" ht="13.5" customHeight="1" thickBot="1" x14ac:dyDescent="0.25">
      <c r="B19" s="95" t="s">
        <v>97</v>
      </c>
      <c r="C19" s="96"/>
      <c r="D19" s="96"/>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x14ac:dyDescent="0.25">
      <c r="B20" s="97" t="s">
        <v>98</v>
      </c>
      <c r="C20" s="98"/>
      <c r="D20" s="98"/>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x14ac:dyDescent="0.25">
      <c r="B21" s="8" t="s">
        <v>99</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99" t="s">
        <v>100</v>
      </c>
      <c r="C22" s="100"/>
      <c r="D22" s="100"/>
      <c r="E22" s="100"/>
      <c r="F22" s="100"/>
      <c r="G22" s="100"/>
      <c r="H22" s="100"/>
      <c r="I22" s="100"/>
      <c r="J22" s="100"/>
      <c r="K22" s="100"/>
      <c r="L22" s="100"/>
      <c r="M22" s="100"/>
      <c r="N22" s="100"/>
      <c r="O22" s="100"/>
      <c r="P22" s="100"/>
      <c r="Q22" s="100"/>
      <c r="R22" s="100"/>
      <c r="S22" s="100"/>
      <c r="T22" s="100"/>
      <c r="U22" s="101"/>
    </row>
    <row r="23" spans="2:21" ht="34.5" customHeight="1" x14ac:dyDescent="0.2">
      <c r="B23" s="92" t="s">
        <v>490</v>
      </c>
      <c r="C23" s="93"/>
      <c r="D23" s="93"/>
      <c r="E23" s="93"/>
      <c r="F23" s="93"/>
      <c r="G23" s="93"/>
      <c r="H23" s="93"/>
      <c r="I23" s="93"/>
      <c r="J23" s="93"/>
      <c r="K23" s="93"/>
      <c r="L23" s="93"/>
      <c r="M23" s="93"/>
      <c r="N23" s="93"/>
      <c r="O23" s="93"/>
      <c r="P23" s="93"/>
      <c r="Q23" s="93"/>
      <c r="R23" s="93"/>
      <c r="S23" s="93"/>
      <c r="T23" s="93"/>
      <c r="U23" s="94"/>
    </row>
    <row r="24" spans="2:21" ht="34.5" customHeight="1" x14ac:dyDescent="0.2">
      <c r="B24" s="92" t="s">
        <v>491</v>
      </c>
      <c r="C24" s="93"/>
      <c r="D24" s="93"/>
      <c r="E24" s="93"/>
      <c r="F24" s="93"/>
      <c r="G24" s="93"/>
      <c r="H24" s="93"/>
      <c r="I24" s="93"/>
      <c r="J24" s="93"/>
      <c r="K24" s="93"/>
      <c r="L24" s="93"/>
      <c r="M24" s="93"/>
      <c r="N24" s="93"/>
      <c r="O24" s="93"/>
      <c r="P24" s="93"/>
      <c r="Q24" s="93"/>
      <c r="R24" s="93"/>
      <c r="S24" s="93"/>
      <c r="T24" s="93"/>
      <c r="U24" s="94"/>
    </row>
    <row r="25" spans="2:21" ht="34.5" customHeight="1" x14ac:dyDescent="0.2">
      <c r="B25" s="92" t="s">
        <v>492</v>
      </c>
      <c r="C25" s="93"/>
      <c r="D25" s="93"/>
      <c r="E25" s="93"/>
      <c r="F25" s="93"/>
      <c r="G25" s="93"/>
      <c r="H25" s="93"/>
      <c r="I25" s="93"/>
      <c r="J25" s="93"/>
      <c r="K25" s="93"/>
      <c r="L25" s="93"/>
      <c r="M25" s="93"/>
      <c r="N25" s="93"/>
      <c r="O25" s="93"/>
      <c r="P25" s="93"/>
      <c r="Q25" s="93"/>
      <c r="R25" s="93"/>
      <c r="S25" s="93"/>
      <c r="T25" s="93"/>
      <c r="U25" s="94"/>
    </row>
    <row r="26" spans="2:21" ht="76.5" customHeight="1" x14ac:dyDescent="0.2">
      <c r="B26" s="92" t="s">
        <v>493</v>
      </c>
      <c r="C26" s="93"/>
      <c r="D26" s="93"/>
      <c r="E26" s="93"/>
      <c r="F26" s="93"/>
      <c r="G26" s="93"/>
      <c r="H26" s="93"/>
      <c r="I26" s="93"/>
      <c r="J26" s="93"/>
      <c r="K26" s="93"/>
      <c r="L26" s="93"/>
      <c r="M26" s="93"/>
      <c r="N26" s="93"/>
      <c r="O26" s="93"/>
      <c r="P26" s="93"/>
      <c r="Q26" s="93"/>
      <c r="R26" s="93"/>
      <c r="S26" s="93"/>
      <c r="T26" s="93"/>
      <c r="U26" s="94"/>
    </row>
    <row r="27" spans="2:21" ht="75.2" customHeight="1" thickBot="1" x14ac:dyDescent="0.25">
      <c r="B27" s="102" t="s">
        <v>494</v>
      </c>
      <c r="C27" s="103"/>
      <c r="D27" s="103"/>
      <c r="E27" s="103"/>
      <c r="F27" s="103"/>
      <c r="G27" s="103"/>
      <c r="H27" s="103"/>
      <c r="I27" s="103"/>
      <c r="J27" s="103"/>
      <c r="K27" s="103"/>
      <c r="L27" s="103"/>
      <c r="M27" s="103"/>
      <c r="N27" s="103"/>
      <c r="O27" s="103"/>
      <c r="P27" s="103"/>
      <c r="Q27" s="103"/>
      <c r="R27" s="103"/>
      <c r="S27" s="103"/>
      <c r="T27" s="103"/>
      <c r="U27" s="104"/>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C11:H11"/>
    <mergeCell ref="I11:K11"/>
    <mergeCell ref="L11:O11"/>
    <mergeCell ref="C6:G6"/>
    <mergeCell ref="K6:M6"/>
    <mergeCell ref="P6:Q6"/>
    <mergeCell ref="T6:U6"/>
    <mergeCell ref="B8:B10"/>
    <mergeCell ref="C8:H10"/>
    <mergeCell ref="I8:S8"/>
    <mergeCell ref="T8:U8"/>
    <mergeCell ref="I9:K10"/>
    <mergeCell ref="L9:O10"/>
    <mergeCell ref="P9:P10"/>
    <mergeCell ref="Q9:Q10"/>
    <mergeCell ref="R9:S9"/>
    <mergeCell ref="T9:T10"/>
    <mergeCell ref="U9:U10"/>
    <mergeCell ref="B5:U5"/>
    <mergeCell ref="B1:L1"/>
    <mergeCell ref="D4:H4"/>
    <mergeCell ref="L4:O4"/>
    <mergeCell ref="Q4:R4"/>
    <mergeCell ref="T4:U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2023-07-31T20:30:38Z</dcterms:modified>
</cp:coreProperties>
</file>