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E012'!$B$2:$U$49</definedName>
    <definedName name="_xlnm.Print_Area" localSheetId="8">'50 K012'!$B$2:$U$31</definedName>
    <definedName name="_xlnm.Print_Area" localSheetId="9">'50 K029'!$B$2:$U$39</definedName>
    <definedName name="_xlnm.Print_Area" localSheetId="0">Portada!$B$1:$AD$77</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45621"/>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0" i="9"/>
  <c r="S20" i="9"/>
  <c r="U20" i="9" s="1"/>
  <c r="R20" i="9"/>
  <c r="T19" i="9"/>
  <c r="S19" i="9"/>
  <c r="U19" i="9" s="1"/>
  <c r="R19" i="9"/>
  <c r="U15" i="9"/>
  <c r="U14" i="9"/>
  <c r="U13" i="9"/>
  <c r="U12" i="9"/>
  <c r="U11" i="9"/>
  <c r="T29" i="8"/>
  <c r="U29" i="8" s="1"/>
  <c r="S29" i="8"/>
  <c r="R29" i="8"/>
  <c r="T28" i="8"/>
  <c r="U28" i="8" s="1"/>
  <c r="S28" i="8"/>
  <c r="R28"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T23" i="6"/>
  <c r="S23" i="6"/>
  <c r="U23" i="6" s="1"/>
  <c r="R23" i="6"/>
  <c r="T22" i="6"/>
  <c r="S22" i="6"/>
  <c r="U22" i="6" s="1"/>
  <c r="R22" i="6"/>
  <c r="U18" i="6"/>
  <c r="U17" i="6"/>
  <c r="U16" i="6"/>
  <c r="U15" i="6"/>
  <c r="U14" i="6"/>
  <c r="U13" i="6"/>
  <c r="U12" i="6"/>
  <c r="U11" i="6"/>
  <c r="T25" i="5"/>
  <c r="S25" i="5"/>
  <c r="U25" i="5" s="1"/>
  <c r="R25" i="5"/>
  <c r="T24" i="5"/>
  <c r="S24" i="5"/>
  <c r="U24" i="5" s="1"/>
  <c r="R24" i="5"/>
  <c r="U20" i="5"/>
  <c r="U19" i="5"/>
  <c r="U18" i="5"/>
  <c r="U17" i="5"/>
  <c r="U16" i="5"/>
  <c r="U15" i="5"/>
  <c r="U14" i="5"/>
  <c r="U13" i="5"/>
  <c r="U12" i="5"/>
  <c r="U11" i="5"/>
  <c r="T23" i="4"/>
  <c r="S23" i="4"/>
  <c r="U23" i="4" s="1"/>
  <c r="R23" i="4"/>
  <c r="T22" i="4"/>
  <c r="S22" i="4"/>
  <c r="U22" i="4" s="1"/>
  <c r="R22" i="4"/>
  <c r="U18" i="4"/>
  <c r="U17" i="4"/>
  <c r="U16" i="4"/>
  <c r="U15" i="4"/>
  <c r="U14" i="4"/>
  <c r="U13" i="4"/>
  <c r="U12" i="4"/>
  <c r="U11" i="4"/>
  <c r="T28" i="3"/>
  <c r="S28" i="3"/>
  <c r="U28" i="3" s="1"/>
  <c r="R28" i="3"/>
  <c r="T27" i="3"/>
  <c r="S27" i="3"/>
  <c r="U27" i="3" s="1"/>
  <c r="R27"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<sst xmlns="http://schemas.openxmlformats.org/spreadsheetml/2006/main" count="1217" uniqueCount="498">
  <si>
    <t xml:space="preserve">    Tercer Trimestre 2022</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</si>
  <si>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</si>
  <si>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</si>
  <si>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</si>
  <si>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Tercer Trimestre 2022</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</si>
  <si>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</si>
  <si>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</si>
  <si>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</si>
  <si>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</si>
  <si>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</si>
  <si>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</si>
  <si>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</si>
  <si>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</si>
  <si>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</si>
  <si>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</si>
  <si>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</si>
  <si>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</si>
  <si>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</si>
  <si>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</si>
  <si>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</si>
  <si>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</si>
  <si>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</si>
  <si>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</si>
  <si>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</si>
  <si>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</si>
  <si>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</si>
  <si>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</si>
  <si>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</si>
  <si>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</si>
  <si>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</si>
  <si>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</si>
  <si>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</si>
  <si>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</si>
  <si>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</si>
  <si>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</si>
  <si>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</si>
  <si>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</si>
  <si>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</si>
  <si>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</si>
  <si>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</si>
  <si>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</si>
  <si>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</si>
  <si>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</si>
  <si>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</si>
  <si>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</si>
  <si>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</si>
  <si>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</si>
  <si>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</si>
  <si>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</si>
  <si>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</si>
  <si>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</si>
  <si>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</si>
  <si>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</si>
  <si>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</si>
  <si>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</si>
  <si>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</si>
  <si>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</si>
  <si>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</si>
  <si>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</si>
  <si>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</si>
  <si>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</si>
  <si>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</si>
  <si>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</si>
  <si>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</si>
  <si>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preventivas proporcionadas</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</si>
  <si>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</si>
  <si>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</si>
  <si>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Estratégico-Eficacia-Semestral</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</si>
  <si>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</si>
  <si>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</si>
  <si>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</si>
  <si>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</si>
  <si>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</si>
  <si>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</si>
  <si>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</si>
  <si>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</si>
  <si>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</si>
  <si>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</si>
  <si>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</si>
  <si>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</si>
  <si>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</si>
  <si>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</si>
  <si>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</si>
  <si>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</si>
  <si>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</si>
  <si>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</si>
  <si>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</si>
  <si>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</si>
  <si>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</si>
  <si>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</si>
  <si>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</si>
  <si>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</si>
  <si>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</si>
  <si>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</si>
  <si>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</si>
  <si>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</si>
  <si>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</si>
  <si>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</si>
  <si>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</si>
  <si>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</si>
  <si>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</si>
  <si>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</si>
  <si>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</si>
  <si>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</si>
  <si>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</si>
  <si>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</si>
  <si>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</si>
  <si>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</si>
  <si>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 xml:space="preserve"> Causa : Información  al mes de enero-mayo de 2022.      El avance reportado de 9.1 % con un porcentaje de cumplimiento de meta del  98.6%, lo que implicó casi alcanzar a la meta que es de 9.2%. Los factores que influyeron para obtener estos resultados fueron principalmente el cambio en el semáforo epidemiológico que impactó en la demanda de los servicios preventivos, incluida la detección de diabetes mellitus.  Efecto: Con el logro obtenido, fue posible derivar alrededor de 197,605 casos sospechosos de padecer esta enfermedad, en individuos de 20 años y más, quienes son derivados con el Médico Familiar para su confirmación o descarte, contribuyendo al diagnóstico temprano del padecimiento. Otros Motivos:</t>
    </r>
  </si>
  <si>
    <r>
      <t xml:space="preserve">Cobertura de detección de cáncer cérvico uterino a través de citología cervical en mujeres de 25 a 64 años
</t>
    </r>
    <r>
      <rPr>
        <sz val="10"/>
        <rFont val="Soberana Sans"/>
        <family val="2"/>
      </rPr>
      <t xml:space="preserve"> Causa : Información al mes de enero-mayo de 2022.     El avance reportado de 8.43% con un porcentaje de cumplimiento de meta de 92.3%, cifra inferior de la meta programada para el periodo enero-junioo de 2022 que es de 9.1%. Los factores que influyeron para obtener estos resultados fueron: principalmente el cambio de semáforo epidemiológico que impactó en la demanda de servicios preventivos, incluida la detección de cáncer cérvico uterino. Efecto: El logro obtenido permitió identificar 3,370 casos sospechosos de cáncer cérvico uterino en mujeres de 25 a 64 años, para su referencia a evaluación diagnóstica y diagnóstico temprano. Otros Motivos:</t>
    </r>
  </si>
  <si>
    <r>
      <t xml:space="preserve">Cobertura de detección de hipertensión arterial en población derechohabiente de 20 años y más
</t>
    </r>
    <r>
      <rPr>
        <sz val="10"/>
        <rFont val="Soberana Sans"/>
        <family val="2"/>
      </rPr>
      <t xml:space="preserve"> Causa : Información al mes de enero-mayo de 2022.        El avance reportado de 33.93%, con un porcentaje de cumplimiento con respecto de la meta programada del 97.0%, cifra ligeramente inferior a la meta programada 35.0 para el período enero-junio de 2022. Los factores que influyeron para obtener estos resultados fueron: principalmente el cambio de semáforo epidemiológico que impactó en el aumento de la demanda de los servicios preventivos, incluida la detección de hipertensión arterial.  Efecto: Con el logro obtenido, fue posible derivar alrededor de 1,537,298 casos sospechosos de padecer esta enfermedad, en individuos de 20 años y más, quienes son derivados con el Médico Familiar para su confirmación o descarte, contribuyendo al diagnóstico temprano del padecimiento. Otros Motivos:Se registra comentario textual del enlace desde la cuenta DGPOP: La información reportada al primer semestre de 2022 corresponde a la de enero-mayo de 2022 y no coincide con el reporte del periodo enero-mayo de 2022, debido a que este se realzó con un corte de enero-abril de 2022. La razón por la cual se están reportando cifras con cortes de periodos anteriores, es porque se realiza, con la información disponible al momento del reporte con cierre oficial en los Sistemas de Información de todos los Órganos de Operación Desconcentrada (OOAD) y avalada por la División de Información en Salud de la Dirección de Prestaciones Médicas para su uso y publicación.</t>
    </r>
  </si>
  <si>
    <r>
      <t xml:space="preserve">Cobertura con esquemas completos de vacunación en niños de un año de edad.
</t>
    </r>
    <r>
      <rPr>
        <sz val="10"/>
        <rFont val="Soberana Sans"/>
        <family val="2"/>
      </rPr>
      <t xml:space="preserve"> Causa : Información al mes de  marzo de 2022.    El avance reportado del 85.7% con un porcentaje de cumplimiento de meta del 90.2%, cifra por debajo de la meta programada de 95.0%. Los factores que contribuyeron a no alcanzar la meta fue la entrega inoportuna de vacuna hexavalente acelular así como la falta de disponibilidad de vacuna triple viral. Efecto: Se obtuvo una cobertura de 85.7% con Esquema Básico Completo, lo que permitirá continuar con el control de enfermedades infecciosas prevenibles a través de la vacunación. Otros Motivos:</t>
    </r>
  </si>
  <si>
    <r>
      <t xml:space="preserve">Cobertura de detección de cáncer de mama por mastografía en mujeres de 50 a 69 años
</t>
    </r>
    <r>
      <rPr>
        <sz val="10"/>
        <rFont val="Soberana Sans"/>
        <family val="2"/>
      </rPr>
      <t xml:space="preserve"> Causa : Información de enero-mayo de 2022.      El avance reportado de 5.58% representa un porcentaje de cumplimiento de meta del 79.2%, cifra inferior a la meta planteada de 7.1% para el período enero-junio de 2022. La falta de cumplimiento a lo esperado en ese periodo se debe a la baja captación de mujeres del grupo blanco y susceptibles de la detección.  Efecto: El logro alcanzado brinda la oportunidad de identificar  oportunamente 10,128 casos sospechosos de  tumor maligno de mama en mujeres de 50 a 69 años, a través de la mastografía, para su referencia a evaluación diagnóstica y diagnóstico temprano. Otros Motivos:</t>
    </r>
  </si>
  <si>
    <r>
      <t xml:space="preserve">Logro de Aceptantes de primera vez de Métodos Anticonceptivos, en relación con la meta programada en Consulta Externa de Medicina Familiar
</t>
    </r>
    <r>
      <rPr>
        <sz val="10"/>
        <rFont val="Soberana Sans"/>
        <family val="2"/>
      </rPr>
      <t xml:space="preserve"> Causa : Información al mes de enero-mayo de 2022.     Contamos con  logro de enero a mayo  2022 del  77.4%, lo que permite un porcentaje de cumplimiento de meta del 86.0% , aún cuando se ha incrementado el numerador no se ha podido  alcanzar  la meta programada del 90.0% con una diferencia de 4 puntos porcentuales. Los factores que ha influido  en estos resultados han sido debido a semáforo epidemiológico en este moemento en verde y ha permitido el incremento de la afluencia de la población a la consulta externa de las unidades médicas, solicitando la atención de los servicios de planificación familiar para la entrega de métodos anticonceptivos y orientacción en salud sexual.                     Efecto: Un número menor de población de mujeres y hombres en edad fértil fué cubierta con métodos anticonceptivos. Otros Motivos:La diferencia entre el denominador alcanzado frente al denominador esperado, se debe a que el ajuste de éste se dio en un periodo posterior al periodo de ajuste de metas del primer trimestre, por tanto no se logró realizar el ajuste.           El porcentaje de cumplimiento con relación a la meta es el cálculo de lo alcanzado entre lo planeado. </t>
    </r>
  </si>
  <si>
    <r>
      <t xml:space="preserve">Porcentaje de medición de peso y talla en población derechohabiente
</t>
    </r>
    <r>
      <rPr>
        <sz val="10"/>
        <rFont val="Soberana Sans"/>
        <family val="2"/>
      </rPr>
      <t xml:space="preserve"> Causa : Información disponible al mes de enero-julio de 2022.  El logro obtenido fue de 36.7%, con un porcentaje de cumplimiento de meta de 80.8%, para el periodo enero-septiembre de 2022, cifra   inferior a la meta establecida (45.4%).  Los factores que influyeron para obtener estos resultados fueron: aumento paulatino de la  asistencia de los Derechohabientes a las Unidades de Medicina Familiar, a partir de marzo con semáforo epidemiológico de COVID en verde se favorece la afluencia a las Unidades; sin embargo, aún no se recupera el rezago del primer trimestre en medición de peso y talla, y para que se les otorguen consejos breves, principalmente sobre alimentación saludable, consumo de agua simple potable y realización de actividad física. Efecto: El logro menor a la meta con una diferencia de 8.7% limita evaluar a la de la población programada en su estado nutricional y que se les otorguen recomendaciones relacionadas primordialmente con actividad física y cambios en los hábitos de alimentación, para contribuir a contener el problema de sobrepeso/obesidad.  Otros Motivos:</t>
    </r>
  </si>
  <si>
    <r>
      <t xml:space="preserve">Porcentaje de Atención Preventiva Integrada 
</t>
    </r>
    <r>
      <rPr>
        <sz val="10"/>
        <rFont val="Soberana Sans"/>
        <family val="2"/>
      </rPr>
      <t xml:space="preserve"> Causa : El avance reportado de 89.01% permitió un porcentaje de cumplimiento de meta de 93.7% para este tercer trimestre 2022, lo que posicionó en 6.3 puntos porcentuales por debajo de la meta programada. El factor que contribuyó primordialmente fue el desabasto nacional de vacunas que impacto a todo el sector salud. Efecto: El logro obtenido permitió entregar el paquete completo de acciones preventivas que corresponde de acuerdo con su grupo de edad y sexo a 89 derechohabientes de cada 100 que acudieron a los módulos PREVENIMSS durante el tercer trimestre 2022, beneficiando a 1.9 millones de usuarios. Otros Motivos:</t>
    </r>
  </si>
  <si>
    <r>
      <t xml:space="preserve">Porcentaje de entrevistas de consejería anticonceptiva
</t>
    </r>
    <r>
      <rPr>
        <sz val="10"/>
        <rFont val="Soberana Sans"/>
        <family val="2"/>
      </rPr>
      <t xml:space="preserve"> Causa : Para el tercer trimestre de este 2022, se puede observar un bajo desempeño de entrevistas de consejería de métodos anticonceptivos, respecto a la meta establecida; hasta el último mes de este trimestre se ha visto un importante incremento de usuarios que acuden a las unidades médicas ya incorporadas al 100% posterior a la reconversión, por lo que de forma paulatina los consultorios de planificación familiar y los Módulos de Apoyo de los servicios de planificación familiar ya se encuentran funcionando; así mismo las actividades extramuros a las comunidades se han incrementado ya que las escuelas se encuentra trabajando presencialmente  y seguimos incrementando otras actividades como las Jornadas de planificación familiar en donde se invita a la población para que se les otorgue información y consejería así como aplicación de métodos anticonceptivos, sobre todo en los días conmemorativos como el Día internacional para la prevención del embarazo no deseado en la adolescente, el Día del padre con jornada de Vasectomía, el Día de la Planificación Familiar entre otros, todas éstas actividades dirigidas a la población reproductiva con énfasis a los adolescentes. El avance reportado de 66.3% al mes de abril, nos permitió un porcentaje estimado de cumplimiento para este 3er trimestre de 74.6% para septiembre del 2022; sin embargo, aún no se alcanza la meta programada del 90% pero vamos avanzando sostenidamente. Efecto: Aun a pesar de las actividades realizadas tanto intramuros como extramuros no se ha llegado al valor comprometido del 90% de la meta programada, pues solo se logró el 74.6% valor estimado, es decir, 7 de cada 10 usuarios reciben entrevistas y consejería, pero con tendencia a la mejoría.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</si>
  <si>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</si>
  <si>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</si>
  <si>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</si>
  <si>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</si>
  <si>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</si>
  <si>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</si>
  <si>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</si>
  <si>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</si>
  <si>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</si>
  <si>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</si>
  <si>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</si>
  <si>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</si>
  <si>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</si>
  <si>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</si>
  <si>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</si>
  <si>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</si>
  <si>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</si>
  <si>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</si>
  <si>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</si>
  <si>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</si>
  <si>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</si>
  <si>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</si>
  <si>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</si>
  <si>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</si>
  <si>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</si>
  <si>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</si>
  <si>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</si>
  <si>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</si>
  <si>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</si>
  <si>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</si>
  <si>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</si>
  <si>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</si>
  <si>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</si>
  <si>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</si>
  <si>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</si>
  <si>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</si>
  <si>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</si>
  <si>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</si>
  <si>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</si>
  <si>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</si>
  <si>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</si>
  <si>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</si>
  <si>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</si>
  <si>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</si>
  <si>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</si>
  <si>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</si>
  <si>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</si>
  <si>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En diciembre del año 2021 se actualizaron los procedimientos de Enfermedades y Accidentes de trabajo, por esa razón también se rediseño el instrumento utilizado para la medición de la calidad de los dictámenes, el cual incluye nuevos rubros en que los médicos de salud en el trabajo tienen áreas de oportunidad y que seguramente tras el conocimiento profundo de los nuevos procedimientos el indicador subirá. Efecto: 1.73 puntos por debajo de la meta. Algunos dictámenes de ST-3 elaborados sin cumplimiento a las especificaciones solicitadas en los procedimientos correspondientes, lo que pudiera traducirse en algunos casos en una demora en el proceso de obtención de la pensión correspondiente. Otros Motivos:</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</si>
  <si>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del procedimiento el año pasado, por otro lado, los pacientes no se han presentado a concluir con sus trámites. Efecto: 7.32 puntos por debajo de la meta. Los trabajadores no han acudido a concluir el término de sus trámites, por otro lado, los médicos no han realizado las actividades referentes para calificar estos casos, en ambas situaciones provoca un diferimiento en la atención de los riesgos de trabajo. Otros Motivos:</t>
    </r>
  </si>
  <si>
    <r>
      <t xml:space="preserve">Porcentaje de aprovechamiento de los cursos de capacitación
</t>
    </r>
    <r>
      <rPr>
        <sz val="10"/>
        <rFont val="Soberana Sans"/>
        <family val="2"/>
      </rPr>
      <t xml:space="preserve"> Causa : Se incrementaron y modificaron actividades del personal operativo de Seguridad en el Trabajo, para mejorar el impacto en la prevención de accidentes de trabajo. Efecto: Se realiza la modificación de las metas programadas de Capacitación. Otros Motivos:</t>
    </r>
  </si>
  <si>
    <r>
      <t xml:space="preserve">Porcentaje de dictámenes de incapacidad permanente o defunción e invalidez autorizados oportunamente
</t>
    </r>
    <r>
      <rPr>
        <sz val="10"/>
        <rFont val="Soberana Sans"/>
        <family val="2"/>
      </rPr>
      <t xml:space="preserve"> Causa : La oportunidad en la dictaminación del estado de invalidez, presentó retraso en el periodo del reporte debido a que aún no se normalizan las citas de los estudios de laboratorio y gabinete, derivado de la contingencia sanitaria por COVID-19; se adiciona el efecto de la paulatina implementación del Sistema Integral de Salud en el Trabajo (SIST) en la totalidad de las OOAD del país, lo que ocasiona mayor tiempo para el ingreso de la información en una plataforma que esta sufriendo cambios y adecuaciones, que ocasionaron en su conjunto diferimiento de la atención a la población asegurada, así como demora en la autorización de los dictámenes de invalidez. Efecto: 4.19 puntos por debajo de la meta. Algunos dictámenes de ST-3 Incapacidad permanente o defunción por riesgo de trabajo o de ST-4 Invalidez no fueron autorizados oportunamente, lo que puede traducirse en que habrá una demora en el proceso de obtención de la pensión correspondiente. Otros Motivos:</t>
    </r>
  </si>
  <si>
    <r>
      <t xml:space="preserve">Porcentaje de variación de la tasa de accidentes de trabajo en empresas intervenidas con programas preventivos de Seguridad en el Trabajo
</t>
    </r>
    <r>
      <rPr>
        <sz val="10"/>
        <rFont val="Soberana Sans"/>
        <family val="2"/>
      </rPr>
      <t xml:space="preserve"> Causa : Durante el periodo 2020 y 2021 no se elaboraron Estudios y Programas Preventivos de Seguridad en el Trabajo debido a la contingencia sanitaria por COVID-19 Efecto: No se cuenta con información para calcular el indicador. Otros Motivos:</t>
    </r>
  </si>
  <si>
    <r>
      <t xml:space="preserve">Cumplimiento de las metas de calificación de accidentes de trabajo
</t>
    </r>
    <r>
      <rPr>
        <sz val="10"/>
        <rFont val="Soberana Sans"/>
        <family val="2"/>
      </rPr>
      <t xml:space="preserve"> Causa : Tras la apertura general de las empresas, el número de accidentes tanto en trabajo como en trayecto han aumentado, acudiendo los trabajadores a los servicios de salud en el trabajo para calificarse y estos servicios han dado atención a estas solicitudes. Efecto: 6.79 puntos por arriba de la meta. Se han atendido un mayor número de trabajadores por parte de los servicios de Salud en el Trabajo. Otros Motivos:</t>
    </r>
  </si>
  <si>
    <r>
      <t xml:space="preserve">Cumplimiento de las metas de calificación de enfermedades de trabajo
</t>
    </r>
    <r>
      <rPr>
        <sz val="10"/>
        <rFont val="Soberana Sans"/>
        <family val="2"/>
      </rPr>
      <t xml:space="preserve"> Causa : Los trabajadores no han acudido en forma constante a los servicios de salud en el trabajo para que se les otorgue una enfermedad de trabajo de COVID 19, situación que seguramente se regularizará en el transcurso del año. Efecto: 32.63 puntos por debajo de la meta. En caso de trabajadores IMSS, la institución con el fin de dar atención médica preferente a los trabajadores de empresas, establece el permiso COVID 19 a sus empleados, por lo que estos no han sido considerados en este proceso, situación que se considerará para el siguiente trimestre, por lo que la meta establecida seguramente se alcanzará al final del año.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</si>
  <si>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proporcionado por los CRESTCAP y servicios operativos de Seguridad en el Trabajo se esta recuperando.  Efecto: Mayor número de trabajadores capacitados, en materia de seguridad e higiene en el trabajo Otros Motivos:El cálculo del indicador se realiza con 2 dígitos redondeándole a este número de decimales.</t>
    </r>
  </si>
  <si>
    <r>
      <t xml:space="preserve">Cumplimiento de las metas de dictaminación de incapacidades permanente o defunción e invalidez
</t>
    </r>
    <r>
      <rPr>
        <sz val="10"/>
        <rFont val="Soberana Sans"/>
        <family val="2"/>
      </rPr>
      <t xml:space="preserve"> Causa : Se han ido reestableciendo poco a poco los servicios de estudios de laboratorio y gabinete necesarios para la determinación de este tipo de dictámenes, lo que ha propiciado que se hayan elaborado de forma más cotidiana los dictámenes de Incapacidad Permanente o Defunción y de Determinación del Estado de Invalidez. Efecto: 2.05 puntos por debajo de la meta. Debido a que este tipo de solicitudes depende de que el o la trabajadora acudan a solicitar este dictamen, podemos observar que hay una baja en la aparición de riesgos de trabajo que deban otorgársele dictámenes de este tipo. Por otro lado, debido a que se está retomando los servicios médicos tras la pandemia de COVID 19, existen rezagos en la elaboración de estudios de gabinete lo que se traducirá en un mayor tiempo de autorización lo que retrasará por ende el tiempo en el proceso de obtención de la pensión correspondiente. Otros Motivos:</t>
    </r>
  </si>
  <si>
    <r>
      <t xml:space="preserve"> Porcentaje de Dictámenes de incapacidad permanente o defunción e invalidez autorizados a través del Módulo Electrónico de Salud en el Trabajo
</t>
    </r>
    <r>
      <rPr>
        <sz val="10"/>
        <rFont val="Soberana Sans"/>
        <family val="2"/>
      </rPr>
      <t xml:space="preserve"> Causa : La información de la base de datos de Riesgos de Trabajo no se ha validado hasta este periodo, situación por la que las cifras reales puedan diferir en cuanto al número de casos realizados manualmente y no en el Módulo Electrónico, punto que se ajustará en forma positiva una vez que se realice la actividad de validación de la base de datos. Por otro lado, si los médicos de salud en el trabajo hacen dictámenes manuales se traduce en deficiencia del sistema o bases de datos de afiliación que repercute en mayor tiempo de autorización de los Dictámenes. Efecto: 0.18 puntos por debajo de la meta.  Lo que se traduce en mayor número de días en el proceso de autorización y entrega de los dictámenes tanto al trabajador como al proceso de otorgamiento de pensión. Otros Motivos:</t>
    </r>
  </si>
  <si>
    <r>
      <t xml:space="preserve">Porcentaje de cumplimiento en la elaboración de estudios y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Se disminuyó la meta correspondiente a la elaboración de Estudios y Programas Preventivos de Seguridad en el Trabajo. Derivado de las acciones relacionadas con la contingencia sanitaria, se ha dificultado en el primer trimestre el acceso del personal operativo de Seguridad en el Trabajo para realizar esta actividad.  Otros Motivos:Como parte de las acciones de mejora de la Dirección de Prestaciones Económicas y Sociales, a través de su Coordinación de Salud en el Trabajo y su División de Prevención de Riesgos de Trabajo, se estableció como estrategia el fortalecer las acciones de prevención de riesgos que permitieran contener el gasto institucional por riesgos de trabajo y enfermedad general. Dentro de las acciones que se implementaron se encuentra el otorgar asesorías relacionadas con nueva normalidad para la prevención de COVID-19 y la acción prioritaria de Entornos Laborales Seguros y Saludables (ELSSA), la cual se encuentra para seguimiento en la plataforma de la Dirección General Institucional. Estas actividades motivaron el desarrollo de un ¿estudio de tiempos¿ con el objetivo de realizar una distribución equilibrada de las cargas de trabajo de los Especialistas en Seguridad en el Trabajo en los 35 OOAD, lo que llevó al replanteamiento de las metas operativas.  Derivado de lo anterior, se realizo el ajuste en la cantidad programada de Estudios y Programas Preventivos de Seguridad en el Trabajo, buscando optimizar los recursos, mejorar el servicio a nuestros usuarios, fortalecer las acciones de prevención de COVID-19 y coadyuvar en la creación de una cultura de prevención a través de la implementación de Entornos Laborales Seguros y Saludables en empresas afiliadas y centros laborales IMSS para el bienestar de los trabajadores y coadyuvar en la contención del gasto institucional.</t>
    </r>
  </si>
  <si>
    <r>
      <t xml:space="preserve">Porcentaje de seguimientos realizados en empresas con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Se programaron metas para dar seguimiento a los Programas Preventivos de Seguridad en el Trabajo realizados durante 2022.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</si>
  <si>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</si>
  <si>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</si>
  <si>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</si>
  <si>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</si>
  <si>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</si>
  <si>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</si>
  <si>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</si>
  <si>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</si>
  <si>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</si>
  <si>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</si>
  <si>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</si>
  <si>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</si>
  <si>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</si>
  <si>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</si>
  <si>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</si>
  <si>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</si>
  <si>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</si>
  <si>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</si>
  <si>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</si>
  <si>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</si>
  <si>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</si>
  <si>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</si>
  <si>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</si>
  <si>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</si>
  <si>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</si>
  <si>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</si>
  <si>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</si>
  <si>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</si>
  <si>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</si>
  <si>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</si>
  <si>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</si>
  <si>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El indicador se ubicó en 59.30, 8.42 puntos porcentuales por arriba de la meta esperada (50.88). La causa fue debido a que el Instituto continúa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Instituto implementa la valuación de la calidad de los conocimientos científicos generados, mediante la identificación de la Revistas por su ubicación en los Cuartiles Q1 y Q2 incluidos en el Journal Citation Reports, por lo que, el IMSS ha sido pionero entre las Instituciones de Salud Mexicanas al instrumentar este innovador sistema de evaluación. Más aún, resalta el hecho de que paulatinamente, el resto de las Instituciones de Salud Mexicanas que realizan actividades de Investigación Científica y Desarrollo Tecnológico han ido adoptando este sistema de evaluación. Efecto: El efecto es que al instrumentar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1) Respecto al numerador, en el número absoluto de artículos científicos publicados en Revistas con factor de impacto incluidas en los Cuartiles 1 y 2 se han registrado variaciones de +13.73% (+35), +9.023% (+24) y +2.113% (+6), respecto a lo reportado en los periodos enero-septiembre en los ejercicio 2019, 2020 y 2021, respectivamente. 2) Respecto al denominador, en el número absoluto de artículos científicos publicados en Revistas con factor de impacto, se han registrado variaciones de -0.811% (-4), -8.255% (-44) y +19.84% (+121), respecto a lo reportado en los periodos enero - septiembre en los ejercicios 2019, 2020 y 2021, respectivamente. El IMSS continúa generando publicaciones de vanguardia internacional, influyentes a nivel internacional para las áreas de conocimiento médico-científico, que coadyuvan en la actualización y mejora de los Procesos de Atención Médica Internacional, mismas que contribuyen en la mejora de la Prestación de Servicios Médicos para los Derechohabientes de nuestro Instituto.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</si>
  <si>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Investigadores que pertenecen al Sistema Nacional de Investigadores
</t>
    </r>
    <r>
      <rPr>
        <sz val="10"/>
        <rFont val="Soberana Sans"/>
        <family val="2"/>
      </rPr>
      <t>Sin Información,Sin Justificación</t>
    </r>
  </si>
  <si>
    <r>
      <t xml:space="preserve">Porcentaje de Artículos Científicos publicados en revistas científicas con Factor de Impacto
</t>
    </r>
    <r>
      <rPr>
        <sz val="10"/>
        <rFont val="Soberana Sans"/>
        <family val="2"/>
      </rPr>
      <t xml:space="preserve"> Causa : A septiembre de 2022 el indicador se posicionó en 55.95, 1.4 puntos porcentuales por arriba de la meta esperada (54.55). La causa fue debido a que el Instituto continúa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Destacamos que el cálculo del denominador (realizado en agosto del 2021) en la meta propuesta para éste indicador, se realizó bajo el escenario existente en el contexto del DECRETO por el que se reforman y derogan diversas disposiciones de la Ley de Ciencia y Tecnología; entre las que se abrogan los artículos que sustentan la creación y funcionamiento del Fideicomiso en comento; en donde se instruye para que a partir del pasado 6 de noviembre de 2020 no se comprometa recurso financiero alguno para el desarrollo de los proyectos y/o protocolos de investigación que son administrados por el Fideicomiso. Sin embargo, ya durante el ejercicio 20222, en la sesión ordinaria del H. Consejo Técnico del IMSS, mediante el Acuerdo ACDO.SA2HCT.230222/60.P.DMP se aprobó que la Fundación IMSS A.C., funja como el nuevo mecanismo para la administración de recursos institucionales en materia de investigación en salud; con lo que el IMSS obtuvo y una reactivación de las actividades de Investigación Científica. Efecto: El efecto fue la aceptación de los resultados de investigación científica generados por Personal Institucional para ser publicados por las Revistas con factor de impacto; logrando el cumplimiento de la meta propuesta para el periodo de reporte; se destacan dos hechos: 1) Respecto al denominador, en el número absoluto de artículos científicos publicados en Revistas con factor de impacto se ha registrado variaciones de -0.811%(-4), -8.255% (-44) y +19.84% (+121), respecto a lo reportado en los periodos enero - septiembre en los ejercicios 2019, 2020 y 2021, respectivamente. 2) Respecto al denominador, la generación de artículos científicos generado por Personal Institucional ha registrado variaciones de -1.243% (-11), -0.114% (-1) y -9.617% (-93), respecto a lo reportado en los periodos enero - septiembre en los ejercicios 2019, 2020 y 2021, respectivamente. Lo anterior, derivado a que el IMSS continúa favoreciendo que su personal de salud desarrolle actividades de investigación en salud de relevancia y con los más altos estándares de calidad internacional, es decir, permite la generación de publicaciones de vanguardia internacional que coadyuvan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</si>
  <si>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Protocolos de Investigación Científica y Desarrollo Tecnológico relacionados a los Principales Problemas de Salud de los Derechohabientes del IMSS.
</t>
    </r>
    <r>
      <rPr>
        <sz val="10"/>
        <rFont val="Soberana Sans"/>
        <family val="2"/>
      </rPr>
      <t xml:space="preserve"> Causa : El indicador se posicionó en 75.83, 6.17 puntos porcentuales por arriba de la meta esperada (69.66). La causa fue debido a que el Programa Institucional del Instituto Mexicano del Seguro Social 2019-2024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Principales Problemas de Salud a atender integralmente en un modelo preventivo. Así, las patologías quedaron agrupadas en una nueva lista que comprende: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y 15) Población con discapacidad.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 en donde, se destacan dos hechos: 1) Respecto al numerador, el número absoluto protocolos de investigación científica y desarrollo tecnológico aprobados en el IMSS y que están relacionados a temas prioritarios, registró la siguiente variaciones de +72.59% (+1396), +26.97% (+705) y +19.95% (+552), respecto a lo reportado en los periodos enero - septiembre de los ejercicios 2019, 2020 y 2021. 2) Respecto al denominador, el número absoluto protocolos de investigación científica y desarrollo tecnológico aprobados en el IMSS, registró la siguiente variación de +45.17% (+1362), +10.7% (+423) y +7.808% (+317), respecto a lo reportado en los periodos enero - septiembre de los ejercicios 2019, 2020 y 2021. El porcentaje de los protocolos de investigación científica y desarrollo tecnológico autorizados para su desarrollo en el IMSS, continúan siendo cercanos a los principales problemas de salud de los derechohabientes del IMSS.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que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</si>
  <si>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</si>
  <si>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El indicador se ubicó en -3.19. La causa fue debido a que el Programa Institucional del Instituto Mexicano del Seguro Social 2019-2024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Grupos vulnerables y Principales Problemas de Salud a atender integralmente en un modelo preventivo. Efecto: El efecto fue el cumplimiento del 96% de la meta propuesta para este periodo de reporte, respecto a la tasa de cambio en Protocolos de Investigación Científica y Desarrollo Tecnológico aprobados por Comités Locales de Investigación en Salud; al documentarse un avance en la tasa de cambio de -3.19 que representa un 96% respecto a la meta propuesta para el periodo de reporte. Se destaca que el número absoluto protocolos de investigación científica y desarrollo tecnológico aprobados en el IMSS, registró la siguiente variación de +45.17% (+1362), +10.7% (+423) y +7.808% (+317), respecto a lo reportado en los periodos enero - septiembre de los ejercicios 2019, 2020 y 2021.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que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</si>
  <si>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Hasta junio de 2022, el indicador se posicionó en 13.46, respecto de la meta esperada que es de 5.77. La causa fue debido a que el Instituto tiene la facultad que la Ley del Seguro Social otorga en la Fracción XXIV del Artículo 251 para la formación de personal en materia de Investigación Científica y Desarrollo Tecnológico. El IMSS ha dado continuidad a las Convocatorias para que el Personal Institucional obtenga becas para cursar Maestrías o Doctorados en materia de Investigación en Salud; lo anterior, posterior a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mediante el que se procedió a suspender las capacitaciones presenciales para el personal institucional activo, a efecto de presentarse en las respectivas adscripciones para fortalecer el Capital Humano disponible para la atención de la epidemia por COVID-19. Efecto: El efecto fue el cumplimiento de la meta planteada para los apoyos económicos complementarios otorgados a alumnos inscritos y vigentes en Programas Académicos de Maestría o Doctorado enlistados en el Programa Nacional de Posgrados de Calidad. Estos apoyos económicos fueron otorgados durante el primer semestre del 2022. Otros Motivos:La emergencia sanitaria por COVID-19 requirió de la implementación durante los ejercicios 2020 y 2021 del -Plan de Preparación y Respuesta Institucional ante la Epidemia por COVID-19 -, acuerdo establecido entre el Instituto y el Sindicato Nacional de Trabajadores del Seguro Social para implementar medidas para enfrentar la situación sanitaria derivada del COVID-19. Con lo que el personal inscrito en Maestrías y Doctorados interrumpieron, durante los dos años previos al presente reporte, su formación para fortalecer el capital Humano Institucional disponible para la atención de la Pandemia por COVID-19. </t>
    </r>
  </si>
  <si>
    <r>
      <t xml:space="preserve">Porcentaje de Comités Locales de Investigación en Salud activos que evalúan Protocolos de Investigación Científica y Desarrollo Tecnológico. 
</t>
    </r>
    <r>
      <rPr>
        <sz val="10"/>
        <rFont val="Soberana Sans"/>
        <family val="2"/>
      </rPr>
      <t xml:space="preserve"> Causa : El indicador se ubicó en 96.91%, 8.02 puntos porcentuales por arriba de la meta esperada (88.89).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la optimización del Proceso de Evaluación de Protocolos de Investigación en Salud que ha resultado en la cancelación de un par de CLIS con un bajo número de Protocolos Evaluados y Dictaminados, con ello, el denominador del presente indicador presenta una disminución en dos unidades. Por otra parte, se ha eficientado el proceso de registro de CLIS ante la Comisión Federal para la Protección contra Riesgos Sanitarios (COFEPRIS), derivado del Convenio firmado entre el IMSS y COFEPRIS que ha permitido en el ejercicio 2022,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Efecto: El efecto ha sido el cumplimiento y superación de 80.2 puntos porcentuales de la meta propuesta para el periodo de reporte, mediante la integración de Comités de Investigación en Salud en apego a los lineamientos establecidos por la Comisión Federal para la Protección contra Riesgos Sanitarios (COFEPRIS), en donde se destacan dos hechos: 1) En el numerador, el número absoluto Comités Locales de Investigación en Salud activos ha registrado variaciones de +44.62% (+29), +6.818% (+6) y +8.046% (+7), respecto a lo reportado en los periodos enero - septiembre de los ejercicios 2019, 2020 y 2021. 2) En el denominador, el número absoluto Comités Locales de Investigación en Salud vigentes registrados ante COFEPRIS ha registrado variaciones de +0% (+0), -2% (-2) y -1% (+1), respecto a lo reportado en los periodos enero - junio de los ejercicios 2019, 2020 y 2021. De lo anterior, se destaca la optimización del Proceso de Evaluación de Protocolos de Investigación en Salud que ha resultado en la cancelación de un par de CLIS con un bajo número de Protocolos Evaluados y Dictaminados, con ello, el denominador del presente indicador presenta una disminución en dos unidades. Por otra parte, se ha eficientado el proceso de registro de CLIS ante la Comisión Federal para la Protección contra Riesgos Sanitarios (COFEPRIS), derivado del Convenio firmado entre el IMSS y COFEPRIS que ha permitido en el ejercicio 2022,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Otros Motivos:Por tal razón, 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</si>
  <si>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</si>
  <si>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</si>
  <si>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</si>
  <si>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</si>
  <si>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</si>
  <si>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</si>
  <si>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</si>
  <si>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</si>
  <si>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</si>
  <si>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</si>
  <si>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</si>
  <si>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</si>
  <si>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A Cobranza y Fiscalización de cuotas obrero-patronales optimizadas.</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</si>
  <si>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</si>
  <si>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</si>
  <si>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</si>
  <si>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</si>
  <si>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</si>
  <si>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</si>
  <si>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</si>
  <si>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</si>
  <si>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</si>
  <si>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</si>
  <si>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</si>
  <si>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</si>
  <si>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</si>
  <si>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</si>
  <si>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</si>
  <si>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</si>
  <si>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</si>
  <si>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</si>
  <si>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</si>
  <si>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real en la recaudación por ingresos obrero-patronales.
</t>
    </r>
    <r>
      <rPr>
        <sz val="10"/>
        <rFont val="Soberana Sans"/>
        <family val="2"/>
      </rPr>
      <t xml:space="preserve"> Causa : Con información al mes de junio de 2022, la tasa de variación real en la recaudación por ingresos obrero-patronales, respecto al mismo periodo de 2012, fue de 47.69%. Con ello, se cumplió la meta aprobada.  El incremento de los ingresos fue resultado directo de: Mejoras en los actos de fiscalización y cobranza, mejoras en los procesos de seguimiento a los actos de fiscalización, notificación consolidada de créditos, así como la evolución favorable del empleo y el salario registrados en el IMSS. Efecto: Mayores ingresos para garantizar la cobertura de la seguridad social.  La recaudación de 220.4 miles de millones de pesos  observada al cierre del mes de junio, fue 17.7 miles de millones de pesos superior a la meta original. Otros Motivos:Se reporta información del periodo enero-junio.</t>
    </r>
  </si>
  <si>
    <r>
      <t xml:space="preserve">Tasa de variación en el número de asegurados
</t>
    </r>
    <r>
      <rPr>
        <sz val="10"/>
        <rFont val="Soberana Sans"/>
        <family val="2"/>
      </rPr>
      <t xml:space="preserve"> Causa : Con información al mes de junio de 2022, la tasa de variación en el número de asegurados, respecto al mismo periodo de 2012, fue de 34.34%. Con ello, se cumplió la meta prevista en 110.18%.  Efecto: Ampliación de base de asegurados.  En el periodo enero-junio de 2022, el IMSS proporcionó seguridad social a 29.2 millones de personas en diversas modalidades de aseguramiento, cifra 4.6% mayor a la observada en el mismo periodo de 2021.   Otros Motivos:Se reporta información del periodo enero-junio.</t>
    </r>
  </si>
  <si>
    <r>
      <t xml:space="preserve">Porcentaje de avance en la meta de recaudación secundaria
</t>
    </r>
    <r>
      <rPr>
        <sz val="10"/>
        <rFont val="Soberana Sans"/>
        <family val="2"/>
      </rPr>
      <t xml:space="preserve"> Causa : Con información a junio de 2022, el porcentaje de avance en la meta de recaudación secundaria fue de 130.46%. Con ello, se superó la meta prevista.  Efecto: El Instituto implemento medidas que lograron contener el rezago de los pagos y aumentar la recuperación de las cuotas en moratoria.  Esta recaudación tan favorable en cobranza fue influenciada por la notificación consolidada de créditos, los convenios de pago a plazos sin garantía de interés fiscal, y por un procedimiento de atención, a través de medios de comunicación especializados para atender dudas y orientar a patrones. Otros Motivos:Se reporta información del periodo enero-junio.</t>
    </r>
  </si>
  <si>
    <r>
      <t xml:space="preserve">Porcentaje de las cuotas obrero-patronales pagadas oportunamente.
</t>
    </r>
    <r>
      <rPr>
        <sz val="10"/>
        <rFont val="Soberana Sans"/>
        <family val="2"/>
      </rPr>
      <t xml:space="preserve"> Causa : Con información a abril de 2022, el porcentaje de las cuotas obrero-patronales pagadas oportunamente fue de 94.04%. Con ello, se superó la meta prevista.  Efecto: El Instituto implemento medidas que lograron contener el rezago de los pagos y aumentar la recuperación de las cuotas en moratoria.  Esta recaudación favorable en cobranza fue influenciada por la notificación consolidada de créditos, los convenios de pago a plazos sin garantía de interés fiscal, y por un procedimiento de atención, a través de medios de comunicación especializados para atender dudas y orientar a patrones. Otros Motivos:Se reporta información del periodo enero-abril. De acuerdo a lo señalado en la ficha técnica esta información se publica dos meses después de su emisión.</t>
    </r>
  </si>
  <si>
    <r>
      <t xml:space="preserve">Tasa de variación en el salario base asociado a puestos de trabajo
</t>
    </r>
    <r>
      <rPr>
        <sz val="10"/>
        <rFont val="Soberana Sans"/>
        <family val="2"/>
      </rPr>
      <t xml:space="preserve"> Causa : Con información al mes de junio de 2022, la tasa de variación en el salario base de cotización, respecto al mismo periodo de 2012, fue de 75.45%. Con ello, se cumplió la meta prevista en 108.67%. Efecto: Mejores salarios se traducen en mejores prestaciones de seguridad social. En promedio, durante el periodo enero-junio, el salario base de cotización aumentó favorablemente en 10.3% anual.  El salario al mes de junio de 2022 fue el más alto registrado de los últimos veinte años, considerando cualquier mes. Otros Motivos:Se reporta información del periodo enero-junio.</t>
    </r>
  </si>
  <si>
    <r>
      <t xml:space="preserve">Tasa de variación en el número de puestos de trabajo registrados por los patrones en el IMSS.
</t>
    </r>
    <r>
      <rPr>
        <sz val="10"/>
        <rFont val="Soberana Sans"/>
        <family val="2"/>
      </rPr>
      <t xml:space="preserve"> Causa : Con información al mes de junio de 2022, la tasa de variación en el número de puestos de trabajo afiliados por los patrones en el IMSS, respecto al mismo periodo de 2012, fue de 33.93%. Con ello, se cumplió la meta aprobada.  La creación de empleo en lo que va del año, es de 448,560 puestos. Efecto: En el periodo enero-junio de 2022, los puestos de trabajo afiliados al IMSS ascendieron a cerca de 21 millones en promedio, cifra 4.7% mayor a la observada en el mismo periodo de 2021.   Otros Motivos:Se reporta información del periodo enero-junio.</t>
    </r>
  </si>
  <si>
    <r>
      <t xml:space="preserve">Porcentaje de eficacia en los actos de fiscalización
</t>
    </r>
    <r>
      <rPr>
        <sz val="10"/>
        <rFont val="Soberana Sans"/>
        <family val="2"/>
      </rPr>
      <t xml:space="preserve"> Causa : Con información al mes de septiembre de 2022, el porcentaje de eficacia en los actos de fiscalización fue de 69.41%.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enero-septiembre.  El indicador Porcentaje de eficacia en los actos de fiscalización mide los actos de fiscalización terminados de forma eficaz respecto al total de actos de fiscalización y cartas invitación. Se trata de un indicador ponderado, donde de acuerdo con su método de cálculo, se pondera en un 60% las liquidaciones iguales o mayores a 50 mil pesos en actos de fiscalización y en un 40% las liquidaciones iguales o mayores a 25 mil pesos para cartas invitación. Al mes de septiembre se realizaron 2,438 en métodos de fiscalización y 3,027 en métodos agiles. En suma, el número de actos fue menor al programado (6,318), pero al usar la ponderación 0.6*(a/b) + 0.4*(c/d) = (0.4a+0.6c/bd) resultan en 7,380. </t>
    </r>
  </si>
  <si>
    <r>
      <t xml:space="preserve">Porcentaje de efectividad en actos de fiscalización.
</t>
    </r>
    <r>
      <rPr>
        <sz val="10"/>
        <rFont val="Soberana Sans"/>
        <family val="2"/>
      </rPr>
      <t xml:space="preserve"> Causa : Con información al mes de septiembre de 2022, el porcentaje de efectividad en actos de fiscalización fue de 95.37%.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enero-septiembre</t>
    </r>
  </si>
  <si>
    <r>
      <t xml:space="preserve">Porcentaje de transacciones de asignación o localización de NSS realizadas en línea (IMSS Digital).
</t>
    </r>
    <r>
      <rPr>
        <sz val="10"/>
        <rFont val="Soberana Sans"/>
        <family val="2"/>
      </rPr>
      <t xml:space="preserve"> Causa : Con información al mes de septiembre de 2022, la proporción de transacciones de asignación o localización de NSS realizadas en línea (IMSS Digital) fue de 90.82%.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enero-septiembre. </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</si>
  <si>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</si>
  <si>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</si>
  <si>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</si>
  <si>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</si>
  <si>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</si>
  <si>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</si>
  <si>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</si>
  <si>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</si>
  <si>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</si>
  <si>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</si>
  <si>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</si>
  <si>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</si>
  <si>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</si>
  <si>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</si>
  <si>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</si>
  <si>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</si>
  <si>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</si>
  <si>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</si>
  <si>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</si>
  <si>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</si>
  <si>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</si>
  <si>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</si>
  <si>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</si>
  <si>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</si>
  <si>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</si>
  <si>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</si>
  <si>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</si>
  <si>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</si>
  <si>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</si>
  <si>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</si>
  <si>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</si>
  <si>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</si>
  <si>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</si>
  <si>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</si>
  <si>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70.11% superando la meta esperada de 66.41%, el número de niños inscritos fue menor derivado del cambio en la Ley del Seguro Social, en que establece que servicio debe proporcionarse a todos los trabajadores sin distinción de género, aunado a la asistencia con mayor regularidad de los niños y niñas a las guarderías, ambos factores influyeron para superar la meta esperada. Efecto: El cumplimiento del indicador queda por encima de la meta, los niños inscritos asisten con mayor regularidad a la guardería y se benefician de los programas educativos y alimenticios favoreciendo su desarrollo integra Otros Motivos:</t>
    </r>
  </si>
  <si>
    <r>
      <t xml:space="preserve">Porcentaje de cobertura de la demanda del servicio de guardería
</t>
    </r>
    <r>
      <rPr>
        <sz val="10"/>
        <rFont val="Soberana Sans"/>
        <family val="2"/>
      </rPr>
      <t xml:space="preserve"> Causa : El indicador alcanzó 12.18% de cumplimiento, por debajo de la meta planeada del 12.44% debido al cierre de algunas guarderías que por diversos factores han tenido que cerrar y al proceso de contratación mediante Licitación Pública Nacional que cada Organismo de Operación Administrativa Desconcentrada está llevando a cabo. Efecto: El Instituto decrementa su capacidad instalada afectando la oferta que se tiene para proporcionar el servicio a los niños y niñas que lo requieran, se están realizando actividades para incrementar la cobertura mediante la contratación del servicio a través de licitaciones así como, la promoción de guarderías en empresa y en el campo a fin de incrementar la oferta. Otros Motivos:</t>
    </r>
  </si>
  <si>
    <r>
      <t xml:space="preserve">Porcentaje de satisfacción de los usuarios del servicio de guardería
</t>
    </r>
    <r>
      <rPr>
        <sz val="10"/>
        <rFont val="Soberana Sans"/>
        <family val="2"/>
      </rPr>
      <t xml:space="preserve"> Causa : La apertura de las guarderías ha permitido aplicar las encuestas programadas con la finalidad de medir el grado de satisfacción que  los usuarios del servicio tienen respecto al servicio de guardería que se les proporciona a sus hijos. Efecto: El indicador alcanzó el 97.04% de cumplimiento por encima de lo esperado que era de 95.00% de satisfacción de los usuarios. Otros Motivos:</t>
    </r>
  </si>
  <si>
    <r>
      <t xml:space="preserve">Porcentaje de cumplimiento en la calidad del servicio
</t>
    </r>
    <r>
      <rPr>
        <sz val="10"/>
        <rFont val="Soberana Sans"/>
        <family val="2"/>
      </rPr>
      <t xml:space="preserve"> Causa : El porcentaje de cumplimiento en la calidad alcanzó el 94.76%, superando la meta esperada que era del 92.00%, debido a que se realizaron 1,265 supervisiones de las 1,335 que se tenían programadas, adicional que en las supervisiones realizadas se alcanzó un mejor puntaje incrementado así el indicador. Efecto: Con la normalización de operaciones de las guarderías, se da cumplimiento del Programa Anual de Trabajo de Supervisión garantizando la calidad del servicio que se les proporciona a los niños en las guarderías de prestación indirecta, fomentando así una mejor atención a los niños y mayor confianza de los padres usuarios del servicio en el periodo que se reporta. Otros Motivos:</t>
    </r>
  </si>
  <si>
    <r>
      <t xml:space="preserve">Porcentaje de ocupación en guarderías
</t>
    </r>
    <r>
      <rPr>
        <sz val="10"/>
        <rFont val="Soberana Sans"/>
        <family val="2"/>
      </rPr>
      <t xml:space="preserve"> Causa : El cumplimiento del indicador fue de 72.83% superando la meta esperada de 71.60%, el número de niños inscritos fue mayor debido a que el comportamiento depende de factores como los padres usuarios cuenten con un empleo formal con derecho al servicio, la decisión de que los padres inscriba o no a su hijo, la disponibilidad de lugares en la sala de atención conforme a la edad, la tendencia de retirar a los niños cuando se acercan a la edad preescolar y factores socio-culturales, siendo común que los padres atrasen el ingreso si pueden dejarlo al cuidado de algún familiar. Asimismo, debido al cierre de guarderías que terminaron contrato el 31 de diciembre de 2021 y que por diversos motivos no quedaron adjudicados en el proceso de contratación mediante Licitación Pública Nacional que cada Organismo de Operación Administrativa Desconcentrada llevó a cabo; sin embargo, ambos factores influyeron para superar la meta esperada. Efecto: Con el reinicio de actividades regulares de las actividades en las guarderías se está atendiendo a un mayor número de niños y niñas, contemplándose que en los próximos meses aumente la inscripción y la asistencia sea continua.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</si>
  <si>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</si>
  <si>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</si>
  <si>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</si>
  <si>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</si>
  <si>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</si>
  <si>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</si>
  <si>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</si>
  <si>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</si>
  <si>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</si>
  <si>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</si>
  <si>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</si>
  <si>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</si>
  <si>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</si>
  <si>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</si>
  <si>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</si>
  <si>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</si>
  <si>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</si>
  <si>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</si>
  <si>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</si>
  <si>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</si>
  <si>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</si>
  <si>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</si>
  <si>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</si>
  <si>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</si>
  <si>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</si>
  <si>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</si>
  <si>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</si>
  <si>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</si>
  <si>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</si>
  <si>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</si>
  <si>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</si>
  <si>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</si>
  <si>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</si>
  <si>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</si>
  <si>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</si>
  <si>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</si>
  <si>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</si>
  <si>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</si>
  <si>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</si>
  <si>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</si>
  <si>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</si>
  <si>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</si>
  <si>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</si>
  <si>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</si>
  <si>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</si>
  <si>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</si>
  <si>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</si>
  <si>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</si>
  <si>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</si>
  <si>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</si>
  <si>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</si>
  <si>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</si>
  <si>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</si>
  <si>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</si>
  <si>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</si>
  <si>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</si>
  <si>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</si>
  <si>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</si>
  <si>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</si>
  <si>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</si>
  <si>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</si>
  <si>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 xml:space="preserve"> Causa : En relación a las causas que genera un avance en el indicador de 50.8% superior al esperado de 46.3% De lo anterior se considera que las causas que lo originan son: una deficiente supervisión, una toma tardía de decisiones, por lo que se da este incremento. Efecto: De acuerdo a la anterior con incremento en el número de pacientes con estancia prolongada en los servicios de urgencias nos produce insatisfacción de los usuarios con una mala imagen institucional, retraso en la atención de los derechohabientes y por ende molestia en los mismos. Otros Motivos:No se forman los suficientes médicos especialistas en urgencias que el instituto necesita, actualmente dicho reporte solo se registra hasta el mes de abril de 2022 en forma oficial, se ajusta avance al mes de mayo con una proyección al mismo, en cuanto la normativa publique los resultados oficiales se realizarán los ajustes (División de Información en Salud) en fuentes institucionales oficiales DIS/IMSS.</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</si>
  <si>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1) El cumplimiento de este indicador fue de 14.15 puntos porcentuales por debajo a la meta comprometida solo se reporta de manera preliminar el mes de julio y agosto. 2) Posterior a la pandemia pos-COVID 19 durante el año 2022 se continúa la Estrategia Nacional de la Recuperación de los Servicios de Salud de acuerdo con el cronograma establecido con el objetivo de otorgar la consulta externa de manera oportuna. 3) Una limitación en las UMAE es la saturación de las agendas dado que hay una demanda excesiva de la consulta subsecuente que limita los espacios para otorgar una consulta de primera vez, este comportamiento es esperado ante la demanda y necesidad de la población, agudizado aún más por el COVID-19.   Efecto: 1) Si no hay espacios para otorgar de manera oportuna una consulta externa de especialidad los derechohabientes no podrán tener una atención médica y resolución de sus padecimientos. 2) El retrasar una consulta origina complicaciones prevenibles que se reflejaran en una mayor carga asistencial a corto, mediano y largo plazo en el instituto. 3) Se realizan compromisos los días 5-7 de octubre entre la Dirección de Prestaciones Médicas, la Coordinación de Unidades Médicas de Alta Especialidad y las UMAE para revisar el proceso de consulta, ante la necesidad de otorgar de manera oportuna se da inicio al programa "Juntos construyamos soluciones". Otros Motivos:Información preliminar de julio y agosto proporcionada por la División de Información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</si>
  <si>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1) Este indicador tuvo un logro de 6 puntos porcentuales menor a la meta esperada. 2) Posterior a la pandemia pos COVID 19 se encuentra aún el rezago quirúrgico en algunas especialidades, pese a que continúa la Estrategia Nacional de la Recuperación de los Servicios de Salud. Efecto: 1)La resolución quirúrgica oportuna disminuye la morbi-mortalidad en los derechohabientes. 2)El retrasar una cirugía origina complicaciones prevenibles que se reflejaran en una mayor carga asistencial a corto, mediano y largo plazo en el instituto. 3) Se realizan compromisos los días 5-7 de octubre entre la Dirección de Prestaciones Médicas, la Coordinación de Unidades Médicas de Alta Especialidad y las UMAE para revisar el proceso de cirugía, se da inicio al programa "Juntos construyamos soluciones". Otros Motivos:Información preliminar de julio y agosto proporcionada por la División de Información en Salud.</t>
    </r>
  </si>
  <si>
    <r>
      <t xml:space="preserve">Porcentaje de pacientes con Diabetes mellitus tipo 2 en control adecuado de glucemia en  ayuno (70 -130 mg/dl)         
</t>
    </r>
    <r>
      <rPr>
        <sz val="10"/>
        <rFont val="Soberana Sans"/>
        <family val="2"/>
      </rPr>
      <t xml:space="preserve"> Causa : En el período de enero-septiembre de 2022, el avance reportado de 39.99% de pacientes con control adecuado de Diabetes Mellitus tipo 2 que acudieron a consulta de medicina familiar, reflejó un cumplimiento mayor a la meta programada de 33.30%.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a pesar de la pandemia por COVID-19, con la finalidad de disminuir la presencia de complicaciones a corto plazo. Otros Motivos:Información con base al comportamiento de enero-agosto, estimado para el mes de septiembre 2022</t>
    </r>
  </si>
  <si>
    <r>
      <t xml:space="preserve">Porcentaje de pacientes en control adecuado de Hipertensión Arterial Sistémica en Medicina Familiar                  
</t>
    </r>
    <r>
      <rPr>
        <sz val="10"/>
        <rFont val="Soberana Sans"/>
        <family val="2"/>
      </rPr>
      <t xml:space="preserve"> Causa : Durante el período de enero-septiembre de 2022, el avance reportado de 62.60% de pacientes con control adecuado de Hipertensión Arterial que acudieron a consulta de medicina familiar, reflejó un cumplimiento mayor a la meta programada de 58.70%.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 pesar de la pandemia por COVID-19,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enero-agosto, estimado para el mes de septiembre 2022</t>
    </r>
  </si>
  <si>
    <r>
      <t xml:space="preserve">Proporción de recién nacidos con prematurez
</t>
    </r>
    <r>
      <rPr>
        <sz val="10"/>
        <rFont val="Soberana Sans"/>
        <family val="2"/>
      </rPr>
      <t xml:space="preserve"> Causa : El avance reportado de 10.42 en el tercer trimestre de 2022 representa un porcentaje de cumplimiento al 90.32% respecto a la meta programada. Por lo anterior, las cusas que originaron la variación entre la meta programada y el avance, se debió a que se presentan mujeres con embarazos a edad avanzada, técnicas de reproducción asistida para la infertilidad, mujeres crónicamente enfermas, así como el aumento en el riesgo de parto pretérmino y prematurez secundario a la presencia de factores de riesgo para desencadenar preeclampsia-eclampsia y finalmente, inconsistencias en el registro de recién nacidos, las semanas de gestación y el peso al nacer. Es de mencionar, que los nacimientos prematuros en el mundo y en el Instituto es la causa más frecuente de morbilidad y mortalidad neonatal. Por lo anterior, se están realizando estrategias institucionales para disminuir el número de interrupciones prematuros del embarazo, a través de la estrategia AMIIMSS, donde se promueve el parto vaginal, así como la aplicación de protocolos para disminuir el índice de cesáreas en el IMSS y por último, una vigilancia prenatal adecuada para disminuir las complicaciones maternas y perinatales.   Efecto: El embarazo en los extremos de la edad reproductiva, aunada a que las mujeres con infertilidad primaria recurren a técnicas de reproducción asistida, aumenta el riesgo de prematurez. Asimismo, el elevado índice de enfermedad hipertensiva del embarazo obliga a la interrupción prematura del mismo, el cual condiciona nacimientos prematuros. El creciente número de realización de cesáreas trae consigo un elevado riesgo de placenta previa, el cual afecta directamente el nacimiento prematuro. Se están implementando estrategias encaminadas a disminuir los factores de riesgo y a la detección oportuna de riesgo de parto pretermino.  Otros Motivos:Los datos corresponden al periodo enero-agosto 2022, última información disponible en la DIS/IMSS. </t>
    </r>
  </si>
  <si>
    <r>
      <t xml:space="preserve">Porcentaje de mujeres con preeclampsia - eclampsia
</t>
    </r>
    <r>
      <rPr>
        <sz val="10"/>
        <rFont val="Soberana Sans"/>
        <family val="2"/>
      </rPr>
      <t xml:space="preserve"> Causa : El avance reportado de 11.37 en el tercer trimestre de 2022, indica un resultado obtenido con bajo desempeño muy similar al reportado durante el segundo. El porcentaje de cumplimiento de la meta es de 86.75 al tercer trimestre. El indicador sufre un resultado fuera de los esperado, debido a que se encuentra una mayor cantidad de mujeres con diagnóstico de preeclampsia - eclampsia. Dentro de los factores que contribuyen al avance reportado, se asocian los embarazos en los límites de edad reproductiva, es decir, embarazos en mujeres adolescentes y mujeres mayores de 35 años, y a la utilización de técnicas de reproducción asistida en el grupo de mujeres con infertilidad, así como al mayor índice de sobrepeso y obesidad que enfrenta la población mundial, en específico el grupo de mujeres en edad reproductiva.  Efecto: El logro obtenido va en detrimento de la salud por el elevado índice de obesidad entre la población de mujeres, el cual eleva el riesgo de preeclampsia- eclampsia. Esto condiciona un mayor efecto deletéreo en la salud de las mujeres con probables complicaciones a largo plazo, con mayor riesgo de presentar hipertensión arterial sistémica crónica. Se está implementando en el IMSS, ante el riesgo de alguna mujer para presentar preeclampsia en el embarazo se realiza nueva estrategia de ultrasonido de tamizaje prenatal. Otros Motivos:Información del período enero-agosto 2022, última disponible en la DIS/IMSS. Aun sin información al mes de septiembre publicada en medios oficiales.</t>
    </r>
  </si>
  <si>
    <r>
      <t xml:space="preserve">Tasa de Infecciones Nosocomiales por 1,000 días estancia en Unidades Médicas Hospitalarias de 20 o más camas censables.    
</t>
    </r>
    <r>
      <rPr>
        <sz val="10"/>
        <rFont val="Soberana Sans"/>
        <family val="2"/>
      </rPr>
      <t xml:space="preserve"> Causa : Recuperación de servicios de atención médica de unidades de segundo y tercer nivel de atención, fortalecimiento de la vigilancia epidemiológica, prevención y control de las infecciones asociadas a la atención de la salud, acompañamiento en la implementación del lineamiento técnico Prevención y Control de IAAS (PCI) y optimización del uso de Antimicrobianos (PROA) por el grupo estratégico de IAAS de la DPM. Efecto: Mejora en la notificación, identificación y registro de las IAAS en la plataforma en línea de IAAS (infecciones asociadas a la atención de la salud), con tendencia al incremento en la notificación y registro de estas. Otros Motivos:Posible efecto derivado de la reducción de casos de COVID-19 y la recuperación de los servicios de atención hospitalaria, con la focalización de la vigilancia en padecimientos sujetos a vigilancia epidemiológica como las IAAS. Fuente de denominador de días paciente en proceso de transición, para obtenerse de otro sistema. Información preliminar.</t>
    </r>
  </si>
  <si>
    <r>
      <t xml:space="preserve">Índice consultas de urgencias por 1000 derechohabientes en unidades de segundo nivel    
</t>
    </r>
    <r>
      <rPr>
        <sz val="10"/>
        <rFont val="Soberana Sans"/>
        <family val="2"/>
      </rPr>
      <t xml:space="preserve"> Causa : El avance reportado en el periodo aún se encuentra por debajo del indicador esperado, considerando la presencia de pacientes aun baja, aunque se observa un incremento en la demanda de atención, pero menor de lo esperado, así como una falta aún menor de envíos de la Unidad de Medicina Familiar en lo particular de las Áreas de Unifilia. Considerando aun el inicio de año problemas de salud Pública secundario a la Pandemia por COVID-19. Efecto: Al contar con avance aún menor de lo esperado podemos establecer que el recurso humano se encuentra desaprovechado. Otros Motivos:Mejor capacidad resolutiva en el primer nivel de atención. Este indicador se reportan al mes de julio de 2022 , se ajustará avance a medida que la normativa responsable (División de Información en Salud) publique sus resultado en fuentes institucionales oficiales DIS/IMSS</t>
    </r>
  </si>
  <si>
    <r>
      <t xml:space="preserve">Total de consultas de primera vez otorgadas en Unidades Médicas de Alta Especialidad
</t>
    </r>
    <r>
      <rPr>
        <sz val="10"/>
        <rFont val="Soberana Sans"/>
        <family val="2"/>
      </rPr>
      <t xml:space="preserve"> Causa : 1) Se otorgaron 42,515 consultas de primera vez menos a las programadas, lo cual representa un 78.74% de la meta comprometida, se espera que al contar con la información completa se logre el 100%. 2) Las agendas de consulta de algunas especialidades se encuentran saturadas por las consultas subsecuentes lo que limita los espacios para la consulta de primera vez, este comportamiento es esperado ante la demanda y necesidad de la población, asociado a la pandemia por COVID-19.  Efecto: 1) El otorgar consultas de especialidad influye en el diagnóstico, tratamiento oportuno y limitación del daño de los pacientes que requieren de tratamientos especializados que se encuentran en las Unidades Médicas de Alta Especialidad. 2) Se realizan compromisos los días 5-7 de octubre entre la Dirección de Prestaciones Médicas, la Coordinación de Unidades Médicas de Alta Especialidad y las UMAE para revisar el proceso de consulta externa, se da inicio al programa "Juntos construyamos soluciones". Otros Motivos:Información preliminar de julio y agosto  proporcionada por la División de Información en Salud.</t>
    </r>
  </si>
  <si>
    <r>
      <t xml:space="preserve">Total de cirugías electivas programadas en Unidades Médicas de Alta Especialidad
</t>
    </r>
    <r>
      <rPr>
        <sz val="10"/>
        <rFont val="Soberana Sans"/>
        <family val="2"/>
      </rPr>
      <t xml:space="preserve"> Causa : 1) Se realizaron 11,717 cirugías menos, de acuerdo con la meta comprometida, se reporta solo los meses de julio y agosto, se espera cumplir con el 100% al contar con la información del mes de septiembre. 2) Como parte de las estrategias pos-pandemia por COVID 19 continúan las Jornadas Nacionales de Recuperación de los Servicios de Salud con el fin de realizar cirugías de manera oportuna.  Efecto: 1)La resolución quirúrgica oportuna disminuye la morbi-mortalidad en los derechohabientes. 3) Se realizan compromisos los días 5-7 de octubre entre la Dirección de Prestaciones Médicas, la Coordinación de Unidades Médicas de Alta Especialidad y las UMAE para revisar el proceso de cirugía, se da inicio al programa "Juntos construyamos soluciones". Otros Motivos:Información preliminar de julio y agosto  proporcionada por la División de Información en Salud.</t>
    </r>
  </si>
  <si>
    <r>
      <t xml:space="preserve">Porcentaje de surtimiento de recetas médicas
</t>
    </r>
    <r>
      <rPr>
        <sz val="10"/>
        <rFont val="Soberana Sans"/>
        <family val="2"/>
      </rPr>
      <t xml:space="preserve"> Causa : La demanda de medicamentos ha presentado variaciones considerables en los consumos a lo largo de la pandemia por el virus SARS-CoV2 (COVID 19). Para el período de enero a septiembre 2022 la emisión de recetas expedidas en las Unidades médicas se ha incrementado 9%, respecto al mismo período reportado en 2021. Efecto: El nivel de atención de recetas médicas en el periodo de enero a septiembre de 2022 es del 94.68%, lo que representa un incremento del 2.73% con respecto al primer trimestre del 2022, sin embargo, representa una disminución de -0.33%, respecto a la meta establecida para este período. Con la finalidad de contener situaciones que pongan en riesgo la continuidad de los tratamientos, se realizan actividades en materia de abasto con sustento en la normatividad institucional vigente, con el objetivo de incrementar el nivel de surtimiento de recetas en las Unidades médicas. Otros Motivos:Información de enero-septiembre 2022. El numerador del tercer trimestre debe decir 160,485,736 y dice 168,932,354.</t>
    </r>
  </si>
  <si>
    <r>
      <t xml:space="preserve">Pacientes subsecuentes con diagnóstico de Diabetes Mellitus tipo 2         
</t>
    </r>
    <r>
      <rPr>
        <sz val="10"/>
        <rFont val="Soberana Sans"/>
        <family val="2"/>
      </rPr>
      <t xml:space="preserve"> Causa : En el período de enero-septiembre de 2022, el avance reportado de 9,531,753 pacientes con Diabetes Mellitus tipo 2 que acudieron mensualmente a consulta de medicina familiar, reflejó un resultado menor a la meta programada de 10,620,906 pacientes. Los factores que contribuyeron fueron: el comportamiento de la pandemia por COVID-19, ya que se realizaron acciones específicas en este grupo vulnerable para disminuir el riesgo de contagio en las salas de espera,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para contribuir en el control de los pacientes con Diabetes Mellitus tipo 2 que asisten de manera subsecuente a las Unidades de Medicina Familiar, a pesar de la pandemia por COVID-19. Otros Motivos:Información con base al comportamiento de enero-agosto, estimado para el mes de septiembre 2022</t>
    </r>
  </si>
  <si>
    <r>
      <t xml:space="preserve">Pacientes con diagnóstico de Hipertensión Arterial Sistémica que acuden de manera subsecuente a la consulta de Medicina Familiar                 
</t>
    </r>
    <r>
      <rPr>
        <sz val="10"/>
        <rFont val="Soberana Sans"/>
        <family val="2"/>
      </rPr>
      <t xml:space="preserve"> Causa : En el período de enero-septiembre de 2022, el avance reportado de 12,950,773 pacientes con Hipertensión Arterial que acudieron mensualmente a consulta de medicina familiar, reflejó un resultado ligeramente menor a la meta programada de 12,998,363 pacientes. Los factores que contribuyeron fueron: el comportamiento de la pandemia por COVID-19 y continuar con la implementación de estrategias con acciones específicas en este grupo vulnerable para disminuir el riesgo de contagio en las salas de espera, como la expedición de Receta Resurtible en pacientes clínicamente controlados, para proporcionar su tratamiento farmacológico cada 3 meses, lo que repercutió en los últimos meses en la disminución de la afluencia a las unidades, ante probablemente un mejor control de su enfermedad. Efecto: El resultado obtenido permitió brindar atención médica y tratamiento farmacológico para contribuir en el control de los pacientes con Hipertensión Arterial que asisten de manera subsecuente a las Unidades de Medicina Familiar, a pesar de la pandemia por COVID-19.  Otros Motivos:Información con base al comportamiento de enero-agosto, estimado para el mes de septiembre 2022.</t>
    </r>
  </si>
  <si>
    <r>
      <t xml:space="preserve">Promedio de atenciones prenatales por embarazada    
</t>
    </r>
    <r>
      <rPr>
        <sz val="10"/>
        <rFont val="Soberana Sans"/>
        <family val="2"/>
      </rPr>
      <t xml:space="preserve"> Causa : Información de enero a julio de 2022. Con un avance al periodo reportado de 5.70 promedio de consultas por embarazada, se obtuvo un porcentaje de cumplimiento de 95% para el periodo de enero a julio de 2022, quedando a punto 3 puntos porcentuales, de la meta programada de 6 consultas promedio por embarazada. Las causas que contribuyeron al resultado del periodo reportado es la inasistencia de la mujer embarazada a su Unidad de Medicina Familiar; periodo de contingencia por pandemia por COVID-19, por medidas de confinamiento al ser consideradas las mujeres embarazadas como grupo vulnerable. Las acciones de promoción y recuperación de servicios influyen para el logro de la meta programada. Efecto: El hecho de que la embarazada asista de manera periódica y programada a la vigilancia prenatal contribuye a la detección oportuna de posibles complicaciones que se pueden presentar durante el embarazo, parto y puerperio, tanto en la mamá como en el bebé. Otros Motivos:La afiliación tardía al IMSS para recibir atención médica oportuna y se otorgue citas subsecuentes en forma programada.</t>
    </r>
  </si>
  <si>
    <r>
      <t xml:space="preserve">Oportunidad de inicio de la vigilancia prenatal    
</t>
    </r>
    <r>
      <rPr>
        <sz val="10"/>
        <rFont val="Soberana Sans"/>
        <family val="2"/>
      </rPr>
      <t xml:space="preserve"> Causa : Información de enero a julio de 2022. Un avance reportado de 49.5%, permitió un porcentaje de cumplimiento de meta de 93.4% para el periodo de enero - julio de 2022, logro menor a la meta esperada de 53.0%. Los factores que contribuyeron al resultado reportado fueron: Inasistencia al IMSS desde el primer trimestre, actualmente no es obligatorio que la mujer embarazada acuda a recibir por lo menos seis atenciones prenatales, en las Unidades de Primer Nivel para expedición de incapacidad, si ella decide no atenderse en el Instituto, es suficiente con que se presente a partir de la semana 34 de gestación para la expedición de su incapacidad por maternidad; inasistencia por periodo de pandemia. Con la recuperación de servicios y la promoción de estos se ha incrementado la asistencia y esto ha sido en pro para el cumplimiento de la meta. Efecto: El propósito de iniciar la atención prenatal en el primer trimestre de la gestación es poder brindarle con mayor oportunidad las acciones médico-preventivas que coadyuven a llevar a término el periodo de la gestación, en las mejores condiciones de salud de la madre y de la persona recién nacida. Otros Motivos:La afiliación tardía al IMSS para recibir atención médica oportuna.</t>
    </r>
  </si>
  <si>
    <r>
      <t xml:space="preserve">Eficacia del Proceso del Control de Ambientes Físicos
</t>
    </r>
    <r>
      <rPr>
        <sz val="10"/>
        <rFont val="Soberana Sans"/>
        <family val="2"/>
      </rPr>
      <t xml:space="preserve"> Causa : Se registró un avance de 86.65 en el periodo de julio-septiembre de 2022, por lo que se alcanzó un cumplimiento de 86.65 de la meta establecida, debido a que algunos casos a la vacancia de plazas de limpieza, la inoportunidad de suministro de insumos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así como la solicitud oportuna de insumos de limpieza, las plazas se cubren en diversos casos con personal temporal, y con apoyo de personal de otras unidades, así como, llevando a cabo la capacitación continua en aspectos de limpieza y desinfección de áreas dirigida al personal de limpieza e higiene. Otros Motivos:Es importante mencionar que existe un desfase de un mes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</si>
  <si>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</si>
  <si>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</si>
  <si>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</si>
  <si>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</si>
  <si>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</si>
  <si>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</si>
  <si>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</si>
  <si>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</si>
  <si>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</si>
  <si>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</si>
  <si>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</si>
  <si>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</si>
  <si>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</si>
  <si>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</si>
  <si>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</si>
  <si>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</si>
  <si>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</si>
  <si>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finados captados respecto al mismo periodo del año anterior</t>
    </r>
    <r>
      <rPr>
        <i/>
        <sz val="10"/>
        <color indexed="30"/>
        <rFont val="Soberana Sans"/>
      </rPr>
      <t xml:space="preserve">
</t>
    </r>
  </si>
  <si>
    <t xml:space="preserve">(Número de servicios contratados al trimestre n del año t / Número de servicios contratados al trimestre n del año t-1) * 100 </t>
  </si>
  <si>
    <t>C Centros Vacacionales que propician actividades de esparcimiento (recreación, deporte e integración) visitados</t>
  </si>
  <si>
    <r>
      <t>Variación porcentual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</si>
  <si>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</si>
  <si>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</si>
  <si>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</si>
  <si>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</si>
  <si>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</si>
  <si>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</si>
  <si>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</si>
  <si>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</si>
  <si>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</si>
  <si>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</si>
  <si>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</si>
  <si>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</si>
  <si>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</si>
  <si>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</si>
  <si>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</si>
  <si>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</si>
  <si>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</si>
  <si>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</si>
  <si>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</si>
  <si>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Gestión-Eficacia-Cuatrimestral</t>
  </si>
  <si>
    <t>B 7 Promoción y difusión de servicios funerarios</t>
  </si>
  <si>
    <r>
      <t>Variación porcentual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</si>
  <si>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</si>
  <si>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</si>
  <si>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</si>
  <si>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</si>
  <si>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</si>
  <si>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</si>
  <si>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</si>
  <si>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</si>
  <si>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500,998 personas a nivel nacional, lo que representó el  56.73% de la meta programada para el periodo enero - septiembre del 2022.  Efecto: Las variaciones porcentuales negativas del Programa Presupuestario E012 ¿Prestaciones Sociales¿ (PP E12) en los indicadores del ejercicio 2022, se deben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</si>
  <si>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Variación porcentual de finados captados respecto al mismo periodo del año anterior
</t>
    </r>
    <r>
      <rPr>
        <sz val="10"/>
        <rFont val="Soberana Sans"/>
        <family val="2"/>
      </rPr>
      <t xml:space="preserve"> Causa : Los Velatorios IMSS lograron captar un 83.32% respecto a la meta de servicios para el periodo enero-septiembre, lo anterior; debido a que los Velatorios durante algunos meses disminuyeron el porcentaje de cumplimiento de la meta debido a lo siguiente: 1) No se ha tenido el impacto de forma satisfactoria en la implementación de los nuevos paquetes integrales. 2) Falta de promoción y difusión de los nuevos paquetes integrales. Efecto: No se tuvo el impacto esperado en la captación de los servicios; razón por la cual no se alcanzó la meta establecida. Otros Motivos:Para obtener un resultado favorable respecto a la meta, durante el ejercicio 2022; y de acuerdo a la continuidad de la pandemia del COVID-19, se espera que se puedan ofrecer la diversidad de servicios con que cuentan los Velatorios IMSS, además de que se implementará el proyecto de Estrategia de Comercialización, con el fin de fortalecer la promoción y difusión de los servicios funerarios entre la población derechohabiente del IMSS y público en general.</t>
    </r>
  </si>
  <si>
    <r>
      <t xml:space="preserve">Variación porcentual de los usuarios atendidos en los centros vacacionales que propician actividades de esparcimiento
</t>
    </r>
    <r>
      <rPr>
        <sz val="10"/>
        <rFont val="Soberana Sans"/>
        <family val="2"/>
      </rPr>
      <t xml:space="preserve"> Causa : La variación porcentual de los usuarios atendidos obtuvo un 55.33% de cumplimiento de la meta programada para el periodo de enero-septiembre. La implementación y estricto cumplimiento de protocolos de seguridad sanitaria han motivado a los usuarios a hacer uso de los servicios otorgados por los CV. Adicionalmente, la regularización de la operación de los CV, ha permitido reanudar la comercialización total de espacios e instalaciones, tanto para el segmento familiar como para el de grupos (congresos y convenciones). Efecto: El incremento de usuarios en los CV durante el tercer trimestre de 2022 fue considerable (275% respecto al mismo periodo del año anterior), aun cuando se presentó un repunte de contagios por COVID-19. Lo anterior, representa un cumplimiento de 78% respecto a la meta establecida para el periodo que se reporta. Otros Motivos:En México, los niveles de contagios por Covid-19 superaron los documentados en la tercera ola en un 66.89%, toda vez que durante mayo y noviembre de 2021 (tercera ola), el pico más alto de casos diarios fue de 21,980, mientras que de mayo a julio 2022, el número récord fue de 36,681 personas contagiadas en un día. Cabe mencionar que este virus se ha hecho más transmisible y con un alto escape a la inmunidad que brindan las vacunas.</t>
    </r>
  </si>
  <si>
    <r>
      <t xml:space="preserve">% de inscritos a cursos y talleres de Desarrollo Cultural
</t>
    </r>
    <r>
      <rPr>
        <sz val="10"/>
        <rFont val="Soberana Sans"/>
        <family val="2"/>
      </rPr>
      <t xml:space="preserve"> Causa : En Desarrollo Cultural, se impartieron cursos y talleres en las disciplinas de teatro, danza folclórica, danza creativa, ritmos afrolatinos y baile de salón, música instrumental y vocal, artes visuales y artesanías a 54,618 inscritos, lo que represento un avance del 79.81% de la meta programada para el periodo enero - septiembre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</si>
  <si>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En el área de Promoción de la Salud y a fin de contribuir a la formación de una cultura de salud, prevenir enfermedades y accidentes e incidir en la superación del nivel de vida, en cursos y talleres, se benefició a 117,317 personas, lo que representó el 51.68% de la meta programada para el periodo enero - septiembre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</si>
  <si>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500,998 personas a nivel nacional, lo que representó el 56.73% de la meta programada para el periodo enero - septiembre del 2022. Efecto: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</si>
  <si>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Capacitación y Adiestramiento Técnico 
</t>
    </r>
    <r>
      <rPr>
        <sz val="10"/>
        <rFont val="Soberana Sans"/>
        <family val="2"/>
      </rPr>
      <t xml:space="preserve"> Causa :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84,795 inscritos en el periodo que representa el 71.94% de la meta programada para el periodo enero - septiembre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</si>
  <si>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244 mil 268 inscritos, se logró el 51.98% de la meta programada para el periodo enero - septiembre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</si>
  <si>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Se realizaron 41 de las 54 supervisiones que se tienen programadas a los Velatorios por parte de las Delegaciones correspondiente al periodo de enero-agosto de 2022, siendo un avance del 75.93%. Efecto: Se logró un 13.88% por arriba de la meta establecida al mes de agosto. Los Jefes de Oficina de Sociales de Ingreso se encuentran implementando actividades o realizando modificaciones al calendario programado, dependiendo de las condiciones en que se encuentra su Estado, a fin de dar cumplimiento con el número de supervisiones al final del ejercicio. Otros Motivos:Es importante precisar que en el método de cálculo del indicador, en particular al denominador se refiere a una meta acumulada (anual) y no una meta por cuatrimestre.  </t>
    </r>
  </si>
  <si>
    <r>
      <t xml:space="preserve">Variación porcentual de pláticas de promoción y difusión de velatorios respecto al año inmediato anterior
</t>
    </r>
    <r>
      <rPr>
        <sz val="10"/>
        <rFont val="Soberana Sans"/>
        <family val="2"/>
      </rPr>
      <t xml:space="preserve"> Causa : Los Velatorios IMSS obtuvieron el 114.14% de cumplimiento por arriba de la meta programada para el periodo de enero-septiembre, toda vez que se cuenta con promotores en casi todos los Velatorios, sin embargo; derivado de la contingencia del COVID-19 las pláticas de promoción y difusión de los servicios funerarios, se otorgan de manera controlada. Efecto: Se logró dar cumplimiento a la meta establecida. Otros Motivos:Se retomará el ejercicio de la contratación de promotores por parte del FIBESO, así como el programa de comercialización de los nuevos paquetes y previsión funeraria, a fin de obtener el mejor resultado posible y viable para el ejercicio 2022.</t>
    </r>
  </si>
  <si>
    <r>
      <t xml:space="preserve">Porcentaje de personas usuarias que se enteraron de los servicios a través de la promoción y difusión de Centros Vacacionales en Internet
</t>
    </r>
    <r>
      <rPr>
        <sz val="10"/>
        <rFont val="Soberana Sans"/>
        <family val="2"/>
      </rPr>
      <t xml:space="preserve"> Causa : El porcentaje de cumplimiento respecto a la meta establecida es de 115.43%. Adicionalmente, se observa que el 23% de la población usuaria que respondió la encuesta, indicó haberse enterado de los CV a través de internet. De julio a septiembre 2022, se reforzaron las acciones para difundir y promocionar las instalaciones y servicios de los CV entre la población en general. Adicional a la publicación de 256 contenidos en medios electrónicos (redes sociales, tarjetones digitales de pago, página web, avisos institucionales, entre otros), se llevaron a cabo poco más de 54 visitas a dependencias públicas y privadas en las que se entregó material impreso que incluye códigos QR con información específica de cada CV. Efecto: Los problemas de conectividad en el CV Malintzi no han permitido concluir la transición para la aplicación de encuestas a través de código QR, por lo que en el único CV que las sigue realizando de manera impresa. Otros Motivos:</t>
    </r>
  </si>
  <si>
    <r>
      <t xml:space="preserve">Porcentaje de usuarios que utilizan algún descuento en las tarifas, respecto del total de usuarios registrados
</t>
    </r>
    <r>
      <rPr>
        <sz val="10"/>
        <rFont val="Soberana Sans"/>
        <family val="2"/>
      </rPr>
      <t xml:space="preserve"> Causa : El indicador Porcentaje de usuarios que utilizan algún descuento en las tarifas, respecto del total de usuarios registrados obtuvo 104.06% de cumplimiento de la meta programada para el periodo de enero-septiembre. Aunado a la aplicación de descuentos autorizados para trabajadores IMSS, derechohabientes y adultos mayores, se diseñaron promociones con descuentos atractivos para incentivar la afluencia de usuarios durante el periodo que se reporta y motivarlos a hacer uso de las instalaciones nuevamente, previo a la conclusión de 2022. Efecto: Del total usuarios que asistieron a los CV, el 41% aplicó algún descuento. Lo anterior, representa un cumplimiento de 81% sobre la meta establecida para el tercer trimestre de 2022. Otros Motivos:Los resultados obtenidos por la aplicación de promociones fueron de 362 reservaciones, las cuales representan más de mil usuarios beneficiados e ingresos por poco más de 325 mil pesos.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</si>
  <si>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</si>
  <si>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</si>
  <si>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</si>
  <si>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</si>
  <si>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</si>
  <si>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</si>
  <si>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</si>
  <si>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</si>
  <si>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</si>
  <si>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</si>
  <si>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</si>
  <si>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</si>
  <si>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</si>
  <si>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</si>
  <si>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</si>
  <si>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</si>
  <si>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</si>
  <si>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</si>
  <si>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</si>
  <si>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</si>
  <si>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</si>
  <si>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Para el período de enero-junio de 2022 el avance reportado fue del 14.71% lo que representa un porcentaje de cumplimiento de meta del 29.41%, cifra inferior a la meta programada del 50.00%. Es importante señalar que no fue posible lograr la meta programada en el período que se reporta (50%), en razón de la situación que se presenta en el desarrollo de las diversas obras por situaciones que prevalecen en nuestro país provocadas por la pandemia COVID 19, que ha reducido el avance en el proceso constructivo y se ha tenido poca disposición de áreas en las que se requiere efectuar trabajos constructivos para su ampliación y/o remodelación, en su caso, ya que ha sido urgente habilitar espacios para la atención de los enfermos por dicha pandemia.   Sin embargo, éste avance es importante en el cumplimiento de las obras.  Las obras que se concluyeron en su proceso constructivo durante el período de enero a junio de 2022 son: Remodelación del Servicio de Salud en el Trabajo del HGR No. 1 en Cd. Obregón, Sonora; Construcción de cancha de fútbol rápido en el Centro de Seguridad Social de Aguascalientes, Aguascalientes; Ampliación y Remodelación de la Guardería No. 1 en Hermosillo, Sonora y la Ampliación y Remodelación de la Guardería No. 3 en Monterrey, Nuevo León.  Efecto: Falta de espacios hospitalarios para la atención a la derechohabiencia, los cuales irán aumentando en la medida que el proceso constructivo retome el ritmo adecuado.  Otros Motivos:</t>
    </r>
  </si>
  <si>
    <r>
      <t xml:space="preserve">Porcentaje de cumplimiento de avance físico del Programa Anual de Obras
</t>
    </r>
    <r>
      <rPr>
        <sz val="10"/>
        <rFont val="Soberana Sans"/>
        <family val="2"/>
      </rPr>
      <t xml:space="preserve"> Causa : Para el período de enero-junio de 2022 el avance reportado fue del 14.71% lo que representa un porcentaje de cumplimiento de meta del 29.41%, cifra inferior a la meta programada del 50.00%  Sin embargo, éste representa un avance importante en el cumplimiento de las obras.  Las obras que se concluyeron en su proceso constructivo durante el período de enero a junio de 2022 son: Remodelación del Servicio de Salud en el Trabajo del HGR No. 1 en Cd. Obregón, Sonora; Construcción de cancha de fútbol rápido en el Centro de Seguridad Social de Aguascalientes, Aguascalientes; Ampliación y Remodelación de la Guardería No. 1 en Hermosillo, Sonora y la Ampliación y Remodelación de la Guardería No. 3 en Monterrey, Nuevo León. Efecto: El logro obtenido ha permitido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</si>
  <si>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</si>
  <si>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</si>
  <si>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</si>
  <si>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</si>
  <si>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</si>
  <si>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</si>
  <si>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</si>
  <si>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</si>
  <si>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</si>
  <si>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</si>
  <si>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</si>
  <si>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</si>
  <si>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</si>
  <si>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</si>
  <si>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</si>
  <si>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</si>
  <si>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</si>
  <si>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</si>
  <si>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</si>
  <si>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</si>
  <si>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</si>
  <si>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</si>
  <si>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</si>
  <si>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</si>
  <si>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</si>
  <si>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</si>
  <si>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</si>
  <si>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</si>
  <si>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</si>
  <si>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</si>
  <si>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</si>
  <si>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</si>
  <si>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</si>
  <si>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</si>
  <si>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</si>
  <si>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</si>
  <si>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Derivado que para el ejercicio 2022, se contó con la plantilla completa tanto del División de Conservación como del Área de Adquisiciones, ya que se suspendieron las restricciones por objeto de guardias derivado del COVID,  se logro gestionar para este periodo dos procedimientos, superando  indicador marcado para el primer periodo, cabe hacer mención, que dichos procesos contribuyen a cumplir con el objetivo anual.    Efecto: el procedimiento que se llevo con antelación, proporcionara la entrega de los equipos con un margen de tiempo conveniente, lo que repercutirá a efectuar de una forma adecuada las acciones de pago y no generar pasivos para este ejercicio.  Otros Motivos:</t>
    </r>
  </si>
  <si>
    <r>
      <t xml:space="preserve">Porcentaje de adquisición de equipo médico 
</t>
    </r>
    <r>
      <rPr>
        <sz val="10"/>
        <rFont val="Soberana Sans"/>
        <family val="2"/>
      </rPr>
      <t xml:space="preserve"> Causa : Derivado de las fallas de la plataforma COMPRANET, se vieron afectados los calendarios de algunos procesos licitatorios, de modo que se tuvieron que cancelar y reprogramar esas adquisiciones para el ejercicio 2023. Adicionalmente, en los procedimientos de compra que sí se llevaron a cabo, algunas partidas resultaron desiertas.  Efecto: La cancelación de dos procedimientos de licitación, ocasionó que no se pudieran adquirir la totalidad de los bienes programados.  Las partidas desiertas también contribuyeron a que no se alcanzara la meta.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</si>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</sst>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0"/>
  <sheetViews>
    <sheetView tabSelected="1" view="pageBreakPreview" topLeftCell="A10" zoomScale="80" zoomScaleNormal="80" zoomScaleSheetLayoutView="80" workbookViewId="0">
      <selection activeCell="D50" sqref="D50:AB75"/>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497</v>
      </c>
      <c r="C1" s="3"/>
      <c r="D1" s="3"/>
      <c r="E1" s="3"/>
      <c r="F1" s="3"/>
      <c r="G1" s="3"/>
      <c r="H1" s="3"/>
      <c r="I1" s="3"/>
      <c r="J1" s="3"/>
      <c r="K1" s="3"/>
      <c r="L1" s="3"/>
      <c r="M1" s="3"/>
      <c r="N1" s="3"/>
      <c r="O1" s="3"/>
      <c r="P1" s="3"/>
      <c r="Q1" s="4"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row r="77" spans="4:28" ht="13.5" customHeight="1" x14ac:dyDescent="0.2"/>
    <row r="78" spans="4:28" ht="13.5" customHeight="1" x14ac:dyDescent="0.2"/>
    <row r="79" spans="4:28" ht="13.5" customHeight="1" x14ac:dyDescent="0.2"/>
    <row r="80" spans="4:28" ht="13.5" customHeight="1" x14ac:dyDescent="0.2"/>
  </sheetData>
  <mergeCells count="4">
    <mergeCell ref="B1:P1"/>
    <mergeCell ref="B11:AD34"/>
    <mergeCell ref="D49:AB49"/>
    <mergeCell ref="D50:AB7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459</v>
      </c>
      <c r="D4" s="19" t="s">
        <v>460</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461</v>
      </c>
      <c r="D11" s="62"/>
      <c r="E11" s="62"/>
      <c r="F11" s="62"/>
      <c r="G11" s="62"/>
      <c r="H11" s="62"/>
      <c r="I11" s="62" t="s">
        <v>462</v>
      </c>
      <c r="J11" s="62"/>
      <c r="K11" s="62"/>
      <c r="L11" s="62" t="s">
        <v>463</v>
      </c>
      <c r="M11" s="62"/>
      <c r="N11" s="62"/>
      <c r="O11" s="62"/>
      <c r="P11" s="63" t="s">
        <v>14</v>
      </c>
      <c r="Q11" s="63" t="s">
        <v>464</v>
      </c>
      <c r="R11" s="104" t="s">
        <v>44</v>
      </c>
      <c r="S11" s="104" t="s">
        <v>44</v>
      </c>
      <c r="T11" s="104" t="s">
        <v>44</v>
      </c>
      <c r="U11" s="64" t="str">
        <f t="shared" ref="U11:U19" si="0">IF(ISERR(T11/S11*100),"N/A",T11/S11*100)</f>
        <v>N/A</v>
      </c>
    </row>
    <row r="12" spans="1:34" ht="75" customHeight="1" thickTop="1" x14ac:dyDescent="0.2">
      <c r="A12" s="60"/>
      <c r="B12" s="61" t="s">
        <v>53</v>
      </c>
      <c r="C12" s="62" t="s">
        <v>465</v>
      </c>
      <c r="D12" s="62"/>
      <c r="E12" s="62"/>
      <c r="F12" s="62"/>
      <c r="G12" s="62"/>
      <c r="H12" s="62"/>
      <c r="I12" s="62" t="s">
        <v>466</v>
      </c>
      <c r="J12" s="62"/>
      <c r="K12" s="62"/>
      <c r="L12" s="62" t="s">
        <v>467</v>
      </c>
      <c r="M12" s="62"/>
      <c r="N12" s="62"/>
      <c r="O12" s="62"/>
      <c r="P12" s="63" t="s">
        <v>468</v>
      </c>
      <c r="Q12" s="63" t="s">
        <v>469</v>
      </c>
      <c r="R12" s="63">
        <v>80</v>
      </c>
      <c r="S12" s="63" t="s">
        <v>44</v>
      </c>
      <c r="T12" s="63" t="s">
        <v>44</v>
      </c>
      <c r="U12" s="64" t="str">
        <f t="shared" si="0"/>
        <v>N/A</v>
      </c>
    </row>
    <row r="13" spans="1:34" ht="75" customHeight="1" thickBot="1" x14ac:dyDescent="0.25">
      <c r="A13" s="60"/>
      <c r="B13" s="65" t="s">
        <v>45</v>
      </c>
      <c r="C13" s="66" t="s">
        <v>45</v>
      </c>
      <c r="D13" s="66"/>
      <c r="E13" s="66"/>
      <c r="F13" s="66"/>
      <c r="G13" s="66"/>
      <c r="H13" s="66"/>
      <c r="I13" s="66" t="s">
        <v>470</v>
      </c>
      <c r="J13" s="66"/>
      <c r="K13" s="66"/>
      <c r="L13" s="66" t="s">
        <v>471</v>
      </c>
      <c r="M13" s="66"/>
      <c r="N13" s="66"/>
      <c r="O13" s="66"/>
      <c r="P13" s="67" t="s">
        <v>57</v>
      </c>
      <c r="Q13" s="67" t="s">
        <v>43</v>
      </c>
      <c r="R13" s="67">
        <v>80</v>
      </c>
      <c r="S13" s="67" t="s">
        <v>44</v>
      </c>
      <c r="T13" s="67" t="s">
        <v>44</v>
      </c>
      <c r="U13" s="68" t="str">
        <f t="shared" si="0"/>
        <v>N/A</v>
      </c>
    </row>
    <row r="14" spans="1:34" ht="75" customHeight="1" thickTop="1" x14ac:dyDescent="0.2">
      <c r="A14" s="60"/>
      <c r="B14" s="61" t="s">
        <v>63</v>
      </c>
      <c r="C14" s="62" t="s">
        <v>472</v>
      </c>
      <c r="D14" s="62"/>
      <c r="E14" s="62"/>
      <c r="F14" s="62"/>
      <c r="G14" s="62"/>
      <c r="H14" s="62"/>
      <c r="I14" s="62" t="s">
        <v>473</v>
      </c>
      <c r="J14" s="62"/>
      <c r="K14" s="62"/>
      <c r="L14" s="62" t="s">
        <v>474</v>
      </c>
      <c r="M14" s="62"/>
      <c r="N14" s="62"/>
      <c r="O14" s="62"/>
      <c r="P14" s="63" t="s">
        <v>57</v>
      </c>
      <c r="Q14" s="63" t="s">
        <v>43</v>
      </c>
      <c r="R14" s="63">
        <v>80</v>
      </c>
      <c r="S14" s="63" t="s">
        <v>44</v>
      </c>
      <c r="T14" s="63" t="s">
        <v>44</v>
      </c>
      <c r="U14" s="64" t="str">
        <f t="shared" si="0"/>
        <v>N/A</v>
      </c>
    </row>
    <row r="15" spans="1:34" ht="75" customHeight="1" thickBot="1" x14ac:dyDescent="0.25">
      <c r="A15" s="60"/>
      <c r="B15" s="65" t="s">
        <v>45</v>
      </c>
      <c r="C15" s="66" t="s">
        <v>45</v>
      </c>
      <c r="D15" s="66"/>
      <c r="E15" s="66"/>
      <c r="F15" s="66"/>
      <c r="G15" s="66"/>
      <c r="H15" s="66"/>
      <c r="I15" s="66" t="s">
        <v>475</v>
      </c>
      <c r="J15" s="66"/>
      <c r="K15" s="66"/>
      <c r="L15" s="66" t="s">
        <v>476</v>
      </c>
      <c r="M15" s="66"/>
      <c r="N15" s="66"/>
      <c r="O15" s="66"/>
      <c r="P15" s="67" t="s">
        <v>57</v>
      </c>
      <c r="Q15" s="67" t="s">
        <v>464</v>
      </c>
      <c r="R15" s="67">
        <v>80.09</v>
      </c>
      <c r="S15" s="67" t="s">
        <v>44</v>
      </c>
      <c r="T15" s="67" t="s">
        <v>44</v>
      </c>
      <c r="U15" s="68" t="str">
        <f t="shared" si="0"/>
        <v>N/A</v>
      </c>
    </row>
    <row r="16" spans="1:34" ht="75" customHeight="1" thickTop="1" x14ac:dyDescent="0.2">
      <c r="A16" s="60"/>
      <c r="B16" s="61" t="s">
        <v>79</v>
      </c>
      <c r="C16" s="62" t="s">
        <v>477</v>
      </c>
      <c r="D16" s="62"/>
      <c r="E16" s="62"/>
      <c r="F16" s="62"/>
      <c r="G16" s="62"/>
      <c r="H16" s="62"/>
      <c r="I16" s="62" t="s">
        <v>478</v>
      </c>
      <c r="J16" s="62"/>
      <c r="K16" s="62"/>
      <c r="L16" s="62" t="s">
        <v>479</v>
      </c>
      <c r="M16" s="62"/>
      <c r="N16" s="62"/>
      <c r="O16" s="62"/>
      <c r="P16" s="63" t="s">
        <v>57</v>
      </c>
      <c r="Q16" s="63" t="s">
        <v>464</v>
      </c>
      <c r="R16" s="63">
        <v>80.319999999999993</v>
      </c>
      <c r="S16" s="63" t="s">
        <v>44</v>
      </c>
      <c r="T16" s="63" t="s">
        <v>44</v>
      </c>
      <c r="U16" s="64" t="str">
        <f t="shared" si="0"/>
        <v>N/A</v>
      </c>
    </row>
    <row r="17" spans="1:22" ht="75" customHeight="1" x14ac:dyDescent="0.2">
      <c r="A17" s="60"/>
      <c r="B17" s="65" t="s">
        <v>45</v>
      </c>
      <c r="C17" s="66" t="s">
        <v>45</v>
      </c>
      <c r="D17" s="66"/>
      <c r="E17" s="66"/>
      <c r="F17" s="66"/>
      <c r="G17" s="66"/>
      <c r="H17" s="66"/>
      <c r="I17" s="66" t="s">
        <v>480</v>
      </c>
      <c r="J17" s="66"/>
      <c r="K17" s="66"/>
      <c r="L17" s="66" t="s">
        <v>481</v>
      </c>
      <c r="M17" s="66"/>
      <c r="N17" s="66"/>
      <c r="O17" s="66"/>
      <c r="P17" s="67" t="s">
        <v>57</v>
      </c>
      <c r="Q17" s="67" t="s">
        <v>482</v>
      </c>
      <c r="R17" s="67">
        <v>80</v>
      </c>
      <c r="S17" s="67" t="s">
        <v>44</v>
      </c>
      <c r="T17" s="67" t="s">
        <v>44</v>
      </c>
      <c r="U17" s="68" t="str">
        <f t="shared" si="0"/>
        <v>N/A</v>
      </c>
    </row>
    <row r="18" spans="1:22" ht="75" customHeight="1" x14ac:dyDescent="0.2">
      <c r="A18" s="60"/>
      <c r="B18" s="65" t="s">
        <v>45</v>
      </c>
      <c r="C18" s="66" t="s">
        <v>483</v>
      </c>
      <c r="D18" s="66"/>
      <c r="E18" s="66"/>
      <c r="F18" s="66"/>
      <c r="G18" s="66"/>
      <c r="H18" s="66"/>
      <c r="I18" s="66" t="s">
        <v>484</v>
      </c>
      <c r="J18" s="66"/>
      <c r="K18" s="66"/>
      <c r="L18" s="66" t="s">
        <v>485</v>
      </c>
      <c r="M18" s="66"/>
      <c r="N18" s="66"/>
      <c r="O18" s="66"/>
      <c r="P18" s="67" t="s">
        <v>57</v>
      </c>
      <c r="Q18" s="67" t="s">
        <v>203</v>
      </c>
      <c r="R18" s="67">
        <v>75</v>
      </c>
      <c r="S18" s="67">
        <v>25</v>
      </c>
      <c r="T18" s="67">
        <v>50</v>
      </c>
      <c r="U18" s="68">
        <f t="shared" si="0"/>
        <v>200</v>
      </c>
    </row>
    <row r="19" spans="1:22" ht="75" customHeight="1" thickBot="1" x14ac:dyDescent="0.25">
      <c r="A19" s="60"/>
      <c r="B19" s="65" t="s">
        <v>45</v>
      </c>
      <c r="C19" s="66" t="s">
        <v>45</v>
      </c>
      <c r="D19" s="66"/>
      <c r="E19" s="66"/>
      <c r="F19" s="66"/>
      <c r="G19" s="66"/>
      <c r="H19" s="66"/>
      <c r="I19" s="66" t="s">
        <v>486</v>
      </c>
      <c r="J19" s="66"/>
      <c r="K19" s="66"/>
      <c r="L19" s="66" t="s">
        <v>487</v>
      </c>
      <c r="M19" s="66"/>
      <c r="N19" s="66"/>
      <c r="O19" s="66"/>
      <c r="P19" s="67" t="s">
        <v>57</v>
      </c>
      <c r="Q19" s="67" t="s">
        <v>413</v>
      </c>
      <c r="R19" s="67">
        <v>75</v>
      </c>
      <c r="S19" s="67">
        <v>60</v>
      </c>
      <c r="T19" s="67">
        <v>50</v>
      </c>
      <c r="U19" s="68">
        <f t="shared" si="0"/>
        <v>83.333333333333343</v>
      </c>
    </row>
    <row r="20" spans="1:22" ht="22.5" customHeight="1" thickTop="1" thickBot="1" x14ac:dyDescent="0.25">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x14ac:dyDescent="0.2">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x14ac:dyDescent="0.25">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x14ac:dyDescent="0.25">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x14ac:dyDescent="0.25">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x14ac:dyDescent="0.25">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x14ac:dyDescent="0.2">
      <c r="B26" s="95" t="s">
        <v>100</v>
      </c>
      <c r="C26" s="97"/>
      <c r="D26" s="97"/>
      <c r="E26" s="97"/>
      <c r="F26" s="97"/>
      <c r="G26" s="97"/>
      <c r="H26" s="97"/>
      <c r="I26" s="97"/>
      <c r="J26" s="97"/>
      <c r="K26" s="97"/>
      <c r="L26" s="97"/>
      <c r="M26" s="97"/>
      <c r="N26" s="97"/>
      <c r="O26" s="97"/>
      <c r="P26" s="97"/>
      <c r="Q26" s="97"/>
      <c r="R26" s="97"/>
      <c r="S26" s="97"/>
      <c r="T26" s="97"/>
      <c r="U26" s="96"/>
    </row>
    <row r="27" spans="1:22" ht="34.5" customHeight="1" x14ac:dyDescent="0.2">
      <c r="B27" s="98" t="s">
        <v>488</v>
      </c>
      <c r="C27" s="100"/>
      <c r="D27" s="100"/>
      <c r="E27" s="100"/>
      <c r="F27" s="100"/>
      <c r="G27" s="100"/>
      <c r="H27" s="100"/>
      <c r="I27" s="100"/>
      <c r="J27" s="100"/>
      <c r="K27" s="100"/>
      <c r="L27" s="100"/>
      <c r="M27" s="100"/>
      <c r="N27" s="100"/>
      <c r="O27" s="100"/>
      <c r="P27" s="100"/>
      <c r="Q27" s="100"/>
      <c r="R27" s="100"/>
      <c r="S27" s="100"/>
      <c r="T27" s="100"/>
      <c r="U27" s="99"/>
    </row>
    <row r="28" spans="1:22" ht="34.5" customHeight="1" x14ac:dyDescent="0.2">
      <c r="B28" s="98" t="s">
        <v>489</v>
      </c>
      <c r="C28" s="100"/>
      <c r="D28" s="100"/>
      <c r="E28" s="100"/>
      <c r="F28" s="100"/>
      <c r="G28" s="100"/>
      <c r="H28" s="100"/>
      <c r="I28" s="100"/>
      <c r="J28" s="100"/>
      <c r="K28" s="100"/>
      <c r="L28" s="100"/>
      <c r="M28" s="100"/>
      <c r="N28" s="100"/>
      <c r="O28" s="100"/>
      <c r="P28" s="100"/>
      <c r="Q28" s="100"/>
      <c r="R28" s="100"/>
      <c r="S28" s="100"/>
      <c r="T28" s="100"/>
      <c r="U28" s="99"/>
    </row>
    <row r="29" spans="1:22" ht="34.5" customHeight="1" x14ac:dyDescent="0.2">
      <c r="B29" s="98" t="s">
        <v>490</v>
      </c>
      <c r="C29" s="100"/>
      <c r="D29" s="100"/>
      <c r="E29" s="100"/>
      <c r="F29" s="100"/>
      <c r="G29" s="100"/>
      <c r="H29" s="100"/>
      <c r="I29" s="100"/>
      <c r="J29" s="100"/>
      <c r="K29" s="100"/>
      <c r="L29" s="100"/>
      <c r="M29" s="100"/>
      <c r="N29" s="100"/>
      <c r="O29" s="100"/>
      <c r="P29" s="100"/>
      <c r="Q29" s="100"/>
      <c r="R29" s="100"/>
      <c r="S29" s="100"/>
      <c r="T29" s="100"/>
      <c r="U29" s="99"/>
    </row>
    <row r="30" spans="1:22" ht="34.5" customHeight="1" x14ac:dyDescent="0.2">
      <c r="B30" s="98" t="s">
        <v>491</v>
      </c>
      <c r="C30" s="100"/>
      <c r="D30" s="100"/>
      <c r="E30" s="100"/>
      <c r="F30" s="100"/>
      <c r="G30" s="100"/>
      <c r="H30" s="100"/>
      <c r="I30" s="100"/>
      <c r="J30" s="100"/>
      <c r="K30" s="100"/>
      <c r="L30" s="100"/>
      <c r="M30" s="100"/>
      <c r="N30" s="100"/>
      <c r="O30" s="100"/>
      <c r="P30" s="100"/>
      <c r="Q30" s="100"/>
      <c r="R30" s="100"/>
      <c r="S30" s="100"/>
      <c r="T30" s="100"/>
      <c r="U30" s="99"/>
    </row>
    <row r="31" spans="1:22" ht="34.5" customHeight="1" x14ac:dyDescent="0.2">
      <c r="B31" s="98" t="s">
        <v>492</v>
      </c>
      <c r="C31" s="100"/>
      <c r="D31" s="100"/>
      <c r="E31" s="100"/>
      <c r="F31" s="100"/>
      <c r="G31" s="100"/>
      <c r="H31" s="100"/>
      <c r="I31" s="100"/>
      <c r="J31" s="100"/>
      <c r="K31" s="100"/>
      <c r="L31" s="100"/>
      <c r="M31" s="100"/>
      <c r="N31" s="100"/>
      <c r="O31" s="100"/>
      <c r="P31" s="100"/>
      <c r="Q31" s="100"/>
      <c r="R31" s="100"/>
      <c r="S31" s="100"/>
      <c r="T31" s="100"/>
      <c r="U31" s="99"/>
    </row>
    <row r="32" spans="1:22" ht="34.5" customHeight="1" x14ac:dyDescent="0.2">
      <c r="B32" s="98" t="s">
        <v>493</v>
      </c>
      <c r="C32" s="100"/>
      <c r="D32" s="100"/>
      <c r="E32" s="100"/>
      <c r="F32" s="100"/>
      <c r="G32" s="100"/>
      <c r="H32" s="100"/>
      <c r="I32" s="100"/>
      <c r="J32" s="100"/>
      <c r="K32" s="100"/>
      <c r="L32" s="100"/>
      <c r="M32" s="100"/>
      <c r="N32" s="100"/>
      <c r="O32" s="100"/>
      <c r="P32" s="100"/>
      <c r="Q32" s="100"/>
      <c r="R32" s="100"/>
      <c r="S32" s="100"/>
      <c r="T32" s="100"/>
      <c r="U32" s="99"/>
    </row>
    <row r="33" spans="2:21" ht="34.5" customHeight="1" x14ac:dyDescent="0.2">
      <c r="B33" s="98" t="s">
        <v>494</v>
      </c>
      <c r="C33" s="100"/>
      <c r="D33" s="100"/>
      <c r="E33" s="100"/>
      <c r="F33" s="100"/>
      <c r="G33" s="100"/>
      <c r="H33" s="100"/>
      <c r="I33" s="100"/>
      <c r="J33" s="100"/>
      <c r="K33" s="100"/>
      <c r="L33" s="100"/>
      <c r="M33" s="100"/>
      <c r="N33" s="100"/>
      <c r="O33" s="100"/>
      <c r="P33" s="100"/>
      <c r="Q33" s="100"/>
      <c r="R33" s="100"/>
      <c r="S33" s="100"/>
      <c r="T33" s="100"/>
      <c r="U33" s="99"/>
    </row>
    <row r="34" spans="2:21" ht="66" customHeight="1" x14ac:dyDescent="0.2">
      <c r="B34" s="98" t="s">
        <v>495</v>
      </c>
      <c r="C34" s="100"/>
      <c r="D34" s="100"/>
      <c r="E34" s="100"/>
      <c r="F34" s="100"/>
      <c r="G34" s="100"/>
      <c r="H34" s="100"/>
      <c r="I34" s="100"/>
      <c r="J34" s="100"/>
      <c r="K34" s="100"/>
      <c r="L34" s="100"/>
      <c r="M34" s="100"/>
      <c r="N34" s="100"/>
      <c r="O34" s="100"/>
      <c r="P34" s="100"/>
      <c r="Q34" s="100"/>
      <c r="R34" s="100"/>
      <c r="S34" s="100"/>
      <c r="T34" s="100"/>
      <c r="U34" s="99"/>
    </row>
    <row r="35" spans="2:21" ht="49.7" customHeight="1" thickBot="1" x14ac:dyDescent="0.25">
      <c r="B35" s="101" t="s">
        <v>496</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39</v>
      </c>
      <c r="D11" s="62"/>
      <c r="E11" s="62"/>
      <c r="F11" s="62"/>
      <c r="G11" s="62"/>
      <c r="H11" s="62"/>
      <c r="I11" s="62" t="s">
        <v>40</v>
      </c>
      <c r="J11" s="62"/>
      <c r="K11" s="62"/>
      <c r="L11" s="62" t="s">
        <v>41</v>
      </c>
      <c r="M11" s="62"/>
      <c r="N11" s="62"/>
      <c r="O11" s="62"/>
      <c r="P11" s="63" t="s">
        <v>42</v>
      </c>
      <c r="Q11" s="63" t="s">
        <v>43</v>
      </c>
      <c r="R11" s="63">
        <v>4.3</v>
      </c>
      <c r="S11" s="63" t="s">
        <v>44</v>
      </c>
      <c r="T11" s="63" t="s">
        <v>44</v>
      </c>
      <c r="U11" s="64" t="str">
        <f>IF(ISERR((S11-T11)*100/S11+100),"N/A",(S11-T11)*100/S11+100)</f>
        <v>N/A</v>
      </c>
    </row>
    <row r="12" spans="1:34" ht="75" customHeight="1" x14ac:dyDescent="0.2">
      <c r="A12" s="60"/>
      <c r="B12" s="65" t="s">
        <v>45</v>
      </c>
      <c r="C12" s="66" t="s">
        <v>45</v>
      </c>
      <c r="D12" s="66"/>
      <c r="E12" s="66"/>
      <c r="F12" s="66"/>
      <c r="G12" s="66"/>
      <c r="H12" s="66"/>
      <c r="I12" s="66" t="s">
        <v>46</v>
      </c>
      <c r="J12" s="66"/>
      <c r="K12" s="66"/>
      <c r="L12" s="66" t="s">
        <v>47</v>
      </c>
      <c r="M12" s="66"/>
      <c r="N12" s="66"/>
      <c r="O12" s="66"/>
      <c r="P12" s="67" t="s">
        <v>42</v>
      </c>
      <c r="Q12" s="67" t="s">
        <v>43</v>
      </c>
      <c r="R12" s="67">
        <v>0.83</v>
      </c>
      <c r="S12" s="67" t="s">
        <v>44</v>
      </c>
      <c r="T12" s="67" t="s">
        <v>44</v>
      </c>
      <c r="U12" s="68" t="str">
        <f>IF(ISERR((S12-T12)*100/S12+100),"N/A",(S12-T12)*100/S12+100)</f>
        <v>N/A</v>
      </c>
    </row>
    <row r="13" spans="1:34" ht="75" customHeight="1" x14ac:dyDescent="0.2">
      <c r="A13" s="60"/>
      <c r="B13" s="65" t="s">
        <v>45</v>
      </c>
      <c r="C13" s="66" t="s">
        <v>45</v>
      </c>
      <c r="D13" s="66"/>
      <c r="E13" s="66"/>
      <c r="F13" s="66"/>
      <c r="G13" s="66"/>
      <c r="H13" s="66"/>
      <c r="I13" s="66" t="s">
        <v>48</v>
      </c>
      <c r="J13" s="66"/>
      <c r="K13" s="66"/>
      <c r="L13" s="66" t="s">
        <v>49</v>
      </c>
      <c r="M13" s="66"/>
      <c r="N13" s="66"/>
      <c r="O13" s="66"/>
      <c r="P13" s="67" t="s">
        <v>42</v>
      </c>
      <c r="Q13" s="67" t="s">
        <v>43</v>
      </c>
      <c r="R13" s="67">
        <v>8.3000000000000007</v>
      </c>
      <c r="S13" s="67" t="s">
        <v>44</v>
      </c>
      <c r="T13" s="67" t="s">
        <v>44</v>
      </c>
      <c r="U13" s="68" t="str">
        <f>IF(ISERR((S13-T13)*100/S13+100),"N/A",(S13-T13)*100/S13+100)</f>
        <v>N/A</v>
      </c>
    </row>
    <row r="14" spans="1:34" ht="75" customHeight="1" thickBot="1" x14ac:dyDescent="0.25">
      <c r="A14" s="60"/>
      <c r="B14" s="65" t="s">
        <v>45</v>
      </c>
      <c r="C14" s="66" t="s">
        <v>45</v>
      </c>
      <c r="D14" s="66"/>
      <c r="E14" s="66"/>
      <c r="F14" s="66"/>
      <c r="G14" s="66"/>
      <c r="H14" s="66"/>
      <c r="I14" s="66" t="s">
        <v>50</v>
      </c>
      <c r="J14" s="66"/>
      <c r="K14" s="66"/>
      <c r="L14" s="66" t="s">
        <v>51</v>
      </c>
      <c r="M14" s="66"/>
      <c r="N14" s="66"/>
      <c r="O14" s="66"/>
      <c r="P14" s="67" t="s">
        <v>52</v>
      </c>
      <c r="Q14" s="67" t="s">
        <v>43</v>
      </c>
      <c r="R14" s="69">
        <v>75.77</v>
      </c>
      <c r="S14" s="69" t="s">
        <v>44</v>
      </c>
      <c r="T14" s="69" t="s">
        <v>44</v>
      </c>
      <c r="U14" s="68" t="str">
        <f>IF(ISERR(T14/S14*100),"N/A",T14/S14*100)</f>
        <v>N/A</v>
      </c>
    </row>
    <row r="15" spans="1:34" ht="75" customHeight="1" thickTop="1" x14ac:dyDescent="0.2">
      <c r="A15" s="60"/>
      <c r="B15" s="61" t="s">
        <v>53</v>
      </c>
      <c r="C15" s="62" t="s">
        <v>54</v>
      </c>
      <c r="D15" s="62"/>
      <c r="E15" s="62"/>
      <c r="F15" s="62"/>
      <c r="G15" s="62"/>
      <c r="H15" s="62"/>
      <c r="I15" s="62" t="s">
        <v>55</v>
      </c>
      <c r="J15" s="62"/>
      <c r="K15" s="62"/>
      <c r="L15" s="62" t="s">
        <v>56</v>
      </c>
      <c r="M15" s="62"/>
      <c r="N15" s="62"/>
      <c r="O15" s="62"/>
      <c r="P15" s="63" t="s">
        <v>57</v>
      </c>
      <c r="Q15" s="63" t="s">
        <v>43</v>
      </c>
      <c r="R15" s="63">
        <v>14.5</v>
      </c>
      <c r="S15" s="63" t="s">
        <v>44</v>
      </c>
      <c r="T15" s="63" t="s">
        <v>44</v>
      </c>
      <c r="U15" s="64" t="str">
        <f>IF(ISERR((S15-T15)*100/S15+100),"N/A",(S15-T15)*100/S15+100)</f>
        <v>N/A</v>
      </c>
    </row>
    <row r="16" spans="1:34" ht="75" customHeight="1" x14ac:dyDescent="0.2">
      <c r="A16" s="60"/>
      <c r="B16" s="65" t="s">
        <v>45</v>
      </c>
      <c r="C16" s="66" t="s">
        <v>45</v>
      </c>
      <c r="D16" s="66"/>
      <c r="E16" s="66"/>
      <c r="F16" s="66"/>
      <c r="G16" s="66"/>
      <c r="H16" s="66"/>
      <c r="I16" s="66" t="s">
        <v>58</v>
      </c>
      <c r="J16" s="66"/>
      <c r="K16" s="66"/>
      <c r="L16" s="66" t="s">
        <v>59</v>
      </c>
      <c r="M16" s="66"/>
      <c r="N16" s="66"/>
      <c r="O16" s="66"/>
      <c r="P16" s="67" t="s">
        <v>60</v>
      </c>
      <c r="Q16" s="67" t="s">
        <v>43</v>
      </c>
      <c r="R16" s="67">
        <v>10</v>
      </c>
      <c r="S16" s="67" t="s">
        <v>44</v>
      </c>
      <c r="T16" s="67" t="s">
        <v>44</v>
      </c>
      <c r="U16" s="68" t="str">
        <f>IF(ISERR((S16-T16)*100/S16+100),"N/A",(S16-T16)*100/S16+100)</f>
        <v>N/A</v>
      </c>
    </row>
    <row r="17" spans="1:22" ht="75" customHeight="1" thickBot="1" x14ac:dyDescent="0.25">
      <c r="A17" s="60"/>
      <c r="B17" s="65" t="s">
        <v>45</v>
      </c>
      <c r="C17" s="66" t="s">
        <v>45</v>
      </c>
      <c r="D17" s="66"/>
      <c r="E17" s="66"/>
      <c r="F17" s="66"/>
      <c r="G17" s="66"/>
      <c r="H17" s="66"/>
      <c r="I17" s="66" t="s">
        <v>61</v>
      </c>
      <c r="J17" s="66"/>
      <c r="K17" s="66"/>
      <c r="L17" s="66" t="s">
        <v>62</v>
      </c>
      <c r="M17" s="66"/>
      <c r="N17" s="66"/>
      <c r="O17" s="66"/>
      <c r="P17" s="67" t="s">
        <v>57</v>
      </c>
      <c r="Q17" s="67" t="s">
        <v>43</v>
      </c>
      <c r="R17" s="67">
        <v>52.6</v>
      </c>
      <c r="S17" s="67" t="s">
        <v>44</v>
      </c>
      <c r="T17" s="67" t="s">
        <v>44</v>
      </c>
      <c r="U17" s="68" t="str">
        <f t="shared" ref="U17:U26" si="0">IF(ISERR(T17/S17*100),"N/A",T17/S17*100)</f>
        <v>N/A</v>
      </c>
    </row>
    <row r="18" spans="1:22" ht="75" customHeight="1" thickTop="1" x14ac:dyDescent="0.2">
      <c r="A18" s="60"/>
      <c r="B18" s="61" t="s">
        <v>63</v>
      </c>
      <c r="C18" s="62" t="s">
        <v>64</v>
      </c>
      <c r="D18" s="62"/>
      <c r="E18" s="62"/>
      <c r="F18" s="62"/>
      <c r="G18" s="62"/>
      <c r="H18" s="62"/>
      <c r="I18" s="62" t="s">
        <v>65</v>
      </c>
      <c r="J18" s="62"/>
      <c r="K18" s="62"/>
      <c r="L18" s="62" t="s">
        <v>66</v>
      </c>
      <c r="M18" s="62"/>
      <c r="N18" s="62"/>
      <c r="O18" s="62"/>
      <c r="P18" s="63" t="s">
        <v>57</v>
      </c>
      <c r="Q18" s="63" t="s">
        <v>67</v>
      </c>
      <c r="R18" s="63">
        <v>16.850000000000001</v>
      </c>
      <c r="S18" s="63">
        <v>9.23</v>
      </c>
      <c r="T18" s="63">
        <v>9.1</v>
      </c>
      <c r="U18" s="64">
        <f t="shared" si="0"/>
        <v>98.591549295774641</v>
      </c>
    </row>
    <row r="19" spans="1:22" ht="75" customHeight="1" x14ac:dyDescent="0.2">
      <c r="A19" s="60"/>
      <c r="B19" s="65" t="s">
        <v>45</v>
      </c>
      <c r="C19" s="66" t="s">
        <v>45</v>
      </c>
      <c r="D19" s="66"/>
      <c r="E19" s="66"/>
      <c r="F19" s="66"/>
      <c r="G19" s="66"/>
      <c r="H19" s="66"/>
      <c r="I19" s="66" t="s">
        <v>68</v>
      </c>
      <c r="J19" s="66"/>
      <c r="K19" s="66"/>
      <c r="L19" s="66" t="s">
        <v>69</v>
      </c>
      <c r="M19" s="66"/>
      <c r="N19" s="66"/>
      <c r="O19" s="66"/>
      <c r="P19" s="67" t="s">
        <v>57</v>
      </c>
      <c r="Q19" s="67" t="s">
        <v>67</v>
      </c>
      <c r="R19" s="67">
        <v>15.7</v>
      </c>
      <c r="S19" s="67">
        <v>9.1300000000000008</v>
      </c>
      <c r="T19" s="67">
        <v>8.43</v>
      </c>
      <c r="U19" s="68">
        <f t="shared" si="0"/>
        <v>92.332968236582673</v>
      </c>
    </row>
    <row r="20" spans="1:22" ht="75" customHeight="1" x14ac:dyDescent="0.2">
      <c r="A20" s="60"/>
      <c r="B20" s="65" t="s">
        <v>45</v>
      </c>
      <c r="C20" s="66" t="s">
        <v>45</v>
      </c>
      <c r="D20" s="66"/>
      <c r="E20" s="66"/>
      <c r="F20" s="66"/>
      <c r="G20" s="66"/>
      <c r="H20" s="66"/>
      <c r="I20" s="66" t="s">
        <v>70</v>
      </c>
      <c r="J20" s="66"/>
      <c r="K20" s="66"/>
      <c r="L20" s="66" t="s">
        <v>71</v>
      </c>
      <c r="M20" s="66"/>
      <c r="N20" s="66"/>
      <c r="O20" s="66"/>
      <c r="P20" s="67" t="s">
        <v>57</v>
      </c>
      <c r="Q20" s="67" t="s">
        <v>67</v>
      </c>
      <c r="R20" s="67">
        <v>55.9</v>
      </c>
      <c r="S20" s="67">
        <v>34.950000000000003</v>
      </c>
      <c r="T20" s="67">
        <v>33.93</v>
      </c>
      <c r="U20" s="68">
        <f t="shared" si="0"/>
        <v>97.081545064377679</v>
      </c>
    </row>
    <row r="21" spans="1:22" ht="75" customHeight="1" x14ac:dyDescent="0.2">
      <c r="A21" s="60"/>
      <c r="B21" s="65" t="s">
        <v>45</v>
      </c>
      <c r="C21" s="66" t="s">
        <v>45</v>
      </c>
      <c r="D21" s="66"/>
      <c r="E21" s="66"/>
      <c r="F21" s="66"/>
      <c r="G21" s="66"/>
      <c r="H21" s="66"/>
      <c r="I21" s="66" t="s">
        <v>72</v>
      </c>
      <c r="J21" s="66"/>
      <c r="K21" s="66"/>
      <c r="L21" s="66" t="s">
        <v>73</v>
      </c>
      <c r="M21" s="66"/>
      <c r="N21" s="66"/>
      <c r="O21" s="66"/>
      <c r="P21" s="67" t="s">
        <v>57</v>
      </c>
      <c r="Q21" s="67" t="s">
        <v>67</v>
      </c>
      <c r="R21" s="67">
        <v>95</v>
      </c>
      <c r="S21" s="67">
        <v>95</v>
      </c>
      <c r="T21" s="67">
        <v>85.7</v>
      </c>
      <c r="U21" s="68">
        <f t="shared" si="0"/>
        <v>90.21052631578948</v>
      </c>
    </row>
    <row r="22" spans="1:22" ht="75" customHeight="1" x14ac:dyDescent="0.2">
      <c r="A22" s="60"/>
      <c r="B22" s="65" t="s">
        <v>45</v>
      </c>
      <c r="C22" s="66" t="s">
        <v>45</v>
      </c>
      <c r="D22" s="66"/>
      <c r="E22" s="66"/>
      <c r="F22" s="66"/>
      <c r="G22" s="66"/>
      <c r="H22" s="66"/>
      <c r="I22" s="66" t="s">
        <v>74</v>
      </c>
      <c r="J22" s="66"/>
      <c r="K22" s="66"/>
      <c r="L22" s="66" t="s">
        <v>75</v>
      </c>
      <c r="M22" s="66"/>
      <c r="N22" s="66"/>
      <c r="O22" s="66"/>
      <c r="P22" s="67" t="s">
        <v>57</v>
      </c>
      <c r="Q22" s="67" t="s">
        <v>67</v>
      </c>
      <c r="R22" s="67">
        <v>12.4</v>
      </c>
      <c r="S22" s="67">
        <v>7.07</v>
      </c>
      <c r="T22" s="67">
        <v>5.58</v>
      </c>
      <c r="U22" s="68">
        <f t="shared" si="0"/>
        <v>78.925035360678919</v>
      </c>
    </row>
    <row r="23" spans="1:22" ht="75" customHeight="1" thickBot="1" x14ac:dyDescent="0.25">
      <c r="A23" s="60"/>
      <c r="B23" s="65" t="s">
        <v>45</v>
      </c>
      <c r="C23" s="66" t="s">
        <v>76</v>
      </c>
      <c r="D23" s="66"/>
      <c r="E23" s="66"/>
      <c r="F23" s="66"/>
      <c r="G23" s="66"/>
      <c r="H23" s="66"/>
      <c r="I23" s="66" t="s">
        <v>77</v>
      </c>
      <c r="J23" s="66"/>
      <c r="K23" s="66"/>
      <c r="L23" s="66" t="s">
        <v>78</v>
      </c>
      <c r="M23" s="66"/>
      <c r="N23" s="66"/>
      <c r="O23" s="66"/>
      <c r="P23" s="67" t="s">
        <v>57</v>
      </c>
      <c r="Q23" s="67" t="s">
        <v>67</v>
      </c>
      <c r="R23" s="67">
        <v>90</v>
      </c>
      <c r="S23" s="67">
        <v>90</v>
      </c>
      <c r="T23" s="67">
        <v>77.400000000000006</v>
      </c>
      <c r="U23" s="68">
        <f t="shared" si="0"/>
        <v>86.000000000000014</v>
      </c>
    </row>
    <row r="24" spans="1:22" ht="75" customHeight="1" thickTop="1" x14ac:dyDescent="0.2">
      <c r="A24" s="60"/>
      <c r="B24" s="61" t="s">
        <v>79</v>
      </c>
      <c r="C24" s="62" t="s">
        <v>80</v>
      </c>
      <c r="D24" s="62"/>
      <c r="E24" s="62"/>
      <c r="F24" s="62"/>
      <c r="G24" s="62"/>
      <c r="H24" s="62"/>
      <c r="I24" s="62" t="s">
        <v>81</v>
      </c>
      <c r="J24" s="62"/>
      <c r="K24" s="62"/>
      <c r="L24" s="62" t="s">
        <v>82</v>
      </c>
      <c r="M24" s="62"/>
      <c r="N24" s="62"/>
      <c r="O24" s="62"/>
      <c r="P24" s="63" t="s">
        <v>57</v>
      </c>
      <c r="Q24" s="63" t="s">
        <v>83</v>
      </c>
      <c r="R24" s="63">
        <v>56.5</v>
      </c>
      <c r="S24" s="63">
        <v>45.4</v>
      </c>
      <c r="T24" s="63">
        <v>36.68</v>
      </c>
      <c r="U24" s="64">
        <f t="shared" si="0"/>
        <v>80.792951541850215</v>
      </c>
    </row>
    <row r="25" spans="1:22" ht="75" customHeight="1" x14ac:dyDescent="0.2">
      <c r="A25" s="60"/>
      <c r="B25" s="65" t="s">
        <v>45</v>
      </c>
      <c r="C25" s="66" t="s">
        <v>84</v>
      </c>
      <c r="D25" s="66"/>
      <c r="E25" s="66"/>
      <c r="F25" s="66"/>
      <c r="G25" s="66"/>
      <c r="H25" s="66"/>
      <c r="I25" s="66" t="s">
        <v>85</v>
      </c>
      <c r="J25" s="66"/>
      <c r="K25" s="66"/>
      <c r="L25" s="66" t="s">
        <v>86</v>
      </c>
      <c r="M25" s="66"/>
      <c r="N25" s="66"/>
      <c r="O25" s="66"/>
      <c r="P25" s="67" t="s">
        <v>57</v>
      </c>
      <c r="Q25" s="67" t="s">
        <v>83</v>
      </c>
      <c r="R25" s="67">
        <v>88.4</v>
      </c>
      <c r="S25" s="67">
        <v>88.7</v>
      </c>
      <c r="T25" s="67">
        <v>89.01</v>
      </c>
      <c r="U25" s="68">
        <f t="shared" si="0"/>
        <v>100.34949267192785</v>
      </c>
    </row>
    <row r="26" spans="1:22" ht="75" customHeight="1" thickBot="1" x14ac:dyDescent="0.25">
      <c r="A26" s="60"/>
      <c r="B26" s="65" t="s">
        <v>45</v>
      </c>
      <c r="C26" s="66" t="s">
        <v>87</v>
      </c>
      <c r="D26" s="66"/>
      <c r="E26" s="66"/>
      <c r="F26" s="66"/>
      <c r="G26" s="66"/>
      <c r="H26" s="66"/>
      <c r="I26" s="66" t="s">
        <v>88</v>
      </c>
      <c r="J26" s="66"/>
      <c r="K26" s="66"/>
      <c r="L26" s="66" t="s">
        <v>89</v>
      </c>
      <c r="M26" s="66"/>
      <c r="N26" s="66"/>
      <c r="O26" s="66"/>
      <c r="P26" s="67" t="s">
        <v>57</v>
      </c>
      <c r="Q26" s="67" t="s">
        <v>83</v>
      </c>
      <c r="R26" s="67">
        <v>90</v>
      </c>
      <c r="S26" s="67">
        <v>90</v>
      </c>
      <c r="T26" s="67">
        <v>74.599999999999994</v>
      </c>
      <c r="U26" s="68">
        <f t="shared" si="0"/>
        <v>82.888888888888886</v>
      </c>
    </row>
    <row r="27" spans="1:22" ht="22.5" customHeight="1" thickTop="1" thickBot="1" x14ac:dyDescent="0.25">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x14ac:dyDescent="0.2">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x14ac:dyDescent="0.25">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x14ac:dyDescent="0.25">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x14ac:dyDescent="0.25">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x14ac:dyDescent="0.25">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x14ac:dyDescent="0.2">
      <c r="B33" s="95" t="s">
        <v>100</v>
      </c>
      <c r="C33" s="97"/>
      <c r="D33" s="97"/>
      <c r="E33" s="97"/>
      <c r="F33" s="97"/>
      <c r="G33" s="97"/>
      <c r="H33" s="97"/>
      <c r="I33" s="97"/>
      <c r="J33" s="97"/>
      <c r="K33" s="97"/>
      <c r="L33" s="97"/>
      <c r="M33" s="97"/>
      <c r="N33" s="97"/>
      <c r="O33" s="97"/>
      <c r="P33" s="97"/>
      <c r="Q33" s="97"/>
      <c r="R33" s="97"/>
      <c r="S33" s="97"/>
      <c r="T33" s="97"/>
      <c r="U33" s="96"/>
    </row>
    <row r="34" spans="2:21" ht="34.5" customHeight="1" x14ac:dyDescent="0.2">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x14ac:dyDescent="0.2">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x14ac:dyDescent="0.2">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x14ac:dyDescent="0.2">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x14ac:dyDescent="0.2">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x14ac:dyDescent="0.2">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x14ac:dyDescent="0.2">
      <c r="B40" s="98" t="s">
        <v>107</v>
      </c>
      <c r="C40" s="100"/>
      <c r="D40" s="100"/>
      <c r="E40" s="100"/>
      <c r="F40" s="100"/>
      <c r="G40" s="100"/>
      <c r="H40" s="100"/>
      <c r="I40" s="100"/>
      <c r="J40" s="100"/>
      <c r="K40" s="100"/>
      <c r="L40" s="100"/>
      <c r="M40" s="100"/>
      <c r="N40" s="100"/>
      <c r="O40" s="100"/>
      <c r="P40" s="100"/>
      <c r="Q40" s="100"/>
      <c r="R40" s="100"/>
      <c r="S40" s="100"/>
      <c r="T40" s="100"/>
      <c r="U40" s="99"/>
    </row>
    <row r="41" spans="2:21" ht="66.599999999999994" customHeight="1" x14ac:dyDescent="0.2">
      <c r="B41" s="98" t="s">
        <v>108</v>
      </c>
      <c r="C41" s="100"/>
      <c r="D41" s="100"/>
      <c r="E41" s="100"/>
      <c r="F41" s="100"/>
      <c r="G41" s="100"/>
      <c r="H41" s="100"/>
      <c r="I41" s="100"/>
      <c r="J41" s="100"/>
      <c r="K41" s="100"/>
      <c r="L41" s="100"/>
      <c r="M41" s="100"/>
      <c r="N41" s="100"/>
      <c r="O41" s="100"/>
      <c r="P41" s="100"/>
      <c r="Q41" s="100"/>
      <c r="R41" s="100"/>
      <c r="S41" s="100"/>
      <c r="T41" s="100"/>
      <c r="U41" s="99"/>
    </row>
    <row r="42" spans="2:21" ht="61.7" customHeight="1" x14ac:dyDescent="0.2">
      <c r="B42" s="98" t="s">
        <v>109</v>
      </c>
      <c r="C42" s="100"/>
      <c r="D42" s="100"/>
      <c r="E42" s="100"/>
      <c r="F42" s="100"/>
      <c r="G42" s="100"/>
      <c r="H42" s="100"/>
      <c r="I42" s="100"/>
      <c r="J42" s="100"/>
      <c r="K42" s="100"/>
      <c r="L42" s="100"/>
      <c r="M42" s="100"/>
      <c r="N42" s="100"/>
      <c r="O42" s="100"/>
      <c r="P42" s="100"/>
      <c r="Q42" s="100"/>
      <c r="R42" s="100"/>
      <c r="S42" s="100"/>
      <c r="T42" s="100"/>
      <c r="U42" s="99"/>
    </row>
    <row r="43" spans="2:21" ht="126" customHeight="1" x14ac:dyDescent="0.2">
      <c r="B43" s="98" t="s">
        <v>110</v>
      </c>
      <c r="C43" s="100"/>
      <c r="D43" s="100"/>
      <c r="E43" s="100"/>
      <c r="F43" s="100"/>
      <c r="G43" s="100"/>
      <c r="H43" s="100"/>
      <c r="I43" s="100"/>
      <c r="J43" s="100"/>
      <c r="K43" s="100"/>
      <c r="L43" s="100"/>
      <c r="M43" s="100"/>
      <c r="N43" s="100"/>
      <c r="O43" s="100"/>
      <c r="P43" s="100"/>
      <c r="Q43" s="100"/>
      <c r="R43" s="100"/>
      <c r="S43" s="100"/>
      <c r="T43" s="100"/>
      <c r="U43" s="99"/>
    </row>
    <row r="44" spans="2:21" ht="50.45" customHeight="1" x14ac:dyDescent="0.2">
      <c r="B44" s="98" t="s">
        <v>111</v>
      </c>
      <c r="C44" s="100"/>
      <c r="D44" s="100"/>
      <c r="E44" s="100"/>
      <c r="F44" s="100"/>
      <c r="G44" s="100"/>
      <c r="H44" s="100"/>
      <c r="I44" s="100"/>
      <c r="J44" s="100"/>
      <c r="K44" s="100"/>
      <c r="L44" s="100"/>
      <c r="M44" s="100"/>
      <c r="N44" s="100"/>
      <c r="O44" s="100"/>
      <c r="P44" s="100"/>
      <c r="Q44" s="100"/>
      <c r="R44" s="100"/>
      <c r="S44" s="100"/>
      <c r="T44" s="100"/>
      <c r="U44" s="99"/>
    </row>
    <row r="45" spans="2:21" ht="57.95" customHeight="1" x14ac:dyDescent="0.2">
      <c r="B45" s="98" t="s">
        <v>112</v>
      </c>
      <c r="C45" s="100"/>
      <c r="D45" s="100"/>
      <c r="E45" s="100"/>
      <c r="F45" s="100"/>
      <c r="G45" s="100"/>
      <c r="H45" s="100"/>
      <c r="I45" s="100"/>
      <c r="J45" s="100"/>
      <c r="K45" s="100"/>
      <c r="L45" s="100"/>
      <c r="M45" s="100"/>
      <c r="N45" s="100"/>
      <c r="O45" s="100"/>
      <c r="P45" s="100"/>
      <c r="Q45" s="100"/>
      <c r="R45" s="100"/>
      <c r="S45" s="100"/>
      <c r="T45" s="100"/>
      <c r="U45" s="99"/>
    </row>
    <row r="46" spans="2:21" ht="107.25" customHeight="1" x14ac:dyDescent="0.2">
      <c r="B46" s="98" t="s">
        <v>113</v>
      </c>
      <c r="C46" s="100"/>
      <c r="D46" s="100"/>
      <c r="E46" s="100"/>
      <c r="F46" s="100"/>
      <c r="G46" s="100"/>
      <c r="H46" s="100"/>
      <c r="I46" s="100"/>
      <c r="J46" s="100"/>
      <c r="K46" s="100"/>
      <c r="L46" s="100"/>
      <c r="M46" s="100"/>
      <c r="N46" s="100"/>
      <c r="O46" s="100"/>
      <c r="P46" s="100"/>
      <c r="Q46" s="100"/>
      <c r="R46" s="100"/>
      <c r="S46" s="100"/>
      <c r="T46" s="100"/>
      <c r="U46" s="99"/>
    </row>
    <row r="47" spans="2:21" ht="94.35" customHeight="1" x14ac:dyDescent="0.2">
      <c r="B47" s="98" t="s">
        <v>114</v>
      </c>
      <c r="C47" s="100"/>
      <c r="D47" s="100"/>
      <c r="E47" s="100"/>
      <c r="F47" s="100"/>
      <c r="G47" s="100"/>
      <c r="H47" s="100"/>
      <c r="I47" s="100"/>
      <c r="J47" s="100"/>
      <c r="K47" s="100"/>
      <c r="L47" s="100"/>
      <c r="M47" s="100"/>
      <c r="N47" s="100"/>
      <c r="O47" s="100"/>
      <c r="P47" s="100"/>
      <c r="Q47" s="100"/>
      <c r="R47" s="100"/>
      <c r="S47" s="100"/>
      <c r="T47" s="100"/>
      <c r="U47" s="99"/>
    </row>
    <row r="48" spans="2:21" ht="54.6" customHeight="1" x14ac:dyDescent="0.2">
      <c r="B48" s="98" t="s">
        <v>115</v>
      </c>
      <c r="C48" s="100"/>
      <c r="D48" s="100"/>
      <c r="E48" s="100"/>
      <c r="F48" s="100"/>
      <c r="G48" s="100"/>
      <c r="H48" s="100"/>
      <c r="I48" s="100"/>
      <c r="J48" s="100"/>
      <c r="K48" s="100"/>
      <c r="L48" s="100"/>
      <c r="M48" s="100"/>
      <c r="N48" s="100"/>
      <c r="O48" s="100"/>
      <c r="P48" s="100"/>
      <c r="Q48" s="100"/>
      <c r="R48" s="100"/>
      <c r="S48" s="100"/>
      <c r="T48" s="100"/>
      <c r="U48" s="99"/>
    </row>
    <row r="49" spans="2:21" ht="146.25" customHeight="1" thickBot="1" x14ac:dyDescent="0.25">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120</v>
      </c>
      <c r="D11" s="62"/>
      <c r="E11" s="62"/>
      <c r="F11" s="62"/>
      <c r="G11" s="62"/>
      <c r="H11" s="62"/>
      <c r="I11" s="62" t="s">
        <v>121</v>
      </c>
      <c r="J11" s="62"/>
      <c r="K11" s="62"/>
      <c r="L11" s="62" t="s">
        <v>122</v>
      </c>
      <c r="M11" s="62"/>
      <c r="N11" s="62"/>
      <c r="O11" s="62"/>
      <c r="P11" s="63" t="s">
        <v>123</v>
      </c>
      <c r="Q11" s="63" t="s">
        <v>43</v>
      </c>
      <c r="R11" s="63">
        <v>0.89</v>
      </c>
      <c r="S11" s="63" t="s">
        <v>44</v>
      </c>
      <c r="T11" s="63" t="s">
        <v>44</v>
      </c>
      <c r="U11" s="64" t="str">
        <f>IF(ISERR((S11-T11)*100/S11+100),"N/A",(S11-T11)*100/S11+100)</f>
        <v>N/A</v>
      </c>
    </row>
    <row r="12" spans="1:34" ht="75" customHeight="1" thickTop="1" thickBot="1" x14ac:dyDescent="0.25">
      <c r="A12" s="60"/>
      <c r="B12" s="61" t="s">
        <v>53</v>
      </c>
      <c r="C12" s="62" t="s">
        <v>124</v>
      </c>
      <c r="D12" s="62"/>
      <c r="E12" s="62"/>
      <c r="F12" s="62"/>
      <c r="G12" s="62"/>
      <c r="H12" s="62"/>
      <c r="I12" s="62" t="s">
        <v>125</v>
      </c>
      <c r="J12" s="62"/>
      <c r="K12" s="62"/>
      <c r="L12" s="62" t="s">
        <v>126</v>
      </c>
      <c r="M12" s="62"/>
      <c r="N12" s="62"/>
      <c r="O12" s="62"/>
      <c r="P12" s="63" t="s">
        <v>127</v>
      </c>
      <c r="Q12" s="63" t="s">
        <v>67</v>
      </c>
      <c r="R12" s="63">
        <v>60.67</v>
      </c>
      <c r="S12" s="63">
        <v>60.67</v>
      </c>
      <c r="T12" s="63">
        <v>58.93</v>
      </c>
      <c r="U12" s="64">
        <f t="shared" ref="U12:U23" si="0">IF(ISERR(T12/S12*100),"N/A",T12/S12*100)</f>
        <v>97.132025712872917</v>
      </c>
    </row>
    <row r="13" spans="1:34" ht="75" customHeight="1" thickTop="1" x14ac:dyDescent="0.2">
      <c r="A13" s="60"/>
      <c r="B13" s="61" t="s">
        <v>63</v>
      </c>
      <c r="C13" s="62" t="s">
        <v>128</v>
      </c>
      <c r="D13" s="62"/>
      <c r="E13" s="62"/>
      <c r="F13" s="62"/>
      <c r="G13" s="62"/>
      <c r="H13" s="62"/>
      <c r="I13" s="62" t="s">
        <v>129</v>
      </c>
      <c r="J13" s="62"/>
      <c r="K13" s="62"/>
      <c r="L13" s="62" t="s">
        <v>130</v>
      </c>
      <c r="M13" s="62"/>
      <c r="N13" s="62"/>
      <c r="O13" s="62"/>
      <c r="P13" s="63" t="s">
        <v>57</v>
      </c>
      <c r="Q13" s="63" t="s">
        <v>131</v>
      </c>
      <c r="R13" s="63">
        <v>76</v>
      </c>
      <c r="S13" s="63">
        <v>76</v>
      </c>
      <c r="T13" s="63">
        <v>68.680000000000007</v>
      </c>
      <c r="U13" s="64">
        <f t="shared" si="0"/>
        <v>90.368421052631589</v>
      </c>
    </row>
    <row r="14" spans="1:34" ht="75" customHeight="1" x14ac:dyDescent="0.2">
      <c r="A14" s="60"/>
      <c r="B14" s="65" t="s">
        <v>45</v>
      </c>
      <c r="C14" s="66" t="s">
        <v>132</v>
      </c>
      <c r="D14" s="66"/>
      <c r="E14" s="66"/>
      <c r="F14" s="66"/>
      <c r="G14" s="66"/>
      <c r="H14" s="66"/>
      <c r="I14" s="66" t="s">
        <v>133</v>
      </c>
      <c r="J14" s="66"/>
      <c r="K14" s="66"/>
      <c r="L14" s="66" t="s">
        <v>134</v>
      </c>
      <c r="M14" s="66"/>
      <c r="N14" s="66"/>
      <c r="O14" s="66"/>
      <c r="P14" s="67" t="s">
        <v>57</v>
      </c>
      <c r="Q14" s="67" t="s">
        <v>135</v>
      </c>
      <c r="R14" s="67">
        <v>90</v>
      </c>
      <c r="S14" s="67">
        <v>90</v>
      </c>
      <c r="T14" s="67">
        <v>78.33</v>
      </c>
      <c r="U14" s="68">
        <f t="shared" si="0"/>
        <v>87.033333333333331</v>
      </c>
    </row>
    <row r="15" spans="1:34" ht="75" customHeight="1" x14ac:dyDescent="0.2">
      <c r="A15" s="60"/>
      <c r="B15" s="65" t="s">
        <v>45</v>
      </c>
      <c r="C15" s="66" t="s">
        <v>136</v>
      </c>
      <c r="D15" s="66"/>
      <c r="E15" s="66"/>
      <c r="F15" s="66"/>
      <c r="G15" s="66"/>
      <c r="H15" s="66"/>
      <c r="I15" s="66" t="s">
        <v>137</v>
      </c>
      <c r="J15" s="66"/>
      <c r="K15" s="66"/>
      <c r="L15" s="66" t="s">
        <v>138</v>
      </c>
      <c r="M15" s="66"/>
      <c r="N15" s="66"/>
      <c r="O15" s="66"/>
      <c r="P15" s="67" t="s">
        <v>57</v>
      </c>
      <c r="Q15" s="67" t="s">
        <v>135</v>
      </c>
      <c r="R15" s="67">
        <v>89</v>
      </c>
      <c r="S15" s="67">
        <v>89</v>
      </c>
      <c r="T15" s="67">
        <v>84.81</v>
      </c>
      <c r="U15" s="68">
        <f t="shared" si="0"/>
        <v>95.292134831460672</v>
      </c>
    </row>
    <row r="16" spans="1:34" ht="75" customHeight="1" thickBot="1" x14ac:dyDescent="0.25">
      <c r="A16" s="60"/>
      <c r="B16" s="65" t="s">
        <v>45</v>
      </c>
      <c r="C16" s="66" t="s">
        <v>139</v>
      </c>
      <c r="D16" s="66"/>
      <c r="E16" s="66"/>
      <c r="F16" s="66"/>
      <c r="G16" s="66"/>
      <c r="H16" s="66"/>
      <c r="I16" s="66" t="s">
        <v>140</v>
      </c>
      <c r="J16" s="66"/>
      <c r="K16" s="66"/>
      <c r="L16" s="66" t="s">
        <v>141</v>
      </c>
      <c r="M16" s="66"/>
      <c r="N16" s="66"/>
      <c r="O16" s="66"/>
      <c r="P16" s="67" t="s">
        <v>57</v>
      </c>
      <c r="Q16" s="67" t="s">
        <v>131</v>
      </c>
      <c r="R16" s="67">
        <v>0</v>
      </c>
      <c r="S16" s="67">
        <v>0</v>
      </c>
      <c r="T16" s="67">
        <v>0</v>
      </c>
      <c r="U16" s="68" t="str">
        <f t="shared" si="0"/>
        <v>N/A</v>
      </c>
    </row>
    <row r="17" spans="1:22" ht="75" customHeight="1" thickTop="1" x14ac:dyDescent="0.2">
      <c r="A17" s="60"/>
      <c r="B17" s="61" t="s">
        <v>79</v>
      </c>
      <c r="C17" s="62" t="s">
        <v>142</v>
      </c>
      <c r="D17" s="62"/>
      <c r="E17" s="62"/>
      <c r="F17" s="62"/>
      <c r="G17" s="62"/>
      <c r="H17" s="62"/>
      <c r="I17" s="62" t="s">
        <v>143</v>
      </c>
      <c r="J17" s="62"/>
      <c r="K17" s="62"/>
      <c r="L17" s="62" t="s">
        <v>144</v>
      </c>
      <c r="M17" s="62"/>
      <c r="N17" s="62"/>
      <c r="O17" s="62"/>
      <c r="P17" s="63" t="s">
        <v>57</v>
      </c>
      <c r="Q17" s="63" t="s">
        <v>83</v>
      </c>
      <c r="R17" s="63">
        <v>96</v>
      </c>
      <c r="S17" s="63">
        <v>72</v>
      </c>
      <c r="T17" s="63">
        <v>78.790000000000006</v>
      </c>
      <c r="U17" s="64">
        <f t="shared" si="0"/>
        <v>109.43055555555557</v>
      </c>
    </row>
    <row r="18" spans="1:22" ht="75" customHeight="1" x14ac:dyDescent="0.2">
      <c r="A18" s="60"/>
      <c r="B18" s="65" t="s">
        <v>45</v>
      </c>
      <c r="C18" s="66" t="s">
        <v>145</v>
      </c>
      <c r="D18" s="66"/>
      <c r="E18" s="66"/>
      <c r="F18" s="66"/>
      <c r="G18" s="66"/>
      <c r="H18" s="66"/>
      <c r="I18" s="66" t="s">
        <v>146</v>
      </c>
      <c r="J18" s="66"/>
      <c r="K18" s="66"/>
      <c r="L18" s="66" t="s">
        <v>147</v>
      </c>
      <c r="M18" s="66"/>
      <c r="N18" s="66"/>
      <c r="O18" s="66"/>
      <c r="P18" s="67" t="s">
        <v>57</v>
      </c>
      <c r="Q18" s="67" t="s">
        <v>83</v>
      </c>
      <c r="R18" s="67">
        <v>94</v>
      </c>
      <c r="S18" s="67">
        <v>70.5</v>
      </c>
      <c r="T18" s="67">
        <v>37.869999999999997</v>
      </c>
      <c r="U18" s="68">
        <f t="shared" si="0"/>
        <v>53.716312056737578</v>
      </c>
    </row>
    <row r="19" spans="1:22" ht="75" customHeight="1" x14ac:dyDescent="0.2">
      <c r="A19" s="60"/>
      <c r="B19" s="65" t="s">
        <v>45</v>
      </c>
      <c r="C19" s="66" t="s">
        <v>148</v>
      </c>
      <c r="D19" s="66"/>
      <c r="E19" s="66"/>
      <c r="F19" s="66"/>
      <c r="G19" s="66"/>
      <c r="H19" s="66"/>
      <c r="I19" s="66" t="s">
        <v>149</v>
      </c>
      <c r="J19" s="66"/>
      <c r="K19" s="66"/>
      <c r="L19" s="66" t="s">
        <v>150</v>
      </c>
      <c r="M19" s="66"/>
      <c r="N19" s="66"/>
      <c r="O19" s="66"/>
      <c r="P19" s="67" t="s">
        <v>57</v>
      </c>
      <c r="Q19" s="67" t="s">
        <v>83</v>
      </c>
      <c r="R19" s="67">
        <v>93</v>
      </c>
      <c r="S19" s="67">
        <v>75</v>
      </c>
      <c r="T19" s="67">
        <v>75.27</v>
      </c>
      <c r="U19" s="68">
        <f t="shared" si="0"/>
        <v>100.36</v>
      </c>
    </row>
    <row r="20" spans="1:22" ht="75" customHeight="1" x14ac:dyDescent="0.2">
      <c r="A20" s="60"/>
      <c r="B20" s="65" t="s">
        <v>45</v>
      </c>
      <c r="C20" s="66" t="s">
        <v>151</v>
      </c>
      <c r="D20" s="66"/>
      <c r="E20" s="66"/>
      <c r="F20" s="66"/>
      <c r="G20" s="66"/>
      <c r="H20" s="66"/>
      <c r="I20" s="66" t="s">
        <v>152</v>
      </c>
      <c r="J20" s="66"/>
      <c r="K20" s="66"/>
      <c r="L20" s="66" t="s">
        <v>153</v>
      </c>
      <c r="M20" s="66"/>
      <c r="N20" s="66"/>
      <c r="O20" s="66"/>
      <c r="P20" s="67" t="s">
        <v>57</v>
      </c>
      <c r="Q20" s="67" t="s">
        <v>83</v>
      </c>
      <c r="R20" s="67">
        <v>96</v>
      </c>
      <c r="S20" s="67">
        <v>72</v>
      </c>
      <c r="T20" s="67">
        <v>69.95</v>
      </c>
      <c r="U20" s="68">
        <f t="shared" si="0"/>
        <v>97.152777777777771</v>
      </c>
    </row>
    <row r="21" spans="1:22" ht="75" customHeight="1" x14ac:dyDescent="0.2">
      <c r="A21" s="60"/>
      <c r="B21" s="65" t="s">
        <v>45</v>
      </c>
      <c r="C21" s="66" t="s">
        <v>154</v>
      </c>
      <c r="D21" s="66"/>
      <c r="E21" s="66"/>
      <c r="F21" s="66"/>
      <c r="G21" s="66"/>
      <c r="H21" s="66"/>
      <c r="I21" s="66" t="s">
        <v>155</v>
      </c>
      <c r="J21" s="66"/>
      <c r="K21" s="66"/>
      <c r="L21" s="66" t="s">
        <v>156</v>
      </c>
      <c r="M21" s="66"/>
      <c r="N21" s="66"/>
      <c r="O21" s="66"/>
      <c r="P21" s="67" t="s">
        <v>57</v>
      </c>
      <c r="Q21" s="67" t="s">
        <v>83</v>
      </c>
      <c r="R21" s="67">
        <v>98.5</v>
      </c>
      <c r="S21" s="67">
        <v>98.5</v>
      </c>
      <c r="T21" s="67">
        <v>98.32</v>
      </c>
      <c r="U21" s="68">
        <f t="shared" si="0"/>
        <v>99.817258883248726</v>
      </c>
    </row>
    <row r="22" spans="1:22" ht="75" customHeight="1" x14ac:dyDescent="0.2">
      <c r="A22" s="60"/>
      <c r="B22" s="65" t="s">
        <v>45</v>
      </c>
      <c r="C22" s="66" t="s">
        <v>157</v>
      </c>
      <c r="D22" s="66"/>
      <c r="E22" s="66"/>
      <c r="F22" s="66"/>
      <c r="G22" s="66"/>
      <c r="H22" s="66"/>
      <c r="I22" s="66" t="s">
        <v>158</v>
      </c>
      <c r="J22" s="66"/>
      <c r="K22" s="66"/>
      <c r="L22" s="66" t="s">
        <v>159</v>
      </c>
      <c r="M22" s="66"/>
      <c r="N22" s="66"/>
      <c r="O22" s="66"/>
      <c r="P22" s="67" t="s">
        <v>57</v>
      </c>
      <c r="Q22" s="67" t="s">
        <v>83</v>
      </c>
      <c r="R22" s="67">
        <v>93</v>
      </c>
      <c r="S22" s="67">
        <v>80</v>
      </c>
      <c r="T22" s="67">
        <v>65.81</v>
      </c>
      <c r="U22" s="68">
        <f t="shared" si="0"/>
        <v>82.262500000000003</v>
      </c>
    </row>
    <row r="23" spans="1:22" ht="75" customHeight="1" thickBot="1" x14ac:dyDescent="0.25">
      <c r="A23" s="60"/>
      <c r="B23" s="65" t="s">
        <v>45</v>
      </c>
      <c r="C23" s="66" t="s">
        <v>160</v>
      </c>
      <c r="D23" s="66"/>
      <c r="E23" s="66"/>
      <c r="F23" s="66"/>
      <c r="G23" s="66"/>
      <c r="H23" s="66"/>
      <c r="I23" s="66" t="s">
        <v>161</v>
      </c>
      <c r="J23" s="66"/>
      <c r="K23" s="66"/>
      <c r="L23" s="66" t="s">
        <v>162</v>
      </c>
      <c r="M23" s="66"/>
      <c r="N23" s="66"/>
      <c r="O23" s="66"/>
      <c r="P23" s="67" t="s">
        <v>57</v>
      </c>
      <c r="Q23" s="67" t="s">
        <v>83</v>
      </c>
      <c r="R23" s="67">
        <v>93.01</v>
      </c>
      <c r="S23" s="67">
        <v>0</v>
      </c>
      <c r="T23" s="67">
        <v>44.72</v>
      </c>
      <c r="U23" s="68" t="str">
        <f t="shared" si="0"/>
        <v>N/A</v>
      </c>
    </row>
    <row r="24" spans="1:22" ht="22.5" customHeight="1" thickTop="1" thickBot="1" x14ac:dyDescent="0.25">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x14ac:dyDescent="0.2">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x14ac:dyDescent="0.25">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x14ac:dyDescent="0.25">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x14ac:dyDescent="0.25">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x14ac:dyDescent="0.25">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x14ac:dyDescent="0.2">
      <c r="B30" s="95" t="s">
        <v>100</v>
      </c>
      <c r="C30" s="97"/>
      <c r="D30" s="97"/>
      <c r="E30" s="97"/>
      <c r="F30" s="97"/>
      <c r="G30" s="97"/>
      <c r="H30" s="97"/>
      <c r="I30" s="97"/>
      <c r="J30" s="97"/>
      <c r="K30" s="97"/>
      <c r="L30" s="97"/>
      <c r="M30" s="97"/>
      <c r="N30" s="97"/>
      <c r="O30" s="97"/>
      <c r="P30" s="97"/>
      <c r="Q30" s="97"/>
      <c r="R30" s="97"/>
      <c r="S30" s="97"/>
      <c r="T30" s="97"/>
      <c r="U30" s="96"/>
    </row>
    <row r="31" spans="1:22" ht="34.5" customHeight="1" x14ac:dyDescent="0.2">
      <c r="B31" s="98" t="s">
        <v>163</v>
      </c>
      <c r="C31" s="100"/>
      <c r="D31" s="100"/>
      <c r="E31" s="100"/>
      <c r="F31" s="100"/>
      <c r="G31" s="100"/>
      <c r="H31" s="100"/>
      <c r="I31" s="100"/>
      <c r="J31" s="100"/>
      <c r="K31" s="100"/>
      <c r="L31" s="100"/>
      <c r="M31" s="100"/>
      <c r="N31" s="100"/>
      <c r="O31" s="100"/>
      <c r="P31" s="100"/>
      <c r="Q31" s="100"/>
      <c r="R31" s="100"/>
      <c r="S31" s="100"/>
      <c r="T31" s="100"/>
      <c r="U31" s="99"/>
    </row>
    <row r="32" spans="1:22" ht="64.5" customHeight="1" x14ac:dyDescent="0.2">
      <c r="B32" s="98" t="s">
        <v>164</v>
      </c>
      <c r="C32" s="100"/>
      <c r="D32" s="100"/>
      <c r="E32" s="100"/>
      <c r="F32" s="100"/>
      <c r="G32" s="100"/>
      <c r="H32" s="100"/>
      <c r="I32" s="100"/>
      <c r="J32" s="100"/>
      <c r="K32" s="100"/>
      <c r="L32" s="100"/>
      <c r="M32" s="100"/>
      <c r="N32" s="100"/>
      <c r="O32" s="100"/>
      <c r="P32" s="100"/>
      <c r="Q32" s="100"/>
      <c r="R32" s="100"/>
      <c r="S32" s="100"/>
      <c r="T32" s="100"/>
      <c r="U32" s="99"/>
    </row>
    <row r="33" spans="2:21" ht="50.1" customHeight="1" x14ac:dyDescent="0.2">
      <c r="B33" s="98" t="s">
        <v>165</v>
      </c>
      <c r="C33" s="100"/>
      <c r="D33" s="100"/>
      <c r="E33" s="100"/>
      <c r="F33" s="100"/>
      <c r="G33" s="100"/>
      <c r="H33" s="100"/>
      <c r="I33" s="100"/>
      <c r="J33" s="100"/>
      <c r="K33" s="100"/>
      <c r="L33" s="100"/>
      <c r="M33" s="100"/>
      <c r="N33" s="100"/>
      <c r="O33" s="100"/>
      <c r="P33" s="100"/>
      <c r="Q33" s="100"/>
      <c r="R33" s="100"/>
      <c r="S33" s="100"/>
      <c r="T33" s="100"/>
      <c r="U33" s="99"/>
    </row>
    <row r="34" spans="2:21" ht="26.1" customHeight="1" x14ac:dyDescent="0.2">
      <c r="B34" s="98" t="s">
        <v>166</v>
      </c>
      <c r="C34" s="100"/>
      <c r="D34" s="100"/>
      <c r="E34" s="100"/>
      <c r="F34" s="100"/>
      <c r="G34" s="100"/>
      <c r="H34" s="100"/>
      <c r="I34" s="100"/>
      <c r="J34" s="100"/>
      <c r="K34" s="100"/>
      <c r="L34" s="100"/>
      <c r="M34" s="100"/>
      <c r="N34" s="100"/>
      <c r="O34" s="100"/>
      <c r="P34" s="100"/>
      <c r="Q34" s="100"/>
      <c r="R34" s="100"/>
      <c r="S34" s="100"/>
      <c r="T34" s="100"/>
      <c r="U34" s="99"/>
    </row>
    <row r="35" spans="2:21" ht="87.2" customHeight="1" x14ac:dyDescent="0.2">
      <c r="B35" s="98" t="s">
        <v>167</v>
      </c>
      <c r="C35" s="100"/>
      <c r="D35" s="100"/>
      <c r="E35" s="100"/>
      <c r="F35" s="100"/>
      <c r="G35" s="100"/>
      <c r="H35" s="100"/>
      <c r="I35" s="100"/>
      <c r="J35" s="100"/>
      <c r="K35" s="100"/>
      <c r="L35" s="100"/>
      <c r="M35" s="100"/>
      <c r="N35" s="100"/>
      <c r="O35" s="100"/>
      <c r="P35" s="100"/>
      <c r="Q35" s="100"/>
      <c r="R35" s="100"/>
      <c r="S35" s="100"/>
      <c r="T35" s="100"/>
      <c r="U35" s="99"/>
    </row>
    <row r="36" spans="2:21" ht="30.95" customHeight="1" x14ac:dyDescent="0.2">
      <c r="B36" s="98" t="s">
        <v>168</v>
      </c>
      <c r="C36" s="100"/>
      <c r="D36" s="100"/>
      <c r="E36" s="100"/>
      <c r="F36" s="100"/>
      <c r="G36" s="100"/>
      <c r="H36" s="100"/>
      <c r="I36" s="100"/>
      <c r="J36" s="100"/>
      <c r="K36" s="100"/>
      <c r="L36" s="100"/>
      <c r="M36" s="100"/>
      <c r="N36" s="100"/>
      <c r="O36" s="100"/>
      <c r="P36" s="100"/>
      <c r="Q36" s="100"/>
      <c r="R36" s="100"/>
      <c r="S36" s="100"/>
      <c r="T36" s="100"/>
      <c r="U36" s="99"/>
    </row>
    <row r="37" spans="2:21" ht="39.6" customHeight="1" x14ac:dyDescent="0.2">
      <c r="B37" s="98" t="s">
        <v>169</v>
      </c>
      <c r="C37" s="100"/>
      <c r="D37" s="100"/>
      <c r="E37" s="100"/>
      <c r="F37" s="100"/>
      <c r="G37" s="100"/>
      <c r="H37" s="100"/>
      <c r="I37" s="100"/>
      <c r="J37" s="100"/>
      <c r="K37" s="100"/>
      <c r="L37" s="100"/>
      <c r="M37" s="100"/>
      <c r="N37" s="100"/>
      <c r="O37" s="100"/>
      <c r="P37" s="100"/>
      <c r="Q37" s="100"/>
      <c r="R37" s="100"/>
      <c r="S37" s="100"/>
      <c r="T37" s="100"/>
      <c r="U37" s="99"/>
    </row>
    <row r="38" spans="2:21" ht="58.35" customHeight="1" x14ac:dyDescent="0.2">
      <c r="B38" s="98" t="s">
        <v>170</v>
      </c>
      <c r="C38" s="100"/>
      <c r="D38" s="100"/>
      <c r="E38" s="100"/>
      <c r="F38" s="100"/>
      <c r="G38" s="100"/>
      <c r="H38" s="100"/>
      <c r="I38" s="100"/>
      <c r="J38" s="100"/>
      <c r="K38" s="100"/>
      <c r="L38" s="100"/>
      <c r="M38" s="100"/>
      <c r="N38" s="100"/>
      <c r="O38" s="100"/>
      <c r="P38" s="100"/>
      <c r="Q38" s="100"/>
      <c r="R38" s="100"/>
      <c r="S38" s="100"/>
      <c r="T38" s="100"/>
      <c r="U38" s="99"/>
    </row>
    <row r="39" spans="2:21" ht="42.6" customHeight="1" x14ac:dyDescent="0.2">
      <c r="B39" s="98" t="s">
        <v>171</v>
      </c>
      <c r="C39" s="100"/>
      <c r="D39" s="100"/>
      <c r="E39" s="100"/>
      <c r="F39" s="100"/>
      <c r="G39" s="100"/>
      <c r="H39" s="100"/>
      <c r="I39" s="100"/>
      <c r="J39" s="100"/>
      <c r="K39" s="100"/>
      <c r="L39" s="100"/>
      <c r="M39" s="100"/>
      <c r="N39" s="100"/>
      <c r="O39" s="100"/>
      <c r="P39" s="100"/>
      <c r="Q39" s="100"/>
      <c r="R39" s="100"/>
      <c r="S39" s="100"/>
      <c r="T39" s="100"/>
      <c r="U39" s="99"/>
    </row>
    <row r="40" spans="2:21" ht="81.95" customHeight="1" x14ac:dyDescent="0.2">
      <c r="B40" s="98" t="s">
        <v>172</v>
      </c>
      <c r="C40" s="100"/>
      <c r="D40" s="100"/>
      <c r="E40" s="100"/>
      <c r="F40" s="100"/>
      <c r="G40" s="100"/>
      <c r="H40" s="100"/>
      <c r="I40" s="100"/>
      <c r="J40" s="100"/>
      <c r="K40" s="100"/>
      <c r="L40" s="100"/>
      <c r="M40" s="100"/>
      <c r="N40" s="100"/>
      <c r="O40" s="100"/>
      <c r="P40" s="100"/>
      <c r="Q40" s="100"/>
      <c r="R40" s="100"/>
      <c r="S40" s="100"/>
      <c r="T40" s="100"/>
      <c r="U40" s="99"/>
    </row>
    <row r="41" spans="2:21" ht="75.599999999999994" customHeight="1" x14ac:dyDescent="0.2">
      <c r="B41" s="98" t="s">
        <v>173</v>
      </c>
      <c r="C41" s="100"/>
      <c r="D41" s="100"/>
      <c r="E41" s="100"/>
      <c r="F41" s="100"/>
      <c r="G41" s="100"/>
      <c r="H41" s="100"/>
      <c r="I41" s="100"/>
      <c r="J41" s="100"/>
      <c r="K41" s="100"/>
      <c r="L41" s="100"/>
      <c r="M41" s="100"/>
      <c r="N41" s="100"/>
      <c r="O41" s="100"/>
      <c r="P41" s="100"/>
      <c r="Q41" s="100"/>
      <c r="R41" s="100"/>
      <c r="S41" s="100"/>
      <c r="T41" s="100"/>
      <c r="U41" s="99"/>
    </row>
    <row r="42" spans="2:21" ht="170.85" customHeight="1" x14ac:dyDescent="0.2">
      <c r="B42" s="98" t="s">
        <v>174</v>
      </c>
      <c r="C42" s="100"/>
      <c r="D42" s="100"/>
      <c r="E42" s="100"/>
      <c r="F42" s="100"/>
      <c r="G42" s="100"/>
      <c r="H42" s="100"/>
      <c r="I42" s="100"/>
      <c r="J42" s="100"/>
      <c r="K42" s="100"/>
      <c r="L42" s="100"/>
      <c r="M42" s="100"/>
      <c r="N42" s="100"/>
      <c r="O42" s="100"/>
      <c r="P42" s="100"/>
      <c r="Q42" s="100"/>
      <c r="R42" s="100"/>
      <c r="S42" s="100"/>
      <c r="T42" s="100"/>
      <c r="U42" s="99"/>
    </row>
    <row r="43" spans="2:21" ht="33.950000000000003" customHeight="1" thickBot="1" x14ac:dyDescent="0.25">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183</v>
      </c>
      <c r="D11" s="62"/>
      <c r="E11" s="62"/>
      <c r="F11" s="62"/>
      <c r="G11" s="62"/>
      <c r="H11" s="62"/>
      <c r="I11" s="62" t="s">
        <v>184</v>
      </c>
      <c r="J11" s="62"/>
      <c r="K11" s="62"/>
      <c r="L11" s="62" t="s">
        <v>185</v>
      </c>
      <c r="M11" s="62"/>
      <c r="N11" s="62"/>
      <c r="O11" s="62"/>
      <c r="P11" s="63" t="s">
        <v>57</v>
      </c>
      <c r="Q11" s="63" t="s">
        <v>131</v>
      </c>
      <c r="R11" s="63">
        <v>50.88</v>
      </c>
      <c r="S11" s="63">
        <v>50.88</v>
      </c>
      <c r="T11" s="63">
        <v>59.3</v>
      </c>
      <c r="U11" s="64">
        <f t="shared" ref="U11:U18" si="0">IF(ISERR(T11/S11*100),"N/A",T11/S11*100)</f>
        <v>116.54874213836477</v>
      </c>
    </row>
    <row r="12" spans="1:34" ht="75" customHeight="1" thickBot="1" x14ac:dyDescent="0.25">
      <c r="A12" s="60"/>
      <c r="B12" s="65" t="s">
        <v>45</v>
      </c>
      <c r="C12" s="66" t="s">
        <v>45</v>
      </c>
      <c r="D12" s="66"/>
      <c r="E12" s="66"/>
      <c r="F12" s="66"/>
      <c r="G12" s="66"/>
      <c r="H12" s="66"/>
      <c r="I12" s="66" t="s">
        <v>186</v>
      </c>
      <c r="J12" s="66"/>
      <c r="K12" s="66"/>
      <c r="L12" s="66" t="s">
        <v>187</v>
      </c>
      <c r="M12" s="66"/>
      <c r="N12" s="66"/>
      <c r="O12" s="66"/>
      <c r="P12" s="67" t="s">
        <v>57</v>
      </c>
      <c r="Q12" s="67" t="s">
        <v>43</v>
      </c>
      <c r="R12" s="67">
        <v>68.760000000000005</v>
      </c>
      <c r="S12" s="67" t="s">
        <v>44</v>
      </c>
      <c r="T12" s="67" t="s">
        <v>44</v>
      </c>
      <c r="U12" s="68" t="str">
        <f t="shared" si="0"/>
        <v>N/A</v>
      </c>
    </row>
    <row r="13" spans="1:34" ht="75" customHeight="1" thickTop="1" x14ac:dyDescent="0.2">
      <c r="A13" s="60"/>
      <c r="B13" s="61" t="s">
        <v>53</v>
      </c>
      <c r="C13" s="62" t="s">
        <v>188</v>
      </c>
      <c r="D13" s="62"/>
      <c r="E13" s="62"/>
      <c r="F13" s="62"/>
      <c r="G13" s="62"/>
      <c r="H13" s="62"/>
      <c r="I13" s="62" t="s">
        <v>189</v>
      </c>
      <c r="J13" s="62"/>
      <c r="K13" s="62"/>
      <c r="L13" s="62" t="s">
        <v>190</v>
      </c>
      <c r="M13" s="62"/>
      <c r="N13" s="62"/>
      <c r="O13" s="62"/>
      <c r="P13" s="63" t="s">
        <v>57</v>
      </c>
      <c r="Q13" s="63" t="s">
        <v>131</v>
      </c>
      <c r="R13" s="63">
        <v>54.55</v>
      </c>
      <c r="S13" s="63">
        <v>54.55</v>
      </c>
      <c r="T13" s="63">
        <v>55.95</v>
      </c>
      <c r="U13" s="64">
        <f t="shared" si="0"/>
        <v>102.56645279560037</v>
      </c>
    </row>
    <row r="14" spans="1:34" ht="75" customHeight="1" thickBot="1" x14ac:dyDescent="0.25">
      <c r="A14" s="60"/>
      <c r="B14" s="65" t="s">
        <v>45</v>
      </c>
      <c r="C14" s="66" t="s">
        <v>45</v>
      </c>
      <c r="D14" s="66"/>
      <c r="E14" s="66"/>
      <c r="F14" s="66"/>
      <c r="G14" s="66"/>
      <c r="H14" s="66"/>
      <c r="I14" s="66" t="s">
        <v>191</v>
      </c>
      <c r="J14" s="66"/>
      <c r="K14" s="66"/>
      <c r="L14" s="66" t="s">
        <v>192</v>
      </c>
      <c r="M14" s="66"/>
      <c r="N14" s="66"/>
      <c r="O14" s="66"/>
      <c r="P14" s="67" t="s">
        <v>57</v>
      </c>
      <c r="Q14" s="67" t="s">
        <v>131</v>
      </c>
      <c r="R14" s="67">
        <v>69.98</v>
      </c>
      <c r="S14" s="67">
        <v>69.66</v>
      </c>
      <c r="T14" s="67">
        <v>75.83</v>
      </c>
      <c r="U14" s="68">
        <f t="shared" si="0"/>
        <v>108.85730691932243</v>
      </c>
    </row>
    <row r="15" spans="1:34" ht="75" customHeight="1" thickTop="1" x14ac:dyDescent="0.2">
      <c r="A15" s="60"/>
      <c r="B15" s="61" t="s">
        <v>63</v>
      </c>
      <c r="C15" s="62" t="s">
        <v>193</v>
      </c>
      <c r="D15" s="62"/>
      <c r="E15" s="62"/>
      <c r="F15" s="62"/>
      <c r="G15" s="62"/>
      <c r="H15" s="62"/>
      <c r="I15" s="62" t="s">
        <v>194</v>
      </c>
      <c r="J15" s="62"/>
      <c r="K15" s="62"/>
      <c r="L15" s="62" t="s">
        <v>195</v>
      </c>
      <c r="M15" s="62"/>
      <c r="N15" s="62"/>
      <c r="O15" s="62"/>
      <c r="P15" s="63" t="s">
        <v>196</v>
      </c>
      <c r="Q15" s="63" t="s">
        <v>43</v>
      </c>
      <c r="R15" s="63">
        <v>10</v>
      </c>
      <c r="S15" s="63" t="s">
        <v>44</v>
      </c>
      <c r="T15" s="63" t="s">
        <v>44</v>
      </c>
      <c r="U15" s="64" t="str">
        <f t="shared" si="0"/>
        <v>N/A</v>
      </c>
    </row>
    <row r="16" spans="1:34" ht="75" customHeight="1" thickBot="1" x14ac:dyDescent="0.25">
      <c r="A16" s="60"/>
      <c r="B16" s="65" t="s">
        <v>45</v>
      </c>
      <c r="C16" s="66" t="s">
        <v>197</v>
      </c>
      <c r="D16" s="66"/>
      <c r="E16" s="66"/>
      <c r="F16" s="66"/>
      <c r="G16" s="66"/>
      <c r="H16" s="66"/>
      <c r="I16" s="66" t="s">
        <v>198</v>
      </c>
      <c r="J16" s="66"/>
      <c r="K16" s="66"/>
      <c r="L16" s="66" t="s">
        <v>199</v>
      </c>
      <c r="M16" s="66"/>
      <c r="N16" s="66"/>
      <c r="O16" s="66"/>
      <c r="P16" s="67" t="s">
        <v>196</v>
      </c>
      <c r="Q16" s="67" t="s">
        <v>83</v>
      </c>
      <c r="R16" s="67">
        <v>0.85</v>
      </c>
      <c r="S16" s="67">
        <v>0.84</v>
      </c>
      <c r="T16" s="67">
        <v>-3.19</v>
      </c>
      <c r="U16" s="68">
        <f t="shared" si="0"/>
        <v>-379.76190476190482</v>
      </c>
    </row>
    <row r="17" spans="1:22" ht="75" customHeight="1" thickTop="1" x14ac:dyDescent="0.2">
      <c r="A17" s="60"/>
      <c r="B17" s="61" t="s">
        <v>79</v>
      </c>
      <c r="C17" s="62" t="s">
        <v>200</v>
      </c>
      <c r="D17" s="62"/>
      <c r="E17" s="62"/>
      <c r="F17" s="62"/>
      <c r="G17" s="62"/>
      <c r="H17" s="62"/>
      <c r="I17" s="62" t="s">
        <v>201</v>
      </c>
      <c r="J17" s="62"/>
      <c r="K17" s="62"/>
      <c r="L17" s="62" t="s">
        <v>202</v>
      </c>
      <c r="M17" s="62"/>
      <c r="N17" s="62"/>
      <c r="O17" s="62"/>
      <c r="P17" s="63" t="s">
        <v>196</v>
      </c>
      <c r="Q17" s="63" t="s">
        <v>203</v>
      </c>
      <c r="R17" s="63">
        <v>5.77</v>
      </c>
      <c r="S17" s="63">
        <v>5.77</v>
      </c>
      <c r="T17" s="63">
        <v>13.46</v>
      </c>
      <c r="U17" s="64">
        <f t="shared" si="0"/>
        <v>233.27556325823227</v>
      </c>
    </row>
    <row r="18" spans="1:22" ht="75" customHeight="1" thickBot="1" x14ac:dyDescent="0.25">
      <c r="A18" s="60"/>
      <c r="B18" s="65" t="s">
        <v>45</v>
      </c>
      <c r="C18" s="66" t="s">
        <v>204</v>
      </c>
      <c r="D18" s="66"/>
      <c r="E18" s="66"/>
      <c r="F18" s="66"/>
      <c r="G18" s="66"/>
      <c r="H18" s="66"/>
      <c r="I18" s="66" t="s">
        <v>205</v>
      </c>
      <c r="J18" s="66"/>
      <c r="K18" s="66"/>
      <c r="L18" s="66" t="s">
        <v>206</v>
      </c>
      <c r="M18" s="66"/>
      <c r="N18" s="66"/>
      <c r="O18" s="66"/>
      <c r="P18" s="67" t="s">
        <v>57</v>
      </c>
      <c r="Q18" s="67" t="s">
        <v>83</v>
      </c>
      <c r="R18" s="67">
        <v>88.89</v>
      </c>
      <c r="S18" s="67">
        <v>88.89</v>
      </c>
      <c r="T18" s="67">
        <v>96.91</v>
      </c>
      <c r="U18" s="68">
        <f t="shared" si="0"/>
        <v>109.02238722015973</v>
      </c>
    </row>
    <row r="19" spans="1:22" ht="22.5" customHeight="1" thickTop="1" thickBot="1" x14ac:dyDescent="0.25">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x14ac:dyDescent="0.25">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x14ac:dyDescent="0.25">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100</v>
      </c>
      <c r="C25" s="97"/>
      <c r="D25" s="97"/>
      <c r="E25" s="97"/>
      <c r="F25" s="97"/>
      <c r="G25" s="97"/>
      <c r="H25" s="97"/>
      <c r="I25" s="97"/>
      <c r="J25" s="97"/>
      <c r="K25" s="97"/>
      <c r="L25" s="97"/>
      <c r="M25" s="97"/>
      <c r="N25" s="97"/>
      <c r="O25" s="97"/>
      <c r="P25" s="97"/>
      <c r="Q25" s="97"/>
      <c r="R25" s="97"/>
      <c r="S25" s="97"/>
      <c r="T25" s="97"/>
      <c r="U25" s="96"/>
    </row>
    <row r="26" spans="1:22" ht="360.6" customHeight="1" x14ac:dyDescent="0.2">
      <c r="B26" s="98" t="s">
        <v>207</v>
      </c>
      <c r="C26" s="100"/>
      <c r="D26" s="100"/>
      <c r="E26" s="100"/>
      <c r="F26" s="100"/>
      <c r="G26" s="100"/>
      <c r="H26" s="100"/>
      <c r="I26" s="100"/>
      <c r="J26" s="100"/>
      <c r="K26" s="100"/>
      <c r="L26" s="100"/>
      <c r="M26" s="100"/>
      <c r="N26" s="100"/>
      <c r="O26" s="100"/>
      <c r="P26" s="100"/>
      <c r="Q26" s="100"/>
      <c r="R26" s="100"/>
      <c r="S26" s="100"/>
      <c r="T26" s="100"/>
      <c r="U26" s="99"/>
    </row>
    <row r="27" spans="1:22" ht="34.5" customHeight="1" x14ac:dyDescent="0.2">
      <c r="B27" s="98" t="s">
        <v>208</v>
      </c>
      <c r="C27" s="100"/>
      <c r="D27" s="100"/>
      <c r="E27" s="100"/>
      <c r="F27" s="100"/>
      <c r="G27" s="100"/>
      <c r="H27" s="100"/>
      <c r="I27" s="100"/>
      <c r="J27" s="100"/>
      <c r="K27" s="100"/>
      <c r="L27" s="100"/>
      <c r="M27" s="100"/>
      <c r="N27" s="100"/>
      <c r="O27" s="100"/>
      <c r="P27" s="100"/>
      <c r="Q27" s="100"/>
      <c r="R27" s="100"/>
      <c r="S27" s="100"/>
      <c r="T27" s="100"/>
      <c r="U27" s="99"/>
    </row>
    <row r="28" spans="1:22" ht="339.75" customHeight="1" x14ac:dyDescent="0.2">
      <c r="B28" s="98" t="s">
        <v>209</v>
      </c>
      <c r="C28" s="100"/>
      <c r="D28" s="100"/>
      <c r="E28" s="100"/>
      <c r="F28" s="100"/>
      <c r="G28" s="100"/>
      <c r="H28" s="100"/>
      <c r="I28" s="100"/>
      <c r="J28" s="100"/>
      <c r="K28" s="100"/>
      <c r="L28" s="100"/>
      <c r="M28" s="100"/>
      <c r="N28" s="100"/>
      <c r="O28" s="100"/>
      <c r="P28" s="100"/>
      <c r="Q28" s="100"/>
      <c r="R28" s="100"/>
      <c r="S28" s="100"/>
      <c r="T28" s="100"/>
      <c r="U28" s="99"/>
    </row>
    <row r="29" spans="1:22" ht="269.10000000000002" customHeight="1" x14ac:dyDescent="0.2">
      <c r="B29" s="98" t="s">
        <v>210</v>
      </c>
      <c r="C29" s="100"/>
      <c r="D29" s="100"/>
      <c r="E29" s="100"/>
      <c r="F29" s="100"/>
      <c r="G29" s="100"/>
      <c r="H29" s="100"/>
      <c r="I29" s="100"/>
      <c r="J29" s="100"/>
      <c r="K29" s="100"/>
      <c r="L29" s="100"/>
      <c r="M29" s="100"/>
      <c r="N29" s="100"/>
      <c r="O29" s="100"/>
      <c r="P29" s="100"/>
      <c r="Q29" s="100"/>
      <c r="R29" s="100"/>
      <c r="S29" s="100"/>
      <c r="T29" s="100"/>
      <c r="U29" s="99"/>
    </row>
    <row r="30" spans="1:22" ht="34.5" customHeight="1" x14ac:dyDescent="0.2">
      <c r="B30" s="98" t="s">
        <v>211</v>
      </c>
      <c r="C30" s="100"/>
      <c r="D30" s="100"/>
      <c r="E30" s="100"/>
      <c r="F30" s="100"/>
      <c r="G30" s="100"/>
      <c r="H30" s="100"/>
      <c r="I30" s="100"/>
      <c r="J30" s="100"/>
      <c r="K30" s="100"/>
      <c r="L30" s="100"/>
      <c r="M30" s="100"/>
      <c r="N30" s="100"/>
      <c r="O30" s="100"/>
      <c r="P30" s="100"/>
      <c r="Q30" s="100"/>
      <c r="R30" s="100"/>
      <c r="S30" s="100"/>
      <c r="T30" s="100"/>
      <c r="U30" s="99"/>
    </row>
    <row r="31" spans="1:22" ht="161.85" customHeight="1" x14ac:dyDescent="0.2">
      <c r="B31" s="98" t="s">
        <v>212</v>
      </c>
      <c r="C31" s="100"/>
      <c r="D31" s="100"/>
      <c r="E31" s="100"/>
      <c r="F31" s="100"/>
      <c r="G31" s="100"/>
      <c r="H31" s="100"/>
      <c r="I31" s="100"/>
      <c r="J31" s="100"/>
      <c r="K31" s="100"/>
      <c r="L31" s="100"/>
      <c r="M31" s="100"/>
      <c r="N31" s="100"/>
      <c r="O31" s="100"/>
      <c r="P31" s="100"/>
      <c r="Q31" s="100"/>
      <c r="R31" s="100"/>
      <c r="S31" s="100"/>
      <c r="T31" s="100"/>
      <c r="U31" s="99"/>
    </row>
    <row r="32" spans="1:22" ht="182.85" customHeight="1" x14ac:dyDescent="0.2">
      <c r="B32" s="98" t="s">
        <v>213</v>
      </c>
      <c r="C32" s="100"/>
      <c r="D32" s="100"/>
      <c r="E32" s="100"/>
      <c r="F32" s="100"/>
      <c r="G32" s="100"/>
      <c r="H32" s="100"/>
      <c r="I32" s="100"/>
      <c r="J32" s="100"/>
      <c r="K32" s="100"/>
      <c r="L32" s="100"/>
      <c r="M32" s="100"/>
      <c r="N32" s="100"/>
      <c r="O32" s="100"/>
      <c r="P32" s="100"/>
      <c r="Q32" s="100"/>
      <c r="R32" s="100"/>
      <c r="S32" s="100"/>
      <c r="T32" s="100"/>
      <c r="U32" s="99"/>
    </row>
    <row r="33" spans="2:21" ht="254.1" customHeight="1" thickBot="1" x14ac:dyDescent="0.25">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I12" sqref="I12:K1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219</v>
      </c>
      <c r="D11" s="62"/>
      <c r="E11" s="62"/>
      <c r="F11" s="62"/>
      <c r="G11" s="62"/>
      <c r="H11" s="62"/>
      <c r="I11" s="62" t="s">
        <v>220</v>
      </c>
      <c r="J11" s="62"/>
      <c r="K11" s="62"/>
      <c r="L11" s="62" t="s">
        <v>221</v>
      </c>
      <c r="M11" s="62"/>
      <c r="N11" s="62"/>
      <c r="O11" s="62"/>
      <c r="P11" s="63" t="s">
        <v>57</v>
      </c>
      <c r="Q11" s="63" t="s">
        <v>43</v>
      </c>
      <c r="R11" s="63">
        <v>45.71</v>
      </c>
      <c r="S11" s="63" t="s">
        <v>44</v>
      </c>
      <c r="T11" s="63" t="s">
        <v>44</v>
      </c>
      <c r="U11" s="64" t="str">
        <f t="shared" ref="U11:U20" si="0">IF(ISERR(T11/S11*100),"N/A",T11/S11*100)</f>
        <v>N/A</v>
      </c>
    </row>
    <row r="12" spans="1:34" ht="75" customHeight="1" thickTop="1" x14ac:dyDescent="0.2">
      <c r="A12" s="60"/>
      <c r="B12" s="61" t="s">
        <v>53</v>
      </c>
      <c r="C12" s="62" t="s">
        <v>222</v>
      </c>
      <c r="D12" s="62"/>
      <c r="E12" s="62"/>
      <c r="F12" s="62"/>
      <c r="G12" s="62"/>
      <c r="H12" s="62"/>
      <c r="I12" s="62" t="s">
        <v>223</v>
      </c>
      <c r="J12" s="62"/>
      <c r="K12" s="62"/>
      <c r="L12" s="62" t="s">
        <v>224</v>
      </c>
      <c r="M12" s="62"/>
      <c r="N12" s="62"/>
      <c r="O12" s="62"/>
      <c r="P12" s="63" t="s">
        <v>57</v>
      </c>
      <c r="Q12" s="63" t="s">
        <v>67</v>
      </c>
      <c r="R12" s="63">
        <v>46.97</v>
      </c>
      <c r="S12" s="63">
        <v>46.83</v>
      </c>
      <c r="T12" s="63">
        <v>47.69</v>
      </c>
      <c r="U12" s="64">
        <f t="shared" si="0"/>
        <v>101.83642963912023</v>
      </c>
    </row>
    <row r="13" spans="1:34" ht="75" customHeight="1" thickBot="1" x14ac:dyDescent="0.25">
      <c r="A13" s="60"/>
      <c r="B13" s="65" t="s">
        <v>45</v>
      </c>
      <c r="C13" s="66" t="s">
        <v>45</v>
      </c>
      <c r="D13" s="66"/>
      <c r="E13" s="66"/>
      <c r="F13" s="66"/>
      <c r="G13" s="66"/>
      <c r="H13" s="66"/>
      <c r="I13" s="66" t="s">
        <v>225</v>
      </c>
      <c r="J13" s="66"/>
      <c r="K13" s="66"/>
      <c r="L13" s="66" t="s">
        <v>226</v>
      </c>
      <c r="M13" s="66"/>
      <c r="N13" s="66"/>
      <c r="O13" s="66"/>
      <c r="P13" s="67" t="s">
        <v>57</v>
      </c>
      <c r="Q13" s="67" t="s">
        <v>67</v>
      </c>
      <c r="R13" s="67">
        <v>33.24</v>
      </c>
      <c r="S13" s="67">
        <v>31.16</v>
      </c>
      <c r="T13" s="67">
        <v>34.340000000000003</v>
      </c>
      <c r="U13" s="68">
        <f t="shared" si="0"/>
        <v>110.20539152759949</v>
      </c>
    </row>
    <row r="14" spans="1:34" ht="75" customHeight="1" thickTop="1" x14ac:dyDescent="0.2">
      <c r="A14" s="60"/>
      <c r="B14" s="61" t="s">
        <v>63</v>
      </c>
      <c r="C14" s="62" t="s">
        <v>227</v>
      </c>
      <c r="D14" s="62"/>
      <c r="E14" s="62"/>
      <c r="F14" s="62"/>
      <c r="G14" s="62"/>
      <c r="H14" s="62"/>
      <c r="I14" s="62" t="s">
        <v>228</v>
      </c>
      <c r="J14" s="62"/>
      <c r="K14" s="62"/>
      <c r="L14" s="62" t="s">
        <v>229</v>
      </c>
      <c r="M14" s="62"/>
      <c r="N14" s="62"/>
      <c r="O14" s="62"/>
      <c r="P14" s="63" t="s">
        <v>57</v>
      </c>
      <c r="Q14" s="63" t="s">
        <v>203</v>
      </c>
      <c r="R14" s="63">
        <v>100</v>
      </c>
      <c r="S14" s="63">
        <v>100</v>
      </c>
      <c r="T14" s="63">
        <v>130.46</v>
      </c>
      <c r="U14" s="64">
        <f t="shared" si="0"/>
        <v>130.46</v>
      </c>
    </row>
    <row r="15" spans="1:34" ht="75" customHeight="1" x14ac:dyDescent="0.2">
      <c r="A15" s="60"/>
      <c r="B15" s="65" t="s">
        <v>45</v>
      </c>
      <c r="C15" s="66" t="s">
        <v>45</v>
      </c>
      <c r="D15" s="66"/>
      <c r="E15" s="66"/>
      <c r="F15" s="66"/>
      <c r="G15" s="66"/>
      <c r="H15" s="66"/>
      <c r="I15" s="66" t="s">
        <v>230</v>
      </c>
      <c r="J15" s="66"/>
      <c r="K15" s="66"/>
      <c r="L15" s="66" t="s">
        <v>231</v>
      </c>
      <c r="M15" s="66"/>
      <c r="N15" s="66"/>
      <c r="O15" s="66"/>
      <c r="P15" s="67" t="s">
        <v>57</v>
      </c>
      <c r="Q15" s="67" t="s">
        <v>232</v>
      </c>
      <c r="R15" s="67">
        <v>93.27</v>
      </c>
      <c r="S15" s="67">
        <v>93.31</v>
      </c>
      <c r="T15" s="67">
        <v>94.04</v>
      </c>
      <c r="U15" s="68">
        <f t="shared" si="0"/>
        <v>100.78233844175331</v>
      </c>
    </row>
    <row r="16" spans="1:34" ht="75" customHeight="1" x14ac:dyDescent="0.2">
      <c r="A16" s="60"/>
      <c r="B16" s="65" t="s">
        <v>45</v>
      </c>
      <c r="C16" s="66" t="s">
        <v>233</v>
      </c>
      <c r="D16" s="66"/>
      <c r="E16" s="66"/>
      <c r="F16" s="66"/>
      <c r="G16" s="66"/>
      <c r="H16" s="66"/>
      <c r="I16" s="66" t="s">
        <v>234</v>
      </c>
      <c r="J16" s="66"/>
      <c r="K16" s="66"/>
      <c r="L16" s="66" t="s">
        <v>235</v>
      </c>
      <c r="M16" s="66"/>
      <c r="N16" s="66"/>
      <c r="O16" s="66"/>
      <c r="P16" s="67" t="s">
        <v>57</v>
      </c>
      <c r="Q16" s="67" t="s">
        <v>67</v>
      </c>
      <c r="R16" s="67">
        <v>76.790000000000006</v>
      </c>
      <c r="S16" s="67">
        <v>69.430000000000007</v>
      </c>
      <c r="T16" s="67">
        <v>75.45</v>
      </c>
      <c r="U16" s="68">
        <f t="shared" si="0"/>
        <v>108.67060348552498</v>
      </c>
    </row>
    <row r="17" spans="1:22" ht="75" customHeight="1" thickBot="1" x14ac:dyDescent="0.25">
      <c r="A17" s="60"/>
      <c r="B17" s="65" t="s">
        <v>45</v>
      </c>
      <c r="C17" s="66" t="s">
        <v>45</v>
      </c>
      <c r="D17" s="66"/>
      <c r="E17" s="66"/>
      <c r="F17" s="66"/>
      <c r="G17" s="66"/>
      <c r="H17" s="66"/>
      <c r="I17" s="66" t="s">
        <v>236</v>
      </c>
      <c r="J17" s="66"/>
      <c r="K17" s="66"/>
      <c r="L17" s="66" t="s">
        <v>237</v>
      </c>
      <c r="M17" s="66"/>
      <c r="N17" s="66"/>
      <c r="O17" s="66"/>
      <c r="P17" s="67" t="s">
        <v>57</v>
      </c>
      <c r="Q17" s="67" t="s">
        <v>67</v>
      </c>
      <c r="R17" s="67">
        <v>32.79</v>
      </c>
      <c r="S17" s="67">
        <v>33.25</v>
      </c>
      <c r="T17" s="67">
        <v>33.93</v>
      </c>
      <c r="U17" s="68">
        <f t="shared" si="0"/>
        <v>102.0451127819549</v>
      </c>
    </row>
    <row r="18" spans="1:22" ht="75" customHeight="1" thickTop="1" x14ac:dyDescent="0.2">
      <c r="A18" s="60"/>
      <c r="B18" s="61" t="s">
        <v>79</v>
      </c>
      <c r="C18" s="62" t="s">
        <v>238</v>
      </c>
      <c r="D18" s="62"/>
      <c r="E18" s="62"/>
      <c r="F18" s="62"/>
      <c r="G18" s="62"/>
      <c r="H18" s="62"/>
      <c r="I18" s="62" t="s">
        <v>239</v>
      </c>
      <c r="J18" s="62"/>
      <c r="K18" s="62"/>
      <c r="L18" s="62" t="s">
        <v>240</v>
      </c>
      <c r="M18" s="62"/>
      <c r="N18" s="62"/>
      <c r="O18" s="62"/>
      <c r="P18" s="63" t="s">
        <v>57</v>
      </c>
      <c r="Q18" s="63" t="s">
        <v>83</v>
      </c>
      <c r="R18" s="63">
        <v>68.02</v>
      </c>
      <c r="S18" s="63">
        <v>68.010000000000005</v>
      </c>
      <c r="T18" s="63">
        <v>69.41</v>
      </c>
      <c r="U18" s="64">
        <f t="shared" si="0"/>
        <v>102.05852080576385</v>
      </c>
    </row>
    <row r="19" spans="1:22" ht="75" customHeight="1" x14ac:dyDescent="0.2">
      <c r="A19" s="60"/>
      <c r="B19" s="65" t="s">
        <v>45</v>
      </c>
      <c r="C19" s="66" t="s">
        <v>45</v>
      </c>
      <c r="D19" s="66"/>
      <c r="E19" s="66"/>
      <c r="F19" s="66"/>
      <c r="G19" s="66"/>
      <c r="H19" s="66"/>
      <c r="I19" s="66" t="s">
        <v>241</v>
      </c>
      <c r="J19" s="66"/>
      <c r="K19" s="66"/>
      <c r="L19" s="66" t="s">
        <v>242</v>
      </c>
      <c r="M19" s="66"/>
      <c r="N19" s="66"/>
      <c r="O19" s="66"/>
      <c r="P19" s="67" t="s">
        <v>57</v>
      </c>
      <c r="Q19" s="67" t="s">
        <v>83</v>
      </c>
      <c r="R19" s="67">
        <v>93.9</v>
      </c>
      <c r="S19" s="67">
        <v>93.8</v>
      </c>
      <c r="T19" s="67">
        <v>95.37</v>
      </c>
      <c r="U19" s="68">
        <f t="shared" si="0"/>
        <v>101.67377398720683</v>
      </c>
    </row>
    <row r="20" spans="1:22" ht="75" customHeight="1" thickBot="1" x14ac:dyDescent="0.25">
      <c r="A20" s="60"/>
      <c r="B20" s="65" t="s">
        <v>45</v>
      </c>
      <c r="C20" s="66" t="s">
        <v>243</v>
      </c>
      <c r="D20" s="66"/>
      <c r="E20" s="66"/>
      <c r="F20" s="66"/>
      <c r="G20" s="66"/>
      <c r="H20" s="66"/>
      <c r="I20" s="66" t="s">
        <v>244</v>
      </c>
      <c r="J20" s="66"/>
      <c r="K20" s="66"/>
      <c r="L20" s="66" t="s">
        <v>245</v>
      </c>
      <c r="M20" s="66"/>
      <c r="N20" s="66"/>
      <c r="O20" s="66"/>
      <c r="P20" s="67" t="s">
        <v>57</v>
      </c>
      <c r="Q20" s="67" t="s">
        <v>83</v>
      </c>
      <c r="R20" s="67">
        <v>88.35</v>
      </c>
      <c r="S20" s="67">
        <v>88.35</v>
      </c>
      <c r="T20" s="67">
        <v>90.82</v>
      </c>
      <c r="U20" s="68">
        <f t="shared" si="0"/>
        <v>102.79569892473117</v>
      </c>
    </row>
    <row r="21" spans="1:22" ht="22.5" customHeight="1" thickTop="1" thickBot="1" x14ac:dyDescent="0.25">
      <c r="B21" s="13" t="s">
        <v>90</v>
      </c>
      <c r="C21" s="14"/>
      <c r="D21" s="14"/>
      <c r="E21" s="14"/>
      <c r="F21" s="14"/>
      <c r="G21" s="14"/>
      <c r="H21" s="15"/>
      <c r="I21" s="15"/>
      <c r="J21" s="15"/>
      <c r="K21" s="15"/>
      <c r="L21" s="15"/>
      <c r="M21" s="15"/>
      <c r="N21" s="15"/>
      <c r="O21" s="15"/>
      <c r="P21" s="15"/>
      <c r="Q21" s="15"/>
      <c r="R21" s="15"/>
      <c r="S21" s="15"/>
      <c r="T21" s="15"/>
      <c r="U21" s="16"/>
      <c r="V21" s="70"/>
    </row>
    <row r="22" spans="1:22" ht="26.25" customHeight="1" thickTop="1" x14ac:dyDescent="0.2">
      <c r="B22" s="71"/>
      <c r="C22" s="72"/>
      <c r="D22" s="72"/>
      <c r="E22" s="72"/>
      <c r="F22" s="72"/>
      <c r="G22" s="72"/>
      <c r="H22" s="73"/>
      <c r="I22" s="73"/>
      <c r="J22" s="73"/>
      <c r="K22" s="73"/>
      <c r="L22" s="73"/>
      <c r="M22" s="73"/>
      <c r="N22" s="73"/>
      <c r="O22" s="73"/>
      <c r="P22" s="74"/>
      <c r="Q22" s="75"/>
      <c r="R22" s="76" t="s">
        <v>91</v>
      </c>
      <c r="S22" s="44" t="s">
        <v>92</v>
      </c>
      <c r="T22" s="76" t="s">
        <v>93</v>
      </c>
      <c r="U22" s="44" t="s">
        <v>94</v>
      </c>
    </row>
    <row r="23" spans="1:22" ht="26.25" customHeight="1" thickBot="1" x14ac:dyDescent="0.25">
      <c r="B23" s="77"/>
      <c r="C23" s="78"/>
      <c r="D23" s="78"/>
      <c r="E23" s="78"/>
      <c r="F23" s="78"/>
      <c r="G23" s="78"/>
      <c r="H23" s="79"/>
      <c r="I23" s="79"/>
      <c r="J23" s="79"/>
      <c r="K23" s="79"/>
      <c r="L23" s="79"/>
      <c r="M23" s="79"/>
      <c r="N23" s="79"/>
      <c r="O23" s="79"/>
      <c r="P23" s="80"/>
      <c r="Q23" s="81"/>
      <c r="R23" s="82" t="s">
        <v>95</v>
      </c>
      <c r="S23" s="81" t="s">
        <v>95</v>
      </c>
      <c r="T23" s="81" t="s">
        <v>95</v>
      </c>
      <c r="U23" s="81" t="s">
        <v>96</v>
      </c>
    </row>
    <row r="24" spans="1:22" ht="13.5" customHeight="1" thickBot="1" x14ac:dyDescent="0.25">
      <c r="B24" s="83" t="s">
        <v>97</v>
      </c>
      <c r="C24" s="84"/>
      <c r="D24" s="84"/>
      <c r="E24" s="85"/>
      <c r="F24" s="85"/>
      <c r="G24" s="85"/>
      <c r="H24" s="86"/>
      <c r="I24" s="86"/>
      <c r="J24" s="86"/>
      <c r="K24" s="86"/>
      <c r="L24" s="86"/>
      <c r="M24" s="86"/>
      <c r="N24" s="86"/>
      <c r="O24" s="86"/>
      <c r="P24" s="87"/>
      <c r="Q24" s="87"/>
      <c r="R24" s="88" t="str">
        <f t="shared" ref="R24:T25" si="1">"N/D"</f>
        <v>N/D</v>
      </c>
      <c r="S24" s="88" t="str">
        <f t="shared" si="1"/>
        <v>N/D</v>
      </c>
      <c r="T24" s="88" t="str">
        <f t="shared" si="1"/>
        <v>N/D</v>
      </c>
      <c r="U24" s="89" t="str">
        <f>+IF(ISERR(T24/S24*100),"N/A",T24/S24*100)</f>
        <v>N/A</v>
      </c>
    </row>
    <row r="25" spans="1:22" ht="13.5" customHeight="1" thickBot="1" x14ac:dyDescent="0.25">
      <c r="B25" s="90" t="s">
        <v>98</v>
      </c>
      <c r="C25" s="91"/>
      <c r="D25" s="91"/>
      <c r="E25" s="92"/>
      <c r="F25" s="92"/>
      <c r="G25" s="92"/>
      <c r="H25" s="93"/>
      <c r="I25" s="93"/>
      <c r="J25" s="93"/>
      <c r="K25" s="93"/>
      <c r="L25" s="93"/>
      <c r="M25" s="93"/>
      <c r="N25" s="93"/>
      <c r="O25" s="93"/>
      <c r="P25" s="94"/>
      <c r="Q25" s="94"/>
      <c r="R25" s="88" t="str">
        <f t="shared" si="1"/>
        <v>N/D</v>
      </c>
      <c r="S25" s="88" t="str">
        <f t="shared" si="1"/>
        <v>N/D</v>
      </c>
      <c r="T25" s="88" t="str">
        <f t="shared" si="1"/>
        <v>N/D</v>
      </c>
      <c r="U25" s="89" t="str">
        <f>+IF(ISERR(T25/S25*100),"N/A",T25/S25*100)</f>
        <v>N/A</v>
      </c>
    </row>
    <row r="26" spans="1:22" ht="14.85" customHeight="1" thickTop="1" thickBot="1" x14ac:dyDescent="0.25">
      <c r="B26" s="13" t="s">
        <v>99</v>
      </c>
      <c r="C26" s="14"/>
      <c r="D26" s="14"/>
      <c r="E26" s="14"/>
      <c r="F26" s="14"/>
      <c r="G26" s="14"/>
      <c r="H26" s="15"/>
      <c r="I26" s="15"/>
      <c r="J26" s="15"/>
      <c r="K26" s="15"/>
      <c r="L26" s="15"/>
      <c r="M26" s="15"/>
      <c r="N26" s="15"/>
      <c r="O26" s="15"/>
      <c r="P26" s="15"/>
      <c r="Q26" s="15"/>
      <c r="R26" s="15"/>
      <c r="S26" s="15"/>
      <c r="T26" s="15"/>
      <c r="U26" s="16"/>
    </row>
    <row r="27" spans="1:22" ht="44.25" customHeight="1" thickTop="1" x14ac:dyDescent="0.2">
      <c r="B27" s="95" t="s">
        <v>100</v>
      </c>
      <c r="C27" s="97"/>
      <c r="D27" s="97"/>
      <c r="E27" s="97"/>
      <c r="F27" s="97"/>
      <c r="G27" s="97"/>
      <c r="H27" s="97"/>
      <c r="I27" s="97"/>
      <c r="J27" s="97"/>
      <c r="K27" s="97"/>
      <c r="L27" s="97"/>
      <c r="M27" s="97"/>
      <c r="N27" s="97"/>
      <c r="O27" s="97"/>
      <c r="P27" s="97"/>
      <c r="Q27" s="97"/>
      <c r="R27" s="97"/>
      <c r="S27" s="97"/>
      <c r="T27" s="97"/>
      <c r="U27" s="96"/>
    </row>
    <row r="28" spans="1:22" ht="34.5" customHeight="1" x14ac:dyDescent="0.2">
      <c r="B28" s="98" t="s">
        <v>246</v>
      </c>
      <c r="C28" s="100"/>
      <c r="D28" s="100"/>
      <c r="E28" s="100"/>
      <c r="F28" s="100"/>
      <c r="G28" s="100"/>
      <c r="H28" s="100"/>
      <c r="I28" s="100"/>
      <c r="J28" s="100"/>
      <c r="K28" s="100"/>
      <c r="L28" s="100"/>
      <c r="M28" s="100"/>
      <c r="N28" s="100"/>
      <c r="O28" s="100"/>
      <c r="P28" s="100"/>
      <c r="Q28" s="100"/>
      <c r="R28" s="100"/>
      <c r="S28" s="100"/>
      <c r="T28" s="100"/>
      <c r="U28" s="99"/>
    </row>
    <row r="29" spans="1:22" ht="71.25" customHeight="1" x14ac:dyDescent="0.2">
      <c r="B29" s="98" t="s">
        <v>247</v>
      </c>
      <c r="C29" s="100"/>
      <c r="D29" s="100"/>
      <c r="E29" s="100"/>
      <c r="F29" s="100"/>
      <c r="G29" s="100"/>
      <c r="H29" s="100"/>
      <c r="I29" s="100"/>
      <c r="J29" s="100"/>
      <c r="K29" s="100"/>
      <c r="L29" s="100"/>
      <c r="M29" s="100"/>
      <c r="N29" s="100"/>
      <c r="O29" s="100"/>
      <c r="P29" s="100"/>
      <c r="Q29" s="100"/>
      <c r="R29" s="100"/>
      <c r="S29" s="100"/>
      <c r="T29" s="100"/>
      <c r="U29" s="99"/>
    </row>
    <row r="30" spans="1:22" ht="45" customHeight="1" x14ac:dyDescent="0.2">
      <c r="B30" s="98" t="s">
        <v>248</v>
      </c>
      <c r="C30" s="100"/>
      <c r="D30" s="100"/>
      <c r="E30" s="100"/>
      <c r="F30" s="100"/>
      <c r="G30" s="100"/>
      <c r="H30" s="100"/>
      <c r="I30" s="100"/>
      <c r="J30" s="100"/>
      <c r="K30" s="100"/>
      <c r="L30" s="100"/>
      <c r="M30" s="100"/>
      <c r="N30" s="100"/>
      <c r="O30" s="100"/>
      <c r="P30" s="100"/>
      <c r="Q30" s="100"/>
      <c r="R30" s="100"/>
      <c r="S30" s="100"/>
      <c r="T30" s="100"/>
      <c r="U30" s="99"/>
    </row>
    <row r="31" spans="1:22" ht="57.95" customHeight="1" x14ac:dyDescent="0.2">
      <c r="B31" s="98" t="s">
        <v>249</v>
      </c>
      <c r="C31" s="100"/>
      <c r="D31" s="100"/>
      <c r="E31" s="100"/>
      <c r="F31" s="100"/>
      <c r="G31" s="100"/>
      <c r="H31" s="100"/>
      <c r="I31" s="100"/>
      <c r="J31" s="100"/>
      <c r="K31" s="100"/>
      <c r="L31" s="100"/>
      <c r="M31" s="100"/>
      <c r="N31" s="100"/>
      <c r="O31" s="100"/>
      <c r="P31" s="100"/>
      <c r="Q31" s="100"/>
      <c r="R31" s="100"/>
      <c r="S31" s="100"/>
      <c r="T31" s="100"/>
      <c r="U31" s="99"/>
    </row>
    <row r="32" spans="1:22" ht="67.5" customHeight="1" x14ac:dyDescent="0.2">
      <c r="B32" s="98" t="s">
        <v>250</v>
      </c>
      <c r="C32" s="100"/>
      <c r="D32" s="100"/>
      <c r="E32" s="100"/>
      <c r="F32" s="100"/>
      <c r="G32" s="100"/>
      <c r="H32" s="100"/>
      <c r="I32" s="100"/>
      <c r="J32" s="100"/>
      <c r="K32" s="100"/>
      <c r="L32" s="100"/>
      <c r="M32" s="100"/>
      <c r="N32" s="100"/>
      <c r="O32" s="100"/>
      <c r="P32" s="100"/>
      <c r="Q32" s="100"/>
      <c r="R32" s="100"/>
      <c r="S32" s="100"/>
      <c r="T32" s="100"/>
      <c r="U32" s="99"/>
    </row>
    <row r="33" spans="2:21" ht="52.7" customHeight="1" x14ac:dyDescent="0.2">
      <c r="B33" s="98" t="s">
        <v>251</v>
      </c>
      <c r="C33" s="100"/>
      <c r="D33" s="100"/>
      <c r="E33" s="100"/>
      <c r="F33" s="100"/>
      <c r="G33" s="100"/>
      <c r="H33" s="100"/>
      <c r="I33" s="100"/>
      <c r="J33" s="100"/>
      <c r="K33" s="100"/>
      <c r="L33" s="100"/>
      <c r="M33" s="100"/>
      <c r="N33" s="100"/>
      <c r="O33" s="100"/>
      <c r="P33" s="100"/>
      <c r="Q33" s="100"/>
      <c r="R33" s="100"/>
      <c r="S33" s="100"/>
      <c r="T33" s="100"/>
      <c r="U33" s="99"/>
    </row>
    <row r="34" spans="2:21" ht="53.1" customHeight="1" x14ac:dyDescent="0.2">
      <c r="B34" s="98" t="s">
        <v>252</v>
      </c>
      <c r="C34" s="100"/>
      <c r="D34" s="100"/>
      <c r="E34" s="100"/>
      <c r="F34" s="100"/>
      <c r="G34" s="100"/>
      <c r="H34" s="100"/>
      <c r="I34" s="100"/>
      <c r="J34" s="100"/>
      <c r="K34" s="100"/>
      <c r="L34" s="100"/>
      <c r="M34" s="100"/>
      <c r="N34" s="100"/>
      <c r="O34" s="100"/>
      <c r="P34" s="100"/>
      <c r="Q34" s="100"/>
      <c r="R34" s="100"/>
      <c r="S34" s="100"/>
      <c r="T34" s="100"/>
      <c r="U34" s="99"/>
    </row>
    <row r="35" spans="2:21" ht="96.95" customHeight="1" x14ac:dyDescent="0.2">
      <c r="B35" s="98" t="s">
        <v>253</v>
      </c>
      <c r="C35" s="100"/>
      <c r="D35" s="100"/>
      <c r="E35" s="100"/>
      <c r="F35" s="100"/>
      <c r="G35" s="100"/>
      <c r="H35" s="100"/>
      <c r="I35" s="100"/>
      <c r="J35" s="100"/>
      <c r="K35" s="100"/>
      <c r="L35" s="100"/>
      <c r="M35" s="100"/>
      <c r="N35" s="100"/>
      <c r="O35" s="100"/>
      <c r="P35" s="100"/>
      <c r="Q35" s="100"/>
      <c r="R35" s="100"/>
      <c r="S35" s="100"/>
      <c r="T35" s="100"/>
      <c r="U35" s="99"/>
    </row>
    <row r="36" spans="2:21" ht="39.950000000000003" customHeight="1" x14ac:dyDescent="0.2">
      <c r="B36" s="98" t="s">
        <v>254</v>
      </c>
      <c r="C36" s="100"/>
      <c r="D36" s="100"/>
      <c r="E36" s="100"/>
      <c r="F36" s="100"/>
      <c r="G36" s="100"/>
      <c r="H36" s="100"/>
      <c r="I36" s="100"/>
      <c r="J36" s="100"/>
      <c r="K36" s="100"/>
      <c r="L36" s="100"/>
      <c r="M36" s="100"/>
      <c r="N36" s="100"/>
      <c r="O36" s="100"/>
      <c r="P36" s="100"/>
      <c r="Q36" s="100"/>
      <c r="R36" s="100"/>
      <c r="S36" s="100"/>
      <c r="T36" s="100"/>
      <c r="U36" s="99"/>
    </row>
    <row r="37" spans="2:21" ht="60.6" customHeight="1" thickBot="1" x14ac:dyDescent="0.25">
      <c r="B37" s="101" t="s">
        <v>255</v>
      </c>
      <c r="C37" s="103"/>
      <c r="D37" s="103"/>
      <c r="E37" s="103"/>
      <c r="F37" s="103"/>
      <c r="G37" s="103"/>
      <c r="H37" s="103"/>
      <c r="I37" s="103"/>
      <c r="J37" s="103"/>
      <c r="K37" s="103"/>
      <c r="L37" s="103"/>
      <c r="M37" s="103"/>
      <c r="N37" s="103"/>
      <c r="O37" s="103"/>
      <c r="P37" s="103"/>
      <c r="Q37" s="103"/>
      <c r="R37" s="103"/>
      <c r="S37" s="103"/>
      <c r="T37" s="103"/>
      <c r="U37" s="102"/>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256</v>
      </c>
      <c r="D4" s="19" t="s">
        <v>257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258</v>
      </c>
      <c r="L6" s="29"/>
      <c r="M6" s="29"/>
      <c r="N6" s="31"/>
      <c r="O6" s="32" t="s">
        <v>20</v>
      </c>
      <c r="P6" s="29" t="s">
        <v>259</v>
      </c>
      <c r="Q6" s="29"/>
      <c r="R6" s="33"/>
      <c r="S6" s="32" t="s">
        <v>22</v>
      </c>
      <c r="T6" s="29" t="s">
        <v>260</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261</v>
      </c>
      <c r="D11" s="62"/>
      <c r="E11" s="62"/>
      <c r="F11" s="62"/>
      <c r="G11" s="62"/>
      <c r="H11" s="62"/>
      <c r="I11" s="62" t="s">
        <v>262</v>
      </c>
      <c r="J11" s="62"/>
      <c r="K11" s="62"/>
      <c r="L11" s="62" t="s">
        <v>263</v>
      </c>
      <c r="M11" s="62"/>
      <c r="N11" s="62"/>
      <c r="O11" s="62"/>
      <c r="P11" s="63" t="s">
        <v>57</v>
      </c>
      <c r="Q11" s="63" t="s">
        <v>43</v>
      </c>
      <c r="R11" s="63">
        <v>74.489999999999995</v>
      </c>
      <c r="S11" s="63" t="s">
        <v>44</v>
      </c>
      <c r="T11" s="63" t="s">
        <v>44</v>
      </c>
      <c r="U11" s="64" t="str">
        <f t="shared" ref="U11:U18" si="0">IF(ISERR(T11/S11*100),"N/A",T11/S11*100)</f>
        <v>N/A</v>
      </c>
    </row>
    <row r="12" spans="1:34" ht="75" customHeight="1" thickTop="1" x14ac:dyDescent="0.2">
      <c r="A12" s="60"/>
      <c r="B12" s="61" t="s">
        <v>53</v>
      </c>
      <c r="C12" s="62" t="s">
        <v>264</v>
      </c>
      <c r="D12" s="62"/>
      <c r="E12" s="62"/>
      <c r="F12" s="62"/>
      <c r="G12" s="62"/>
      <c r="H12" s="62"/>
      <c r="I12" s="62" t="s">
        <v>265</v>
      </c>
      <c r="J12" s="62"/>
      <c r="K12" s="62"/>
      <c r="L12" s="62" t="s">
        <v>266</v>
      </c>
      <c r="M12" s="62"/>
      <c r="N12" s="62"/>
      <c r="O12" s="62"/>
      <c r="P12" s="63" t="s">
        <v>267</v>
      </c>
      <c r="Q12" s="63" t="s">
        <v>43</v>
      </c>
      <c r="R12" s="63">
        <v>7.24</v>
      </c>
      <c r="S12" s="63" t="s">
        <v>44</v>
      </c>
      <c r="T12" s="63" t="s">
        <v>44</v>
      </c>
      <c r="U12" s="64" t="str">
        <f t="shared" si="0"/>
        <v>N/A</v>
      </c>
    </row>
    <row r="13" spans="1:34" ht="75" customHeight="1" thickBot="1" x14ac:dyDescent="0.25">
      <c r="A13" s="60"/>
      <c r="B13" s="65" t="s">
        <v>45</v>
      </c>
      <c r="C13" s="66" t="s">
        <v>45</v>
      </c>
      <c r="D13" s="66"/>
      <c r="E13" s="66"/>
      <c r="F13" s="66"/>
      <c r="G13" s="66"/>
      <c r="H13" s="66"/>
      <c r="I13" s="66" t="s">
        <v>268</v>
      </c>
      <c r="J13" s="66"/>
      <c r="K13" s="66"/>
      <c r="L13" s="66" t="s">
        <v>269</v>
      </c>
      <c r="M13" s="66"/>
      <c r="N13" s="66"/>
      <c r="O13" s="66"/>
      <c r="P13" s="67" t="s">
        <v>57</v>
      </c>
      <c r="Q13" s="67" t="s">
        <v>43</v>
      </c>
      <c r="R13" s="67">
        <v>1.26</v>
      </c>
      <c r="S13" s="67" t="s">
        <v>44</v>
      </c>
      <c r="T13" s="67" t="s">
        <v>44</v>
      </c>
      <c r="U13" s="68" t="str">
        <f t="shared" si="0"/>
        <v>N/A</v>
      </c>
    </row>
    <row r="14" spans="1:34" ht="75" customHeight="1" thickTop="1" x14ac:dyDescent="0.2">
      <c r="A14" s="60"/>
      <c r="B14" s="61" t="s">
        <v>63</v>
      </c>
      <c r="C14" s="62" t="s">
        <v>270</v>
      </c>
      <c r="D14" s="62"/>
      <c r="E14" s="62"/>
      <c r="F14" s="62"/>
      <c r="G14" s="62"/>
      <c r="H14" s="62"/>
      <c r="I14" s="62" t="s">
        <v>271</v>
      </c>
      <c r="J14" s="62"/>
      <c r="K14" s="62"/>
      <c r="L14" s="62" t="s">
        <v>272</v>
      </c>
      <c r="M14" s="62"/>
      <c r="N14" s="62"/>
      <c r="O14" s="62"/>
      <c r="P14" s="63" t="s">
        <v>57</v>
      </c>
      <c r="Q14" s="63" t="s">
        <v>273</v>
      </c>
      <c r="R14" s="63">
        <v>73.86</v>
      </c>
      <c r="S14" s="63">
        <v>66.41</v>
      </c>
      <c r="T14" s="63">
        <v>70.11</v>
      </c>
      <c r="U14" s="64">
        <f t="shared" si="0"/>
        <v>105.57145008281886</v>
      </c>
    </row>
    <row r="15" spans="1:34" ht="75" customHeight="1" thickBot="1" x14ac:dyDescent="0.25">
      <c r="A15" s="60"/>
      <c r="B15" s="65" t="s">
        <v>45</v>
      </c>
      <c r="C15" s="66" t="s">
        <v>274</v>
      </c>
      <c r="D15" s="66"/>
      <c r="E15" s="66"/>
      <c r="F15" s="66"/>
      <c r="G15" s="66"/>
      <c r="H15" s="66"/>
      <c r="I15" s="66" t="s">
        <v>275</v>
      </c>
      <c r="J15" s="66"/>
      <c r="K15" s="66"/>
      <c r="L15" s="66" t="s">
        <v>276</v>
      </c>
      <c r="M15" s="66"/>
      <c r="N15" s="66"/>
      <c r="O15" s="66"/>
      <c r="P15" s="67" t="s">
        <v>57</v>
      </c>
      <c r="Q15" s="67" t="s">
        <v>273</v>
      </c>
      <c r="R15" s="67">
        <v>12.39</v>
      </c>
      <c r="S15" s="67">
        <v>12.44</v>
      </c>
      <c r="T15" s="67">
        <v>12.18</v>
      </c>
      <c r="U15" s="68">
        <f t="shared" si="0"/>
        <v>97.909967845659168</v>
      </c>
    </row>
    <row r="16" spans="1:34" ht="75" customHeight="1" thickTop="1" x14ac:dyDescent="0.2">
      <c r="A16" s="60"/>
      <c r="B16" s="61" t="s">
        <v>79</v>
      </c>
      <c r="C16" s="62" t="s">
        <v>277</v>
      </c>
      <c r="D16" s="62"/>
      <c r="E16" s="62"/>
      <c r="F16" s="62"/>
      <c r="G16" s="62"/>
      <c r="H16" s="62"/>
      <c r="I16" s="62" t="s">
        <v>278</v>
      </c>
      <c r="J16" s="62"/>
      <c r="K16" s="62"/>
      <c r="L16" s="62" t="s">
        <v>279</v>
      </c>
      <c r="M16" s="62"/>
      <c r="N16" s="62"/>
      <c r="O16" s="62"/>
      <c r="P16" s="63" t="s">
        <v>57</v>
      </c>
      <c r="Q16" s="63" t="s">
        <v>280</v>
      </c>
      <c r="R16" s="63">
        <v>95</v>
      </c>
      <c r="S16" s="63">
        <v>95</v>
      </c>
      <c r="T16" s="63">
        <v>97.04</v>
      </c>
      <c r="U16" s="64">
        <f t="shared" si="0"/>
        <v>102.14736842105263</v>
      </c>
    </row>
    <row r="17" spans="1:22" ht="75" customHeight="1" x14ac:dyDescent="0.2">
      <c r="A17" s="60"/>
      <c r="B17" s="65" t="s">
        <v>45</v>
      </c>
      <c r="C17" s="66" t="s">
        <v>281</v>
      </c>
      <c r="D17" s="66"/>
      <c r="E17" s="66"/>
      <c r="F17" s="66"/>
      <c r="G17" s="66"/>
      <c r="H17" s="66"/>
      <c r="I17" s="66" t="s">
        <v>282</v>
      </c>
      <c r="J17" s="66"/>
      <c r="K17" s="66"/>
      <c r="L17" s="66" t="s">
        <v>283</v>
      </c>
      <c r="M17" s="66"/>
      <c r="N17" s="66"/>
      <c r="O17" s="66"/>
      <c r="P17" s="67" t="s">
        <v>57</v>
      </c>
      <c r="Q17" s="67" t="s">
        <v>83</v>
      </c>
      <c r="R17" s="67">
        <v>93</v>
      </c>
      <c r="S17" s="67">
        <v>92</v>
      </c>
      <c r="T17" s="67">
        <v>94.76</v>
      </c>
      <c r="U17" s="68">
        <f t="shared" si="0"/>
        <v>103</v>
      </c>
    </row>
    <row r="18" spans="1:22" ht="75" customHeight="1" thickBot="1" x14ac:dyDescent="0.25">
      <c r="A18" s="60"/>
      <c r="B18" s="65" t="s">
        <v>45</v>
      </c>
      <c r="C18" s="66" t="s">
        <v>284</v>
      </c>
      <c r="D18" s="66"/>
      <c r="E18" s="66"/>
      <c r="F18" s="66"/>
      <c r="G18" s="66"/>
      <c r="H18" s="66"/>
      <c r="I18" s="66" t="s">
        <v>285</v>
      </c>
      <c r="J18" s="66"/>
      <c r="K18" s="66"/>
      <c r="L18" s="66" t="s">
        <v>286</v>
      </c>
      <c r="M18" s="66"/>
      <c r="N18" s="66"/>
      <c r="O18" s="66"/>
      <c r="P18" s="67" t="s">
        <v>57</v>
      </c>
      <c r="Q18" s="67" t="s">
        <v>273</v>
      </c>
      <c r="R18" s="67">
        <v>70.430000000000007</v>
      </c>
      <c r="S18" s="67">
        <v>71.599999999999994</v>
      </c>
      <c r="T18" s="67">
        <v>72.83</v>
      </c>
      <c r="U18" s="68">
        <f t="shared" si="0"/>
        <v>101.71787709497207</v>
      </c>
    </row>
    <row r="19" spans="1:22" ht="22.5" customHeight="1" thickTop="1" thickBot="1" x14ac:dyDescent="0.25">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x14ac:dyDescent="0.25">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x14ac:dyDescent="0.25">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100</v>
      </c>
      <c r="C25" s="97"/>
      <c r="D25" s="97"/>
      <c r="E25" s="97"/>
      <c r="F25" s="97"/>
      <c r="G25" s="97"/>
      <c r="H25" s="97"/>
      <c r="I25" s="97"/>
      <c r="J25" s="97"/>
      <c r="K25" s="97"/>
      <c r="L25" s="97"/>
      <c r="M25" s="97"/>
      <c r="N25" s="97"/>
      <c r="O25" s="97"/>
      <c r="P25" s="97"/>
      <c r="Q25" s="97"/>
      <c r="R25" s="97"/>
      <c r="S25" s="97"/>
      <c r="T25" s="97"/>
      <c r="U25" s="96"/>
    </row>
    <row r="26" spans="1:22" ht="34.5" customHeight="1" x14ac:dyDescent="0.2">
      <c r="B26" s="98" t="s">
        <v>287</v>
      </c>
      <c r="C26" s="100"/>
      <c r="D26" s="100"/>
      <c r="E26" s="100"/>
      <c r="F26" s="100"/>
      <c r="G26" s="100"/>
      <c r="H26" s="100"/>
      <c r="I26" s="100"/>
      <c r="J26" s="100"/>
      <c r="K26" s="100"/>
      <c r="L26" s="100"/>
      <c r="M26" s="100"/>
      <c r="N26" s="100"/>
      <c r="O26" s="100"/>
      <c r="P26" s="100"/>
      <c r="Q26" s="100"/>
      <c r="R26" s="100"/>
      <c r="S26" s="100"/>
      <c r="T26" s="100"/>
      <c r="U26" s="99"/>
    </row>
    <row r="27" spans="1:22" ht="34.5" customHeight="1" x14ac:dyDescent="0.2">
      <c r="B27" s="98" t="s">
        <v>288</v>
      </c>
      <c r="C27" s="100"/>
      <c r="D27" s="100"/>
      <c r="E27" s="100"/>
      <c r="F27" s="100"/>
      <c r="G27" s="100"/>
      <c r="H27" s="100"/>
      <c r="I27" s="100"/>
      <c r="J27" s="100"/>
      <c r="K27" s="100"/>
      <c r="L27" s="100"/>
      <c r="M27" s="100"/>
      <c r="N27" s="100"/>
      <c r="O27" s="100"/>
      <c r="P27" s="100"/>
      <c r="Q27" s="100"/>
      <c r="R27" s="100"/>
      <c r="S27" s="100"/>
      <c r="T27" s="100"/>
      <c r="U27" s="99"/>
    </row>
    <row r="28" spans="1:22" ht="34.5" customHeight="1" x14ac:dyDescent="0.2">
      <c r="B28" s="98" t="s">
        <v>289</v>
      </c>
      <c r="C28" s="100"/>
      <c r="D28" s="100"/>
      <c r="E28" s="100"/>
      <c r="F28" s="100"/>
      <c r="G28" s="100"/>
      <c r="H28" s="100"/>
      <c r="I28" s="100"/>
      <c r="J28" s="100"/>
      <c r="K28" s="100"/>
      <c r="L28" s="100"/>
      <c r="M28" s="100"/>
      <c r="N28" s="100"/>
      <c r="O28" s="100"/>
      <c r="P28" s="100"/>
      <c r="Q28" s="100"/>
      <c r="R28" s="100"/>
      <c r="S28" s="100"/>
      <c r="T28" s="100"/>
      <c r="U28" s="99"/>
    </row>
    <row r="29" spans="1:22" ht="55.7" customHeight="1" x14ac:dyDescent="0.2">
      <c r="B29" s="98" t="s">
        <v>290</v>
      </c>
      <c r="C29" s="100"/>
      <c r="D29" s="100"/>
      <c r="E29" s="100"/>
      <c r="F29" s="100"/>
      <c r="G29" s="100"/>
      <c r="H29" s="100"/>
      <c r="I29" s="100"/>
      <c r="J29" s="100"/>
      <c r="K29" s="100"/>
      <c r="L29" s="100"/>
      <c r="M29" s="100"/>
      <c r="N29" s="100"/>
      <c r="O29" s="100"/>
      <c r="P29" s="100"/>
      <c r="Q29" s="100"/>
      <c r="R29" s="100"/>
      <c r="S29" s="100"/>
      <c r="T29" s="100"/>
      <c r="U29" s="99"/>
    </row>
    <row r="30" spans="1:22" ht="63.75" customHeight="1" x14ac:dyDescent="0.2">
      <c r="B30" s="98" t="s">
        <v>291</v>
      </c>
      <c r="C30" s="100"/>
      <c r="D30" s="100"/>
      <c r="E30" s="100"/>
      <c r="F30" s="100"/>
      <c r="G30" s="100"/>
      <c r="H30" s="100"/>
      <c r="I30" s="100"/>
      <c r="J30" s="100"/>
      <c r="K30" s="100"/>
      <c r="L30" s="100"/>
      <c r="M30" s="100"/>
      <c r="N30" s="100"/>
      <c r="O30" s="100"/>
      <c r="P30" s="100"/>
      <c r="Q30" s="100"/>
      <c r="R30" s="100"/>
      <c r="S30" s="100"/>
      <c r="T30" s="100"/>
      <c r="U30" s="99"/>
    </row>
    <row r="31" spans="1:22" ht="37.5" customHeight="1" x14ac:dyDescent="0.2">
      <c r="B31" s="98" t="s">
        <v>292</v>
      </c>
      <c r="C31" s="100"/>
      <c r="D31" s="100"/>
      <c r="E31" s="100"/>
      <c r="F31" s="100"/>
      <c r="G31" s="100"/>
      <c r="H31" s="100"/>
      <c r="I31" s="100"/>
      <c r="J31" s="100"/>
      <c r="K31" s="100"/>
      <c r="L31" s="100"/>
      <c r="M31" s="100"/>
      <c r="N31" s="100"/>
      <c r="O31" s="100"/>
      <c r="P31" s="100"/>
      <c r="Q31" s="100"/>
      <c r="R31" s="100"/>
      <c r="S31" s="100"/>
      <c r="T31" s="100"/>
      <c r="U31" s="99"/>
    </row>
    <row r="32" spans="1:22" ht="60.95" customHeight="1" x14ac:dyDescent="0.2">
      <c r="B32" s="98" t="s">
        <v>293</v>
      </c>
      <c r="C32" s="100"/>
      <c r="D32" s="100"/>
      <c r="E32" s="100"/>
      <c r="F32" s="100"/>
      <c r="G32" s="100"/>
      <c r="H32" s="100"/>
      <c r="I32" s="100"/>
      <c r="J32" s="100"/>
      <c r="K32" s="100"/>
      <c r="L32" s="100"/>
      <c r="M32" s="100"/>
      <c r="N32" s="100"/>
      <c r="O32" s="100"/>
      <c r="P32" s="100"/>
      <c r="Q32" s="100"/>
      <c r="R32" s="100"/>
      <c r="S32" s="100"/>
      <c r="T32" s="100"/>
      <c r="U32" s="99"/>
    </row>
    <row r="33" spans="2:21" ht="99.75" customHeight="1" thickBot="1" x14ac:dyDescent="0.25">
      <c r="B33" s="101" t="s">
        <v>294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295</v>
      </c>
      <c r="D4" s="19" t="s">
        <v>296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297</v>
      </c>
      <c r="D11" s="62"/>
      <c r="E11" s="62"/>
      <c r="F11" s="62"/>
      <c r="G11" s="62"/>
      <c r="H11" s="62"/>
      <c r="I11" s="62" t="s">
        <v>50</v>
      </c>
      <c r="J11" s="62"/>
      <c r="K11" s="62"/>
      <c r="L11" s="62" t="s">
        <v>298</v>
      </c>
      <c r="M11" s="62"/>
      <c r="N11" s="62"/>
      <c r="O11" s="62"/>
      <c r="P11" s="63" t="s">
        <v>299</v>
      </c>
      <c r="Q11" s="63" t="s">
        <v>43</v>
      </c>
      <c r="R11" s="104">
        <v>75.77</v>
      </c>
      <c r="S11" s="104" t="s">
        <v>44</v>
      </c>
      <c r="T11" s="104" t="s">
        <v>44</v>
      </c>
      <c r="U11" s="64" t="str">
        <f>IF(ISERR(T11/S11*100),"N/A",T11/S11*100)</f>
        <v>N/A</v>
      </c>
    </row>
    <row r="12" spans="1:34" ht="75" customHeight="1" thickTop="1" thickBot="1" x14ac:dyDescent="0.25">
      <c r="A12" s="60"/>
      <c r="B12" s="61" t="s">
        <v>53</v>
      </c>
      <c r="C12" s="62" t="s">
        <v>300</v>
      </c>
      <c r="D12" s="62"/>
      <c r="E12" s="62"/>
      <c r="F12" s="62"/>
      <c r="G12" s="62"/>
      <c r="H12" s="62"/>
      <c r="I12" s="62" t="s">
        <v>301</v>
      </c>
      <c r="J12" s="62"/>
      <c r="K12" s="62"/>
      <c r="L12" s="62" t="s">
        <v>302</v>
      </c>
      <c r="M12" s="62"/>
      <c r="N12" s="62"/>
      <c r="O12" s="62"/>
      <c r="P12" s="63" t="s">
        <v>303</v>
      </c>
      <c r="Q12" s="63" t="s">
        <v>43</v>
      </c>
      <c r="R12" s="104">
        <v>742.82</v>
      </c>
      <c r="S12" s="104" t="s">
        <v>44</v>
      </c>
      <c r="T12" s="104" t="s">
        <v>44</v>
      </c>
      <c r="U12" s="64" t="str">
        <f>IF(ISERR((S12-T12)*100/S12+100),"N/A",(S12-T12)*100/S12+100)</f>
        <v>N/A</v>
      </c>
    </row>
    <row r="13" spans="1:34" ht="75" customHeight="1" thickTop="1" x14ac:dyDescent="0.2">
      <c r="A13" s="60"/>
      <c r="B13" s="61" t="s">
        <v>63</v>
      </c>
      <c r="C13" s="62" t="s">
        <v>304</v>
      </c>
      <c r="D13" s="62"/>
      <c r="E13" s="62"/>
      <c r="F13" s="62"/>
      <c r="G13" s="62"/>
      <c r="H13" s="62"/>
      <c r="I13" s="62" t="s">
        <v>305</v>
      </c>
      <c r="J13" s="62"/>
      <c r="K13" s="62"/>
      <c r="L13" s="62" t="s">
        <v>306</v>
      </c>
      <c r="M13" s="62"/>
      <c r="N13" s="62"/>
      <c r="O13" s="62"/>
      <c r="P13" s="63" t="s">
        <v>307</v>
      </c>
      <c r="Q13" s="63" t="s">
        <v>203</v>
      </c>
      <c r="R13" s="63">
        <v>46</v>
      </c>
      <c r="S13" s="63">
        <v>46</v>
      </c>
      <c r="T13" s="63">
        <v>50.8</v>
      </c>
      <c r="U13" s="64">
        <f>IF(ISERR((S13-T13)*100/S13+100),"N/A",(S13-T13)*100/S13+100)</f>
        <v>89.565217391304358</v>
      </c>
    </row>
    <row r="14" spans="1:34" ht="75" customHeight="1" x14ac:dyDescent="0.2">
      <c r="A14" s="60"/>
      <c r="B14" s="65" t="s">
        <v>45</v>
      </c>
      <c r="C14" s="66" t="s">
        <v>308</v>
      </c>
      <c r="D14" s="66"/>
      <c r="E14" s="66"/>
      <c r="F14" s="66"/>
      <c r="G14" s="66"/>
      <c r="H14" s="66"/>
      <c r="I14" s="66" t="s">
        <v>309</v>
      </c>
      <c r="J14" s="66"/>
      <c r="K14" s="66"/>
      <c r="L14" s="66" t="s">
        <v>310</v>
      </c>
      <c r="M14" s="66"/>
      <c r="N14" s="66"/>
      <c r="O14" s="66"/>
      <c r="P14" s="67" t="s">
        <v>57</v>
      </c>
      <c r="Q14" s="67" t="s">
        <v>311</v>
      </c>
      <c r="R14" s="69">
        <v>91.5</v>
      </c>
      <c r="S14" s="69">
        <v>91.5</v>
      </c>
      <c r="T14" s="69">
        <v>78.55</v>
      </c>
      <c r="U14" s="68">
        <f>IF(ISERR(T14/S14*100),"N/A",T14/S14*100)</f>
        <v>85.84699453551913</v>
      </c>
    </row>
    <row r="15" spans="1:34" ht="75" customHeight="1" x14ac:dyDescent="0.2">
      <c r="A15" s="60"/>
      <c r="B15" s="65" t="s">
        <v>45</v>
      </c>
      <c r="C15" s="66" t="s">
        <v>45</v>
      </c>
      <c r="D15" s="66"/>
      <c r="E15" s="66"/>
      <c r="F15" s="66"/>
      <c r="G15" s="66"/>
      <c r="H15" s="66"/>
      <c r="I15" s="66" t="s">
        <v>312</v>
      </c>
      <c r="J15" s="66"/>
      <c r="K15" s="66"/>
      <c r="L15" s="66" t="s">
        <v>313</v>
      </c>
      <c r="M15" s="66"/>
      <c r="N15" s="66"/>
      <c r="O15" s="66"/>
      <c r="P15" s="67" t="s">
        <v>57</v>
      </c>
      <c r="Q15" s="67" t="s">
        <v>83</v>
      </c>
      <c r="R15" s="69">
        <v>93.33</v>
      </c>
      <c r="S15" s="69">
        <v>93.33</v>
      </c>
      <c r="T15" s="69">
        <v>87.8</v>
      </c>
      <c r="U15" s="68">
        <f>IF(ISERR(T15/S15*100),"N/A",T15/S15*100)</f>
        <v>94.07478838529947</v>
      </c>
    </row>
    <row r="16" spans="1:34" ht="75" customHeight="1" x14ac:dyDescent="0.2">
      <c r="A16" s="60"/>
      <c r="B16" s="65" t="s">
        <v>45</v>
      </c>
      <c r="C16" s="66" t="s">
        <v>314</v>
      </c>
      <c r="D16" s="66"/>
      <c r="E16" s="66"/>
      <c r="F16" s="66"/>
      <c r="G16" s="66"/>
      <c r="H16" s="66"/>
      <c r="I16" s="66" t="s">
        <v>315</v>
      </c>
      <c r="J16" s="66"/>
      <c r="K16" s="66"/>
      <c r="L16" s="66" t="s">
        <v>316</v>
      </c>
      <c r="M16" s="66"/>
      <c r="N16" s="66"/>
      <c r="O16" s="66"/>
      <c r="P16" s="67" t="s">
        <v>317</v>
      </c>
      <c r="Q16" s="67" t="s">
        <v>131</v>
      </c>
      <c r="R16" s="67">
        <v>33.299999999999997</v>
      </c>
      <c r="S16" s="67">
        <v>33.299999999999997</v>
      </c>
      <c r="T16" s="67">
        <v>39.99</v>
      </c>
      <c r="U16" s="68">
        <f>IF(ISERR(T16/S16*100),"N/A",T16/S16*100)</f>
        <v>120.0900900900901</v>
      </c>
    </row>
    <row r="17" spans="1:22" ht="75" customHeight="1" x14ac:dyDescent="0.2">
      <c r="A17" s="60"/>
      <c r="B17" s="65" t="s">
        <v>45</v>
      </c>
      <c r="C17" s="66" t="s">
        <v>45</v>
      </c>
      <c r="D17" s="66"/>
      <c r="E17" s="66"/>
      <c r="F17" s="66"/>
      <c r="G17" s="66"/>
      <c r="H17" s="66"/>
      <c r="I17" s="66" t="s">
        <v>318</v>
      </c>
      <c r="J17" s="66"/>
      <c r="K17" s="66"/>
      <c r="L17" s="66" t="s">
        <v>319</v>
      </c>
      <c r="M17" s="66"/>
      <c r="N17" s="66"/>
      <c r="O17" s="66"/>
      <c r="P17" s="67" t="s">
        <v>317</v>
      </c>
      <c r="Q17" s="67" t="s">
        <v>131</v>
      </c>
      <c r="R17" s="67">
        <v>58.4</v>
      </c>
      <c r="S17" s="67">
        <v>58.7</v>
      </c>
      <c r="T17" s="67">
        <v>62.6</v>
      </c>
      <c r="U17" s="68">
        <f>IF(ISERR(T17/S17*100),"N/A",T17/S17*100)</f>
        <v>106.64395229982964</v>
      </c>
    </row>
    <row r="18" spans="1:22" ht="75" customHeight="1" x14ac:dyDescent="0.2">
      <c r="A18" s="60"/>
      <c r="B18" s="65" t="s">
        <v>45</v>
      </c>
      <c r="C18" s="66" t="s">
        <v>320</v>
      </c>
      <c r="D18" s="66"/>
      <c r="E18" s="66"/>
      <c r="F18" s="66"/>
      <c r="G18" s="66"/>
      <c r="H18" s="66"/>
      <c r="I18" s="66" t="s">
        <v>321</v>
      </c>
      <c r="J18" s="66"/>
      <c r="K18" s="66"/>
      <c r="L18" s="66" t="s">
        <v>322</v>
      </c>
      <c r="M18" s="66"/>
      <c r="N18" s="66"/>
      <c r="O18" s="66"/>
      <c r="P18" s="67" t="s">
        <v>57</v>
      </c>
      <c r="Q18" s="67" t="s">
        <v>131</v>
      </c>
      <c r="R18" s="67">
        <v>9.5</v>
      </c>
      <c r="S18" s="67">
        <v>9.5</v>
      </c>
      <c r="T18" s="67">
        <v>10.42</v>
      </c>
      <c r="U18" s="68">
        <f>IF(ISERR((S18-T18)*100/S18+100),"N/A",(S18-T18)*100/S18+100)</f>
        <v>90.315789473684205</v>
      </c>
    </row>
    <row r="19" spans="1:22" ht="75" customHeight="1" x14ac:dyDescent="0.2">
      <c r="A19" s="60"/>
      <c r="B19" s="65" t="s">
        <v>45</v>
      </c>
      <c r="C19" s="66" t="s">
        <v>45</v>
      </c>
      <c r="D19" s="66"/>
      <c r="E19" s="66"/>
      <c r="F19" s="66"/>
      <c r="G19" s="66"/>
      <c r="H19" s="66"/>
      <c r="I19" s="66" t="s">
        <v>323</v>
      </c>
      <c r="J19" s="66"/>
      <c r="K19" s="66"/>
      <c r="L19" s="66" t="s">
        <v>324</v>
      </c>
      <c r="M19" s="66"/>
      <c r="N19" s="66"/>
      <c r="O19" s="66"/>
      <c r="P19" s="67" t="s">
        <v>57</v>
      </c>
      <c r="Q19" s="67" t="s">
        <v>131</v>
      </c>
      <c r="R19" s="67">
        <v>10.039999999999999</v>
      </c>
      <c r="S19" s="67">
        <v>10.039999999999999</v>
      </c>
      <c r="T19" s="67">
        <v>11.37</v>
      </c>
      <c r="U19" s="68">
        <f>IF(ISERR((S19-T19)*100/S19+100),"N/A",(S19-T19)*100/S19+100)</f>
        <v>86.75298804780877</v>
      </c>
    </row>
    <row r="20" spans="1:22" ht="75" customHeight="1" thickBot="1" x14ac:dyDescent="0.25">
      <c r="A20" s="60"/>
      <c r="B20" s="65" t="s">
        <v>45</v>
      </c>
      <c r="C20" s="66" t="s">
        <v>325</v>
      </c>
      <c r="D20" s="66"/>
      <c r="E20" s="66"/>
      <c r="F20" s="66"/>
      <c r="G20" s="66"/>
      <c r="H20" s="66"/>
      <c r="I20" s="66" t="s">
        <v>326</v>
      </c>
      <c r="J20" s="66"/>
      <c r="K20" s="66"/>
      <c r="L20" s="66" t="s">
        <v>327</v>
      </c>
      <c r="M20" s="66"/>
      <c r="N20" s="66"/>
      <c r="O20" s="66"/>
      <c r="P20" s="67" t="s">
        <v>303</v>
      </c>
      <c r="Q20" s="67" t="s">
        <v>83</v>
      </c>
      <c r="R20" s="67">
        <v>7.45</v>
      </c>
      <c r="S20" s="67">
        <v>7.37</v>
      </c>
      <c r="T20" s="67">
        <v>8.89</v>
      </c>
      <c r="U20" s="68">
        <f>IF(ISERR((S20-T20)*100/S20+100),"N/A",(S20-T20)*100/S20+100)</f>
        <v>79.375848032564448</v>
      </c>
    </row>
    <row r="21" spans="1:22" ht="75" customHeight="1" thickTop="1" x14ac:dyDescent="0.2">
      <c r="A21" s="60"/>
      <c r="B21" s="61" t="s">
        <v>79</v>
      </c>
      <c r="C21" s="62" t="s">
        <v>328</v>
      </c>
      <c r="D21" s="62"/>
      <c r="E21" s="62"/>
      <c r="F21" s="62"/>
      <c r="G21" s="62"/>
      <c r="H21" s="62"/>
      <c r="I21" s="62" t="s">
        <v>329</v>
      </c>
      <c r="J21" s="62"/>
      <c r="K21" s="62"/>
      <c r="L21" s="62" t="s">
        <v>330</v>
      </c>
      <c r="M21" s="62"/>
      <c r="N21" s="62"/>
      <c r="O21" s="62"/>
      <c r="P21" s="63" t="s">
        <v>307</v>
      </c>
      <c r="Q21" s="63" t="s">
        <v>83</v>
      </c>
      <c r="R21" s="63">
        <v>17</v>
      </c>
      <c r="S21" s="63">
        <v>17</v>
      </c>
      <c r="T21" s="63">
        <v>10.87</v>
      </c>
      <c r="U21" s="64">
        <f t="shared" ref="U21:U29" si="0">IF(ISERR(T21/S21*100),"N/A",T21/S21*100)</f>
        <v>63.941176470588232</v>
      </c>
    </row>
    <row r="22" spans="1:22" ht="75" customHeight="1" x14ac:dyDescent="0.2">
      <c r="A22" s="60"/>
      <c r="B22" s="65" t="s">
        <v>45</v>
      </c>
      <c r="C22" s="66" t="s">
        <v>331</v>
      </c>
      <c r="D22" s="66"/>
      <c r="E22" s="66"/>
      <c r="F22" s="66"/>
      <c r="G22" s="66"/>
      <c r="H22" s="66"/>
      <c r="I22" s="66" t="s">
        <v>332</v>
      </c>
      <c r="J22" s="66"/>
      <c r="K22" s="66"/>
      <c r="L22" s="66" t="s">
        <v>333</v>
      </c>
      <c r="M22" s="66"/>
      <c r="N22" s="66"/>
      <c r="O22" s="66"/>
      <c r="P22" s="67" t="s">
        <v>334</v>
      </c>
      <c r="Q22" s="67" t="s">
        <v>83</v>
      </c>
      <c r="R22" s="69">
        <v>800000</v>
      </c>
      <c r="S22" s="69">
        <v>200000</v>
      </c>
      <c r="T22" s="69">
        <v>157485</v>
      </c>
      <c r="U22" s="68">
        <f t="shared" si="0"/>
        <v>78.742500000000007</v>
      </c>
    </row>
    <row r="23" spans="1:22" ht="75" customHeight="1" x14ac:dyDescent="0.2">
      <c r="A23" s="60"/>
      <c r="B23" s="65" t="s">
        <v>45</v>
      </c>
      <c r="C23" s="66" t="s">
        <v>45</v>
      </c>
      <c r="D23" s="66"/>
      <c r="E23" s="66"/>
      <c r="F23" s="66"/>
      <c r="G23" s="66"/>
      <c r="H23" s="66"/>
      <c r="I23" s="66" t="s">
        <v>335</v>
      </c>
      <c r="J23" s="66"/>
      <c r="K23" s="66"/>
      <c r="L23" s="66" t="s">
        <v>336</v>
      </c>
      <c r="M23" s="66"/>
      <c r="N23" s="66"/>
      <c r="O23" s="66"/>
      <c r="P23" s="67" t="s">
        <v>337</v>
      </c>
      <c r="Q23" s="67" t="s">
        <v>83</v>
      </c>
      <c r="R23" s="69">
        <v>172000</v>
      </c>
      <c r="S23" s="69">
        <v>43000</v>
      </c>
      <c r="T23" s="69">
        <v>31283</v>
      </c>
      <c r="U23" s="68">
        <f t="shared" si="0"/>
        <v>72.751162790697677</v>
      </c>
    </row>
    <row r="24" spans="1:22" ht="75" customHeight="1" x14ac:dyDescent="0.2">
      <c r="A24" s="60"/>
      <c r="B24" s="65" t="s">
        <v>45</v>
      </c>
      <c r="C24" s="66" t="s">
        <v>338</v>
      </c>
      <c r="D24" s="66"/>
      <c r="E24" s="66"/>
      <c r="F24" s="66"/>
      <c r="G24" s="66"/>
      <c r="H24" s="66"/>
      <c r="I24" s="66" t="s">
        <v>339</v>
      </c>
      <c r="J24" s="66"/>
      <c r="K24" s="66"/>
      <c r="L24" s="66" t="s">
        <v>340</v>
      </c>
      <c r="M24" s="66"/>
      <c r="N24" s="66"/>
      <c r="O24" s="66"/>
      <c r="P24" s="67" t="s">
        <v>341</v>
      </c>
      <c r="Q24" s="67" t="s">
        <v>83</v>
      </c>
      <c r="R24" s="67">
        <v>95</v>
      </c>
      <c r="S24" s="67">
        <v>95</v>
      </c>
      <c r="T24" s="67">
        <v>94.68</v>
      </c>
      <c r="U24" s="68">
        <f t="shared" si="0"/>
        <v>99.663157894736855</v>
      </c>
    </row>
    <row r="25" spans="1:22" ht="75" customHeight="1" x14ac:dyDescent="0.2">
      <c r="A25" s="60"/>
      <c r="B25" s="65" t="s">
        <v>45</v>
      </c>
      <c r="C25" s="66" t="s">
        <v>342</v>
      </c>
      <c r="D25" s="66"/>
      <c r="E25" s="66"/>
      <c r="F25" s="66"/>
      <c r="G25" s="66"/>
      <c r="H25" s="66"/>
      <c r="I25" s="66" t="s">
        <v>343</v>
      </c>
      <c r="J25" s="66"/>
      <c r="K25" s="66"/>
      <c r="L25" s="66" t="s">
        <v>344</v>
      </c>
      <c r="M25" s="66"/>
      <c r="N25" s="66"/>
      <c r="O25" s="66"/>
      <c r="P25" s="67" t="s">
        <v>317</v>
      </c>
      <c r="Q25" s="67" t="s">
        <v>83</v>
      </c>
      <c r="R25" s="69">
        <v>14128139</v>
      </c>
      <c r="S25" s="69">
        <v>10620906</v>
      </c>
      <c r="T25" s="69">
        <v>9531753</v>
      </c>
      <c r="U25" s="68">
        <f t="shared" si="0"/>
        <v>89.745196878684368</v>
      </c>
    </row>
    <row r="26" spans="1:22" ht="75" customHeight="1" x14ac:dyDescent="0.2">
      <c r="A26" s="60"/>
      <c r="B26" s="65" t="s">
        <v>45</v>
      </c>
      <c r="C26" s="66" t="s">
        <v>45</v>
      </c>
      <c r="D26" s="66"/>
      <c r="E26" s="66"/>
      <c r="F26" s="66"/>
      <c r="G26" s="66"/>
      <c r="H26" s="66"/>
      <c r="I26" s="66" t="s">
        <v>345</v>
      </c>
      <c r="J26" s="66"/>
      <c r="K26" s="66"/>
      <c r="L26" s="66" t="s">
        <v>346</v>
      </c>
      <c r="M26" s="66"/>
      <c r="N26" s="66"/>
      <c r="O26" s="66"/>
      <c r="P26" s="67" t="s">
        <v>317</v>
      </c>
      <c r="Q26" s="67" t="s">
        <v>83</v>
      </c>
      <c r="R26" s="69">
        <v>17276818</v>
      </c>
      <c r="S26" s="69">
        <v>12998363</v>
      </c>
      <c r="T26" s="69">
        <v>12950773</v>
      </c>
      <c r="U26" s="68">
        <f t="shared" si="0"/>
        <v>99.63387697358506</v>
      </c>
    </row>
    <row r="27" spans="1:22" ht="75" customHeight="1" x14ac:dyDescent="0.2">
      <c r="A27" s="60"/>
      <c r="B27" s="65" t="s">
        <v>45</v>
      </c>
      <c r="C27" s="66" t="s">
        <v>347</v>
      </c>
      <c r="D27" s="66"/>
      <c r="E27" s="66"/>
      <c r="F27" s="66"/>
      <c r="G27" s="66"/>
      <c r="H27" s="66"/>
      <c r="I27" s="66" t="s">
        <v>348</v>
      </c>
      <c r="J27" s="66"/>
      <c r="K27" s="66"/>
      <c r="L27" s="66" t="s">
        <v>349</v>
      </c>
      <c r="M27" s="66"/>
      <c r="N27" s="66"/>
      <c r="O27" s="66"/>
      <c r="P27" s="67" t="s">
        <v>334</v>
      </c>
      <c r="Q27" s="67" t="s">
        <v>83</v>
      </c>
      <c r="R27" s="67">
        <v>6</v>
      </c>
      <c r="S27" s="67">
        <v>6</v>
      </c>
      <c r="T27" s="67">
        <v>5.7</v>
      </c>
      <c r="U27" s="68">
        <f t="shared" si="0"/>
        <v>95</v>
      </c>
    </row>
    <row r="28" spans="1:22" ht="75" customHeight="1" x14ac:dyDescent="0.2">
      <c r="A28" s="60"/>
      <c r="B28" s="65" t="s">
        <v>45</v>
      </c>
      <c r="C28" s="66" t="s">
        <v>45</v>
      </c>
      <c r="D28" s="66"/>
      <c r="E28" s="66"/>
      <c r="F28" s="66"/>
      <c r="G28" s="66"/>
      <c r="H28" s="66"/>
      <c r="I28" s="66" t="s">
        <v>350</v>
      </c>
      <c r="J28" s="66"/>
      <c r="K28" s="66"/>
      <c r="L28" s="66" t="s">
        <v>351</v>
      </c>
      <c r="M28" s="66"/>
      <c r="N28" s="66"/>
      <c r="O28" s="66"/>
      <c r="P28" s="67" t="s">
        <v>57</v>
      </c>
      <c r="Q28" s="67" t="s">
        <v>83</v>
      </c>
      <c r="R28" s="67">
        <v>53</v>
      </c>
      <c r="S28" s="67">
        <v>53</v>
      </c>
      <c r="T28" s="67">
        <v>49.5</v>
      </c>
      <c r="U28" s="68">
        <f t="shared" si="0"/>
        <v>93.396226415094347</v>
      </c>
    </row>
    <row r="29" spans="1:22" ht="75" customHeight="1" thickBot="1" x14ac:dyDescent="0.25">
      <c r="A29" s="60"/>
      <c r="B29" s="65" t="s">
        <v>45</v>
      </c>
      <c r="C29" s="66" t="s">
        <v>352</v>
      </c>
      <c r="D29" s="66"/>
      <c r="E29" s="66"/>
      <c r="F29" s="66"/>
      <c r="G29" s="66"/>
      <c r="H29" s="66"/>
      <c r="I29" s="66" t="s">
        <v>353</v>
      </c>
      <c r="J29" s="66"/>
      <c r="K29" s="66"/>
      <c r="L29" s="66" t="s">
        <v>354</v>
      </c>
      <c r="M29" s="66"/>
      <c r="N29" s="66"/>
      <c r="O29" s="66"/>
      <c r="P29" s="67" t="s">
        <v>57</v>
      </c>
      <c r="Q29" s="67" t="s">
        <v>83</v>
      </c>
      <c r="R29" s="67">
        <v>100</v>
      </c>
      <c r="S29" s="67">
        <v>100</v>
      </c>
      <c r="T29" s="67">
        <v>86.65</v>
      </c>
      <c r="U29" s="68">
        <f t="shared" si="0"/>
        <v>86.65</v>
      </c>
    </row>
    <row r="30" spans="1:22" ht="22.5" customHeight="1" thickTop="1" thickBot="1" x14ac:dyDescent="0.25">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x14ac:dyDescent="0.2">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x14ac:dyDescent="0.25">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x14ac:dyDescent="0.25">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x14ac:dyDescent="0.25">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x14ac:dyDescent="0.25">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x14ac:dyDescent="0.2">
      <c r="B36" s="95" t="s">
        <v>100</v>
      </c>
      <c r="C36" s="97"/>
      <c r="D36" s="97"/>
      <c r="E36" s="97"/>
      <c r="F36" s="97"/>
      <c r="G36" s="97"/>
      <c r="H36" s="97"/>
      <c r="I36" s="97"/>
      <c r="J36" s="97"/>
      <c r="K36" s="97"/>
      <c r="L36" s="97"/>
      <c r="M36" s="97"/>
      <c r="N36" s="97"/>
      <c r="O36" s="97"/>
      <c r="P36" s="97"/>
      <c r="Q36" s="97"/>
      <c r="R36" s="97"/>
      <c r="S36" s="97"/>
      <c r="T36" s="97"/>
      <c r="U36" s="96"/>
    </row>
    <row r="37" spans="2:21" ht="34.5" customHeight="1" x14ac:dyDescent="0.2">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x14ac:dyDescent="0.2">
      <c r="B38" s="98" t="s">
        <v>355</v>
      </c>
      <c r="C38" s="100"/>
      <c r="D38" s="100"/>
      <c r="E38" s="100"/>
      <c r="F38" s="100"/>
      <c r="G38" s="100"/>
      <c r="H38" s="100"/>
      <c r="I38" s="100"/>
      <c r="J38" s="100"/>
      <c r="K38" s="100"/>
      <c r="L38" s="100"/>
      <c r="M38" s="100"/>
      <c r="N38" s="100"/>
      <c r="O38" s="100"/>
      <c r="P38" s="100"/>
      <c r="Q38" s="100"/>
      <c r="R38" s="100"/>
      <c r="S38" s="100"/>
      <c r="T38" s="100"/>
      <c r="U38" s="99"/>
    </row>
    <row r="39" spans="2:21" ht="92.1" customHeight="1" x14ac:dyDescent="0.2">
      <c r="B39" s="98" t="s">
        <v>356</v>
      </c>
      <c r="C39" s="100"/>
      <c r="D39" s="100"/>
      <c r="E39" s="100"/>
      <c r="F39" s="100"/>
      <c r="G39" s="100"/>
      <c r="H39" s="100"/>
      <c r="I39" s="100"/>
      <c r="J39" s="100"/>
      <c r="K39" s="100"/>
      <c r="L39" s="100"/>
      <c r="M39" s="100"/>
      <c r="N39" s="100"/>
      <c r="O39" s="100"/>
      <c r="P39" s="100"/>
      <c r="Q39" s="100"/>
      <c r="R39" s="100"/>
      <c r="S39" s="100"/>
      <c r="T39" s="100"/>
      <c r="U39" s="99"/>
    </row>
    <row r="40" spans="2:21" ht="135.75" customHeight="1" x14ac:dyDescent="0.2">
      <c r="B40" s="98" t="s">
        <v>357</v>
      </c>
      <c r="C40" s="100"/>
      <c r="D40" s="100"/>
      <c r="E40" s="100"/>
      <c r="F40" s="100"/>
      <c r="G40" s="100"/>
      <c r="H40" s="100"/>
      <c r="I40" s="100"/>
      <c r="J40" s="100"/>
      <c r="K40" s="100"/>
      <c r="L40" s="100"/>
      <c r="M40" s="100"/>
      <c r="N40" s="100"/>
      <c r="O40" s="100"/>
      <c r="P40" s="100"/>
      <c r="Q40" s="100"/>
      <c r="R40" s="100"/>
      <c r="S40" s="100"/>
      <c r="T40" s="100"/>
      <c r="U40" s="99"/>
    </row>
    <row r="41" spans="2:21" ht="88.7" customHeight="1" x14ac:dyDescent="0.2">
      <c r="B41" s="98" t="s">
        <v>358</v>
      </c>
      <c r="C41" s="100"/>
      <c r="D41" s="100"/>
      <c r="E41" s="100"/>
      <c r="F41" s="100"/>
      <c r="G41" s="100"/>
      <c r="H41" s="100"/>
      <c r="I41" s="100"/>
      <c r="J41" s="100"/>
      <c r="K41" s="100"/>
      <c r="L41" s="100"/>
      <c r="M41" s="100"/>
      <c r="N41" s="100"/>
      <c r="O41" s="100"/>
      <c r="P41" s="100"/>
      <c r="Q41" s="100"/>
      <c r="R41" s="100"/>
      <c r="S41" s="100"/>
      <c r="T41" s="100"/>
      <c r="U41" s="99"/>
    </row>
    <row r="42" spans="2:21" ht="102" customHeight="1" x14ac:dyDescent="0.2">
      <c r="B42" s="98" t="s">
        <v>359</v>
      </c>
      <c r="C42" s="100"/>
      <c r="D42" s="100"/>
      <c r="E42" s="100"/>
      <c r="F42" s="100"/>
      <c r="G42" s="100"/>
      <c r="H42" s="100"/>
      <c r="I42" s="100"/>
      <c r="J42" s="100"/>
      <c r="K42" s="100"/>
      <c r="L42" s="100"/>
      <c r="M42" s="100"/>
      <c r="N42" s="100"/>
      <c r="O42" s="100"/>
      <c r="P42" s="100"/>
      <c r="Q42" s="100"/>
      <c r="R42" s="100"/>
      <c r="S42" s="100"/>
      <c r="T42" s="100"/>
      <c r="U42" s="99"/>
    </row>
    <row r="43" spans="2:21" ht="123" customHeight="1" x14ac:dyDescent="0.2">
      <c r="B43" s="98" t="s">
        <v>360</v>
      </c>
      <c r="C43" s="100"/>
      <c r="D43" s="100"/>
      <c r="E43" s="100"/>
      <c r="F43" s="100"/>
      <c r="G43" s="100"/>
      <c r="H43" s="100"/>
      <c r="I43" s="100"/>
      <c r="J43" s="100"/>
      <c r="K43" s="100"/>
      <c r="L43" s="100"/>
      <c r="M43" s="100"/>
      <c r="N43" s="100"/>
      <c r="O43" s="100"/>
      <c r="P43" s="100"/>
      <c r="Q43" s="100"/>
      <c r="R43" s="100"/>
      <c r="S43" s="100"/>
      <c r="T43" s="100"/>
      <c r="U43" s="99"/>
    </row>
    <row r="44" spans="2:21" ht="162" customHeight="1" x14ac:dyDescent="0.2">
      <c r="B44" s="98" t="s">
        <v>361</v>
      </c>
      <c r="C44" s="100"/>
      <c r="D44" s="100"/>
      <c r="E44" s="100"/>
      <c r="F44" s="100"/>
      <c r="G44" s="100"/>
      <c r="H44" s="100"/>
      <c r="I44" s="100"/>
      <c r="J44" s="100"/>
      <c r="K44" s="100"/>
      <c r="L44" s="100"/>
      <c r="M44" s="100"/>
      <c r="N44" s="100"/>
      <c r="O44" s="100"/>
      <c r="P44" s="100"/>
      <c r="Q44" s="100"/>
      <c r="R44" s="100"/>
      <c r="S44" s="100"/>
      <c r="T44" s="100"/>
      <c r="U44" s="99"/>
    </row>
    <row r="45" spans="2:21" ht="127.5" customHeight="1" x14ac:dyDescent="0.2">
      <c r="B45" s="98" t="s">
        <v>362</v>
      </c>
      <c r="C45" s="100"/>
      <c r="D45" s="100"/>
      <c r="E45" s="100"/>
      <c r="F45" s="100"/>
      <c r="G45" s="100"/>
      <c r="H45" s="100"/>
      <c r="I45" s="100"/>
      <c r="J45" s="100"/>
      <c r="K45" s="100"/>
      <c r="L45" s="100"/>
      <c r="M45" s="100"/>
      <c r="N45" s="100"/>
      <c r="O45" s="100"/>
      <c r="P45" s="100"/>
      <c r="Q45" s="100"/>
      <c r="R45" s="100"/>
      <c r="S45" s="100"/>
      <c r="T45" s="100"/>
      <c r="U45" s="99"/>
    </row>
    <row r="46" spans="2:21" ht="91.7" customHeight="1" x14ac:dyDescent="0.2">
      <c r="B46" s="98" t="s">
        <v>363</v>
      </c>
      <c r="C46" s="100"/>
      <c r="D46" s="100"/>
      <c r="E46" s="100"/>
      <c r="F46" s="100"/>
      <c r="G46" s="100"/>
      <c r="H46" s="100"/>
      <c r="I46" s="100"/>
      <c r="J46" s="100"/>
      <c r="K46" s="100"/>
      <c r="L46" s="100"/>
      <c r="M46" s="100"/>
      <c r="N46" s="100"/>
      <c r="O46" s="100"/>
      <c r="P46" s="100"/>
      <c r="Q46" s="100"/>
      <c r="R46" s="100"/>
      <c r="S46" s="100"/>
      <c r="T46" s="100"/>
      <c r="U46" s="99"/>
    </row>
    <row r="47" spans="2:21" ht="76.7" customHeight="1" x14ac:dyDescent="0.2">
      <c r="B47" s="98" t="s">
        <v>364</v>
      </c>
      <c r="C47" s="100"/>
      <c r="D47" s="100"/>
      <c r="E47" s="100"/>
      <c r="F47" s="100"/>
      <c r="G47" s="100"/>
      <c r="H47" s="100"/>
      <c r="I47" s="100"/>
      <c r="J47" s="100"/>
      <c r="K47" s="100"/>
      <c r="L47" s="100"/>
      <c r="M47" s="100"/>
      <c r="N47" s="100"/>
      <c r="O47" s="100"/>
      <c r="P47" s="100"/>
      <c r="Q47" s="100"/>
      <c r="R47" s="100"/>
      <c r="S47" s="100"/>
      <c r="T47" s="100"/>
      <c r="U47" s="99"/>
    </row>
    <row r="48" spans="2:21" ht="96.95" customHeight="1" x14ac:dyDescent="0.2">
      <c r="B48" s="98" t="s">
        <v>365</v>
      </c>
      <c r="C48" s="100"/>
      <c r="D48" s="100"/>
      <c r="E48" s="100"/>
      <c r="F48" s="100"/>
      <c r="G48" s="100"/>
      <c r="H48" s="100"/>
      <c r="I48" s="100"/>
      <c r="J48" s="100"/>
      <c r="K48" s="100"/>
      <c r="L48" s="100"/>
      <c r="M48" s="100"/>
      <c r="N48" s="100"/>
      <c r="O48" s="100"/>
      <c r="P48" s="100"/>
      <c r="Q48" s="100"/>
      <c r="R48" s="100"/>
      <c r="S48" s="100"/>
      <c r="T48" s="100"/>
      <c r="U48" s="99"/>
    </row>
    <row r="49" spans="2:21" ht="77.099999999999994" customHeight="1" x14ac:dyDescent="0.2">
      <c r="B49" s="98" t="s">
        <v>366</v>
      </c>
      <c r="C49" s="100"/>
      <c r="D49" s="100"/>
      <c r="E49" s="100"/>
      <c r="F49" s="100"/>
      <c r="G49" s="100"/>
      <c r="H49" s="100"/>
      <c r="I49" s="100"/>
      <c r="J49" s="100"/>
      <c r="K49" s="100"/>
      <c r="L49" s="100"/>
      <c r="M49" s="100"/>
      <c r="N49" s="100"/>
      <c r="O49" s="100"/>
      <c r="P49" s="100"/>
      <c r="Q49" s="100"/>
      <c r="R49" s="100"/>
      <c r="S49" s="100"/>
      <c r="T49" s="100"/>
      <c r="U49" s="99"/>
    </row>
    <row r="50" spans="2:21" ht="87.2" customHeight="1" x14ac:dyDescent="0.2">
      <c r="B50" s="98" t="s">
        <v>367</v>
      </c>
      <c r="C50" s="100"/>
      <c r="D50" s="100"/>
      <c r="E50" s="100"/>
      <c r="F50" s="100"/>
      <c r="G50" s="100"/>
      <c r="H50" s="100"/>
      <c r="I50" s="100"/>
      <c r="J50" s="100"/>
      <c r="K50" s="100"/>
      <c r="L50" s="100"/>
      <c r="M50" s="100"/>
      <c r="N50" s="100"/>
      <c r="O50" s="100"/>
      <c r="P50" s="100"/>
      <c r="Q50" s="100"/>
      <c r="R50" s="100"/>
      <c r="S50" s="100"/>
      <c r="T50" s="100"/>
      <c r="U50" s="99"/>
    </row>
    <row r="51" spans="2:21" ht="98.1" customHeight="1" x14ac:dyDescent="0.2">
      <c r="B51" s="98" t="s">
        <v>368</v>
      </c>
      <c r="C51" s="100"/>
      <c r="D51" s="100"/>
      <c r="E51" s="100"/>
      <c r="F51" s="100"/>
      <c r="G51" s="100"/>
      <c r="H51" s="100"/>
      <c r="I51" s="100"/>
      <c r="J51" s="100"/>
      <c r="K51" s="100"/>
      <c r="L51" s="100"/>
      <c r="M51" s="100"/>
      <c r="N51" s="100"/>
      <c r="O51" s="100"/>
      <c r="P51" s="100"/>
      <c r="Q51" s="100"/>
      <c r="R51" s="100"/>
      <c r="S51" s="100"/>
      <c r="T51" s="100"/>
      <c r="U51" s="99"/>
    </row>
    <row r="52" spans="2:21" ht="107.45" customHeight="1" x14ac:dyDescent="0.2">
      <c r="B52" s="98" t="s">
        <v>369</v>
      </c>
      <c r="C52" s="100"/>
      <c r="D52" s="100"/>
      <c r="E52" s="100"/>
      <c r="F52" s="100"/>
      <c r="G52" s="100"/>
      <c r="H52" s="100"/>
      <c r="I52" s="100"/>
      <c r="J52" s="100"/>
      <c r="K52" s="100"/>
      <c r="L52" s="100"/>
      <c r="M52" s="100"/>
      <c r="N52" s="100"/>
      <c r="O52" s="100"/>
      <c r="P52" s="100"/>
      <c r="Q52" s="100"/>
      <c r="R52" s="100"/>
      <c r="S52" s="100"/>
      <c r="T52" s="100"/>
      <c r="U52" s="99"/>
    </row>
    <row r="53" spans="2:21" ht="93.75" customHeight="1" x14ac:dyDescent="0.2">
      <c r="B53" s="98" t="s">
        <v>370</v>
      </c>
      <c r="C53" s="100"/>
      <c r="D53" s="100"/>
      <c r="E53" s="100"/>
      <c r="F53" s="100"/>
      <c r="G53" s="100"/>
      <c r="H53" s="100"/>
      <c r="I53" s="100"/>
      <c r="J53" s="100"/>
      <c r="K53" s="100"/>
      <c r="L53" s="100"/>
      <c r="M53" s="100"/>
      <c r="N53" s="100"/>
      <c r="O53" s="100"/>
      <c r="P53" s="100"/>
      <c r="Q53" s="100"/>
      <c r="R53" s="100"/>
      <c r="S53" s="100"/>
      <c r="T53" s="100"/>
      <c r="U53" s="99"/>
    </row>
    <row r="54" spans="2:21" ht="105" customHeight="1" x14ac:dyDescent="0.2">
      <c r="B54" s="98" t="s">
        <v>371</v>
      </c>
      <c r="C54" s="100"/>
      <c r="D54" s="100"/>
      <c r="E54" s="100"/>
      <c r="F54" s="100"/>
      <c r="G54" s="100"/>
      <c r="H54" s="100"/>
      <c r="I54" s="100"/>
      <c r="J54" s="100"/>
      <c r="K54" s="100"/>
      <c r="L54" s="100"/>
      <c r="M54" s="100"/>
      <c r="N54" s="100"/>
      <c r="O54" s="100"/>
      <c r="P54" s="100"/>
      <c r="Q54" s="100"/>
      <c r="R54" s="100"/>
      <c r="S54" s="100"/>
      <c r="T54" s="100"/>
      <c r="U54" s="99"/>
    </row>
    <row r="55" spans="2:21" ht="165.75" customHeight="1" thickBot="1" x14ac:dyDescent="0.25">
      <c r="B55" s="101" t="s">
        <v>372</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373</v>
      </c>
      <c r="D4" s="19" t="s">
        <v>374</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258</v>
      </c>
      <c r="L6" s="29"/>
      <c r="M6" s="29"/>
      <c r="N6" s="31"/>
      <c r="O6" s="32" t="s">
        <v>20</v>
      </c>
      <c r="P6" s="29" t="s">
        <v>375</v>
      </c>
      <c r="Q6" s="29"/>
      <c r="R6" s="33"/>
      <c r="S6" s="32" t="s">
        <v>22</v>
      </c>
      <c r="T6" s="29" t="s">
        <v>376</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377</v>
      </c>
      <c r="D11" s="62"/>
      <c r="E11" s="62"/>
      <c r="F11" s="62"/>
      <c r="G11" s="62"/>
      <c r="H11" s="62"/>
      <c r="I11" s="62" t="s">
        <v>378</v>
      </c>
      <c r="J11" s="62"/>
      <c r="K11" s="62"/>
      <c r="L11" s="62" t="s">
        <v>379</v>
      </c>
      <c r="M11" s="62"/>
      <c r="N11" s="62"/>
      <c r="O11" s="62"/>
      <c r="P11" s="63" t="s">
        <v>380</v>
      </c>
      <c r="Q11" s="63" t="s">
        <v>381</v>
      </c>
      <c r="R11" s="63">
        <v>41.39</v>
      </c>
      <c r="S11" s="63" t="s">
        <v>44</v>
      </c>
      <c r="T11" s="63" t="s">
        <v>44</v>
      </c>
      <c r="U11" s="64" t="str">
        <f>IF(ISERR((S11-T11)*100/S11+100),"N/A",(S11-T11)*100/S11+100)</f>
        <v>N/A</v>
      </c>
    </row>
    <row r="12" spans="1:34" ht="75" customHeight="1" thickTop="1" thickBot="1" x14ac:dyDescent="0.25">
      <c r="A12" s="60"/>
      <c r="B12" s="61" t="s">
        <v>53</v>
      </c>
      <c r="C12" s="62" t="s">
        <v>382</v>
      </c>
      <c r="D12" s="62"/>
      <c r="E12" s="62"/>
      <c r="F12" s="62"/>
      <c r="G12" s="62"/>
      <c r="H12" s="62"/>
      <c r="I12" s="62" t="s">
        <v>383</v>
      </c>
      <c r="J12" s="62"/>
      <c r="K12" s="62"/>
      <c r="L12" s="62" t="s">
        <v>384</v>
      </c>
      <c r="M12" s="62"/>
      <c r="N12" s="62"/>
      <c r="O12" s="62"/>
      <c r="P12" s="63" t="s">
        <v>385</v>
      </c>
      <c r="Q12" s="63" t="s">
        <v>43</v>
      </c>
      <c r="R12" s="63">
        <v>93.33</v>
      </c>
      <c r="S12" s="63" t="s">
        <v>44</v>
      </c>
      <c r="T12" s="63" t="s">
        <v>44</v>
      </c>
      <c r="U12" s="64" t="str">
        <f t="shared" ref="U12:U24" si="0">IF(ISERR(T12/S12*100),"N/A",T12/S12*100)</f>
        <v>N/A</v>
      </c>
    </row>
    <row r="13" spans="1:34" ht="75" customHeight="1" thickTop="1" x14ac:dyDescent="0.2">
      <c r="A13" s="60"/>
      <c r="B13" s="61" t="s">
        <v>63</v>
      </c>
      <c r="C13" s="62" t="s">
        <v>386</v>
      </c>
      <c r="D13" s="62"/>
      <c r="E13" s="62"/>
      <c r="F13" s="62"/>
      <c r="G13" s="62"/>
      <c r="H13" s="62"/>
      <c r="I13" s="62" t="s">
        <v>387</v>
      </c>
      <c r="J13" s="62"/>
      <c r="K13" s="62"/>
      <c r="L13" s="62" t="s">
        <v>388</v>
      </c>
      <c r="M13" s="62"/>
      <c r="N13" s="62"/>
      <c r="O13" s="62"/>
      <c r="P13" s="63" t="s">
        <v>57</v>
      </c>
      <c r="Q13" s="63" t="s">
        <v>131</v>
      </c>
      <c r="R13" s="63">
        <v>-24.68</v>
      </c>
      <c r="S13" s="63">
        <v>-22.81</v>
      </c>
      <c r="T13" s="63">
        <v>-77.150000000000006</v>
      </c>
      <c r="U13" s="64">
        <f t="shared" si="0"/>
        <v>338.22884699693122</v>
      </c>
    </row>
    <row r="14" spans="1:34" ht="75" customHeight="1" x14ac:dyDescent="0.2">
      <c r="A14" s="60"/>
      <c r="B14" s="65" t="s">
        <v>45</v>
      </c>
      <c r="C14" s="66" t="s">
        <v>389</v>
      </c>
      <c r="D14" s="66"/>
      <c r="E14" s="66"/>
      <c r="F14" s="66"/>
      <c r="G14" s="66"/>
      <c r="H14" s="66"/>
      <c r="I14" s="66" t="s">
        <v>390</v>
      </c>
      <c r="J14" s="66"/>
      <c r="K14" s="66"/>
      <c r="L14" s="66" t="s">
        <v>391</v>
      </c>
      <c r="M14" s="66"/>
      <c r="N14" s="66"/>
      <c r="O14" s="66"/>
      <c r="P14" s="67" t="s">
        <v>57</v>
      </c>
      <c r="Q14" s="67" t="s">
        <v>131</v>
      </c>
      <c r="R14" s="67">
        <v>105.44</v>
      </c>
      <c r="S14" s="67">
        <v>104.73</v>
      </c>
      <c r="T14" s="67">
        <v>87.26</v>
      </c>
      <c r="U14" s="68">
        <f t="shared" si="0"/>
        <v>83.319010789649568</v>
      </c>
    </row>
    <row r="15" spans="1:34" ht="75" customHeight="1" thickBot="1" x14ac:dyDescent="0.25">
      <c r="A15" s="60"/>
      <c r="B15" s="65" t="s">
        <v>45</v>
      </c>
      <c r="C15" s="66" t="s">
        <v>392</v>
      </c>
      <c r="D15" s="66"/>
      <c r="E15" s="66"/>
      <c r="F15" s="66"/>
      <c r="G15" s="66"/>
      <c r="H15" s="66"/>
      <c r="I15" s="66" t="s">
        <v>393</v>
      </c>
      <c r="J15" s="66"/>
      <c r="K15" s="66"/>
      <c r="L15" s="66" t="s">
        <v>394</v>
      </c>
      <c r="M15" s="66"/>
      <c r="N15" s="66"/>
      <c r="O15" s="66"/>
      <c r="P15" s="67" t="s">
        <v>57</v>
      </c>
      <c r="Q15" s="67" t="s">
        <v>131</v>
      </c>
      <c r="R15" s="67">
        <v>434.02</v>
      </c>
      <c r="S15" s="67">
        <v>496.38</v>
      </c>
      <c r="T15" s="67">
        <v>274.66000000000003</v>
      </c>
      <c r="U15" s="68">
        <f t="shared" si="0"/>
        <v>55.332608082517432</v>
      </c>
    </row>
    <row r="16" spans="1:34" ht="75" customHeight="1" thickTop="1" x14ac:dyDescent="0.2">
      <c r="A16" s="60"/>
      <c r="B16" s="61" t="s">
        <v>79</v>
      </c>
      <c r="C16" s="62" t="s">
        <v>395</v>
      </c>
      <c r="D16" s="62"/>
      <c r="E16" s="62"/>
      <c r="F16" s="62"/>
      <c r="G16" s="62"/>
      <c r="H16" s="62"/>
      <c r="I16" s="62" t="s">
        <v>396</v>
      </c>
      <c r="J16" s="62"/>
      <c r="K16" s="62"/>
      <c r="L16" s="62" t="s">
        <v>397</v>
      </c>
      <c r="M16" s="62"/>
      <c r="N16" s="62"/>
      <c r="O16" s="62"/>
      <c r="P16" s="63" t="s">
        <v>57</v>
      </c>
      <c r="Q16" s="63" t="s">
        <v>83</v>
      </c>
      <c r="R16" s="63">
        <v>100</v>
      </c>
      <c r="S16" s="63">
        <v>88.27</v>
      </c>
      <c r="T16" s="63">
        <v>79.81</v>
      </c>
      <c r="U16" s="64">
        <f t="shared" si="0"/>
        <v>90.415769797213102</v>
      </c>
    </row>
    <row r="17" spans="1:22" ht="75" customHeight="1" x14ac:dyDescent="0.2">
      <c r="A17" s="60"/>
      <c r="B17" s="65" t="s">
        <v>45</v>
      </c>
      <c r="C17" s="66" t="s">
        <v>398</v>
      </c>
      <c r="D17" s="66"/>
      <c r="E17" s="66"/>
      <c r="F17" s="66"/>
      <c r="G17" s="66"/>
      <c r="H17" s="66"/>
      <c r="I17" s="66" t="s">
        <v>399</v>
      </c>
      <c r="J17" s="66"/>
      <c r="K17" s="66"/>
      <c r="L17" s="66" t="s">
        <v>400</v>
      </c>
      <c r="M17" s="66"/>
      <c r="N17" s="66"/>
      <c r="O17" s="66"/>
      <c r="P17" s="67" t="s">
        <v>57</v>
      </c>
      <c r="Q17" s="67" t="s">
        <v>83</v>
      </c>
      <c r="R17" s="67">
        <v>100</v>
      </c>
      <c r="S17" s="67">
        <v>83.92</v>
      </c>
      <c r="T17" s="67">
        <v>51.68</v>
      </c>
      <c r="U17" s="68">
        <f t="shared" si="0"/>
        <v>61.582459485224014</v>
      </c>
    </row>
    <row r="18" spans="1:22" ht="75" customHeight="1" x14ac:dyDescent="0.2">
      <c r="A18" s="60"/>
      <c r="B18" s="65" t="s">
        <v>45</v>
      </c>
      <c r="C18" s="66" t="s">
        <v>401</v>
      </c>
      <c r="D18" s="66"/>
      <c r="E18" s="66"/>
      <c r="F18" s="66"/>
      <c r="G18" s="66"/>
      <c r="H18" s="66"/>
      <c r="I18" s="66" t="s">
        <v>402</v>
      </c>
      <c r="J18" s="66"/>
      <c r="K18" s="66"/>
      <c r="L18" s="66" t="s">
        <v>403</v>
      </c>
      <c r="M18" s="66"/>
      <c r="N18" s="66"/>
      <c r="O18" s="66"/>
      <c r="P18" s="67" t="s">
        <v>57</v>
      </c>
      <c r="Q18" s="67" t="s">
        <v>83</v>
      </c>
      <c r="R18" s="67">
        <v>100</v>
      </c>
      <c r="S18" s="67">
        <v>87.13</v>
      </c>
      <c r="T18" s="67">
        <v>56.73</v>
      </c>
      <c r="U18" s="68">
        <f t="shared" si="0"/>
        <v>65.109606335360965</v>
      </c>
    </row>
    <row r="19" spans="1:22" ht="75" customHeight="1" x14ac:dyDescent="0.2">
      <c r="A19" s="60"/>
      <c r="B19" s="65" t="s">
        <v>45</v>
      </c>
      <c r="C19" s="66" t="s">
        <v>404</v>
      </c>
      <c r="D19" s="66"/>
      <c r="E19" s="66"/>
      <c r="F19" s="66"/>
      <c r="G19" s="66"/>
      <c r="H19" s="66"/>
      <c r="I19" s="66" t="s">
        <v>405</v>
      </c>
      <c r="J19" s="66"/>
      <c r="K19" s="66"/>
      <c r="L19" s="66" t="s">
        <v>406</v>
      </c>
      <c r="M19" s="66"/>
      <c r="N19" s="66"/>
      <c r="O19" s="66"/>
      <c r="P19" s="67" t="s">
        <v>57</v>
      </c>
      <c r="Q19" s="67" t="s">
        <v>83</v>
      </c>
      <c r="R19" s="67">
        <v>100</v>
      </c>
      <c r="S19" s="67">
        <v>83.68</v>
      </c>
      <c r="T19" s="67">
        <v>71.94</v>
      </c>
      <c r="U19" s="68">
        <f t="shared" si="0"/>
        <v>85.970363288718914</v>
      </c>
    </row>
    <row r="20" spans="1:22" ht="75" customHeight="1" x14ac:dyDescent="0.2">
      <c r="A20" s="60"/>
      <c r="B20" s="65" t="s">
        <v>45</v>
      </c>
      <c r="C20" s="66" t="s">
        <v>407</v>
      </c>
      <c r="D20" s="66"/>
      <c r="E20" s="66"/>
      <c r="F20" s="66"/>
      <c r="G20" s="66"/>
      <c r="H20" s="66"/>
      <c r="I20" s="66" t="s">
        <v>408</v>
      </c>
      <c r="J20" s="66"/>
      <c r="K20" s="66"/>
      <c r="L20" s="66" t="s">
        <v>409</v>
      </c>
      <c r="M20" s="66"/>
      <c r="N20" s="66"/>
      <c r="O20" s="66"/>
      <c r="P20" s="67" t="s">
        <v>57</v>
      </c>
      <c r="Q20" s="67" t="s">
        <v>83</v>
      </c>
      <c r="R20" s="67">
        <v>100</v>
      </c>
      <c r="S20" s="67">
        <v>89.38</v>
      </c>
      <c r="T20" s="67">
        <v>51.98</v>
      </c>
      <c r="U20" s="68">
        <f t="shared" si="0"/>
        <v>58.156187066457818</v>
      </c>
    </row>
    <row r="21" spans="1:22" ht="75" customHeight="1" x14ac:dyDescent="0.2">
      <c r="A21" s="60"/>
      <c r="B21" s="65" t="s">
        <v>45</v>
      </c>
      <c r="C21" s="66" t="s">
        <v>410</v>
      </c>
      <c r="D21" s="66"/>
      <c r="E21" s="66"/>
      <c r="F21" s="66"/>
      <c r="G21" s="66"/>
      <c r="H21" s="66"/>
      <c r="I21" s="66" t="s">
        <v>411</v>
      </c>
      <c r="J21" s="66"/>
      <c r="K21" s="66"/>
      <c r="L21" s="66" t="s">
        <v>412</v>
      </c>
      <c r="M21" s="66"/>
      <c r="N21" s="66"/>
      <c r="O21" s="66"/>
      <c r="P21" s="67" t="s">
        <v>57</v>
      </c>
      <c r="Q21" s="67" t="s">
        <v>413</v>
      </c>
      <c r="R21" s="67">
        <v>100</v>
      </c>
      <c r="S21" s="67">
        <v>66.67</v>
      </c>
      <c r="T21" s="67">
        <v>75.930000000000007</v>
      </c>
      <c r="U21" s="68">
        <f t="shared" si="0"/>
        <v>113.88930553472328</v>
      </c>
    </row>
    <row r="22" spans="1:22" ht="75" customHeight="1" x14ac:dyDescent="0.2">
      <c r="A22" s="60"/>
      <c r="B22" s="65" t="s">
        <v>45</v>
      </c>
      <c r="C22" s="66" t="s">
        <v>414</v>
      </c>
      <c r="D22" s="66"/>
      <c r="E22" s="66"/>
      <c r="F22" s="66"/>
      <c r="G22" s="66"/>
      <c r="H22" s="66"/>
      <c r="I22" s="66" t="s">
        <v>415</v>
      </c>
      <c r="J22" s="66"/>
      <c r="K22" s="66"/>
      <c r="L22" s="66" t="s">
        <v>416</v>
      </c>
      <c r="M22" s="66"/>
      <c r="N22" s="66"/>
      <c r="O22" s="66"/>
      <c r="P22" s="67" t="s">
        <v>57</v>
      </c>
      <c r="Q22" s="67" t="s">
        <v>83</v>
      </c>
      <c r="R22" s="67">
        <v>113.92</v>
      </c>
      <c r="S22" s="67">
        <v>116.38</v>
      </c>
      <c r="T22" s="67">
        <v>132.84</v>
      </c>
      <c r="U22" s="68">
        <f t="shared" si="0"/>
        <v>114.14332359511945</v>
      </c>
    </row>
    <row r="23" spans="1:22" ht="75" customHeight="1" x14ac:dyDescent="0.2">
      <c r="A23" s="60"/>
      <c r="B23" s="65" t="s">
        <v>45</v>
      </c>
      <c r="C23" s="66" t="s">
        <v>417</v>
      </c>
      <c r="D23" s="66"/>
      <c r="E23" s="66"/>
      <c r="F23" s="66"/>
      <c r="G23" s="66"/>
      <c r="H23" s="66"/>
      <c r="I23" s="66" t="s">
        <v>418</v>
      </c>
      <c r="J23" s="66"/>
      <c r="K23" s="66"/>
      <c r="L23" s="66" t="s">
        <v>419</v>
      </c>
      <c r="M23" s="66"/>
      <c r="N23" s="66"/>
      <c r="O23" s="66"/>
      <c r="P23" s="67" t="s">
        <v>57</v>
      </c>
      <c r="Q23" s="67" t="s">
        <v>83</v>
      </c>
      <c r="R23" s="67">
        <v>20</v>
      </c>
      <c r="S23" s="67">
        <v>20.02</v>
      </c>
      <c r="T23" s="67">
        <v>23.11</v>
      </c>
      <c r="U23" s="68">
        <f t="shared" si="0"/>
        <v>115.43456543456543</v>
      </c>
    </row>
    <row r="24" spans="1:22" ht="75" customHeight="1" thickBot="1" x14ac:dyDescent="0.25">
      <c r="A24" s="60"/>
      <c r="B24" s="65" t="s">
        <v>45</v>
      </c>
      <c r="C24" s="66" t="s">
        <v>45</v>
      </c>
      <c r="D24" s="66"/>
      <c r="E24" s="66"/>
      <c r="F24" s="66"/>
      <c r="G24" s="66"/>
      <c r="H24" s="66"/>
      <c r="I24" s="66" t="s">
        <v>420</v>
      </c>
      <c r="J24" s="66"/>
      <c r="K24" s="66"/>
      <c r="L24" s="66" t="s">
        <v>421</v>
      </c>
      <c r="M24" s="66"/>
      <c r="N24" s="66"/>
      <c r="O24" s="66"/>
      <c r="P24" s="67" t="s">
        <v>57</v>
      </c>
      <c r="Q24" s="67" t="s">
        <v>83</v>
      </c>
      <c r="R24" s="67">
        <v>40.74</v>
      </c>
      <c r="S24" s="67">
        <v>39.21</v>
      </c>
      <c r="T24" s="67">
        <v>40.799999999999997</v>
      </c>
      <c r="U24" s="68">
        <f t="shared" si="0"/>
        <v>104.05508798775823</v>
      </c>
    </row>
    <row r="25" spans="1:22" ht="22.5" customHeight="1" thickTop="1" thickBot="1" x14ac:dyDescent="0.25">
      <c r="B25" s="13" t="s">
        <v>90</v>
      </c>
      <c r="C25" s="14"/>
      <c r="D25" s="14"/>
      <c r="E25" s="14"/>
      <c r="F25" s="14"/>
      <c r="G25" s="14"/>
      <c r="H25" s="15"/>
      <c r="I25" s="15"/>
      <c r="J25" s="15"/>
      <c r="K25" s="15"/>
      <c r="L25" s="15"/>
      <c r="M25" s="15"/>
      <c r="N25" s="15"/>
      <c r="O25" s="15"/>
      <c r="P25" s="15"/>
      <c r="Q25" s="15"/>
      <c r="R25" s="15"/>
      <c r="S25" s="15"/>
      <c r="T25" s="15"/>
      <c r="U25" s="16"/>
      <c r="V25" s="70"/>
    </row>
    <row r="26" spans="1:22" ht="26.25" customHeight="1" thickTop="1" x14ac:dyDescent="0.2">
      <c r="B26" s="71"/>
      <c r="C26" s="72"/>
      <c r="D26" s="72"/>
      <c r="E26" s="72"/>
      <c r="F26" s="72"/>
      <c r="G26" s="72"/>
      <c r="H26" s="73"/>
      <c r="I26" s="73"/>
      <c r="J26" s="73"/>
      <c r="K26" s="73"/>
      <c r="L26" s="73"/>
      <c r="M26" s="73"/>
      <c r="N26" s="73"/>
      <c r="O26" s="73"/>
      <c r="P26" s="74"/>
      <c r="Q26" s="75"/>
      <c r="R26" s="76" t="s">
        <v>91</v>
      </c>
      <c r="S26" s="44" t="s">
        <v>92</v>
      </c>
      <c r="T26" s="76" t="s">
        <v>93</v>
      </c>
      <c r="U26" s="44" t="s">
        <v>94</v>
      </c>
    </row>
    <row r="27" spans="1:22" ht="26.25" customHeight="1" thickBot="1" x14ac:dyDescent="0.25">
      <c r="B27" s="77"/>
      <c r="C27" s="78"/>
      <c r="D27" s="78"/>
      <c r="E27" s="78"/>
      <c r="F27" s="78"/>
      <c r="G27" s="78"/>
      <c r="H27" s="79"/>
      <c r="I27" s="79"/>
      <c r="J27" s="79"/>
      <c r="K27" s="79"/>
      <c r="L27" s="79"/>
      <c r="M27" s="79"/>
      <c r="N27" s="79"/>
      <c r="O27" s="79"/>
      <c r="P27" s="80"/>
      <c r="Q27" s="81"/>
      <c r="R27" s="82" t="s">
        <v>95</v>
      </c>
      <c r="S27" s="81" t="s">
        <v>95</v>
      </c>
      <c r="T27" s="81" t="s">
        <v>95</v>
      </c>
      <c r="U27" s="81" t="s">
        <v>96</v>
      </c>
    </row>
    <row r="28" spans="1:22" ht="13.5" customHeight="1" thickBot="1" x14ac:dyDescent="0.25">
      <c r="B28" s="83" t="s">
        <v>97</v>
      </c>
      <c r="C28" s="84"/>
      <c r="D28" s="84"/>
      <c r="E28" s="85"/>
      <c r="F28" s="85"/>
      <c r="G28" s="85"/>
      <c r="H28" s="86"/>
      <c r="I28" s="86"/>
      <c r="J28" s="86"/>
      <c r="K28" s="86"/>
      <c r="L28" s="86"/>
      <c r="M28" s="86"/>
      <c r="N28" s="86"/>
      <c r="O28" s="86"/>
      <c r="P28" s="87"/>
      <c r="Q28" s="87"/>
      <c r="R28" s="88" t="str">
        <f t="shared" ref="R28:T29" si="1">"N/D"</f>
        <v>N/D</v>
      </c>
      <c r="S28" s="88" t="str">
        <f t="shared" si="1"/>
        <v>N/D</v>
      </c>
      <c r="T28" s="88" t="str">
        <f t="shared" si="1"/>
        <v>N/D</v>
      </c>
      <c r="U28" s="89" t="str">
        <f>+IF(ISERR(T28/S28*100),"N/A",T28/S28*100)</f>
        <v>N/A</v>
      </c>
    </row>
    <row r="29" spans="1:22" ht="13.5" customHeight="1" thickBot="1" x14ac:dyDescent="0.25">
      <c r="B29" s="90" t="s">
        <v>98</v>
      </c>
      <c r="C29" s="91"/>
      <c r="D29" s="91"/>
      <c r="E29" s="92"/>
      <c r="F29" s="92"/>
      <c r="G29" s="92"/>
      <c r="H29" s="93"/>
      <c r="I29" s="93"/>
      <c r="J29" s="93"/>
      <c r="K29" s="93"/>
      <c r="L29" s="93"/>
      <c r="M29" s="93"/>
      <c r="N29" s="93"/>
      <c r="O29" s="93"/>
      <c r="P29" s="94"/>
      <c r="Q29" s="94"/>
      <c r="R29" s="88" t="str">
        <f t="shared" si="1"/>
        <v>N/D</v>
      </c>
      <c r="S29" s="88" t="str">
        <f t="shared" si="1"/>
        <v>N/D</v>
      </c>
      <c r="T29" s="88" t="str">
        <f t="shared" si="1"/>
        <v>N/D</v>
      </c>
      <c r="U29" s="89" t="str">
        <f>+IF(ISERR(T29/S29*100),"N/A",T29/S29*100)</f>
        <v>N/A</v>
      </c>
    </row>
    <row r="30" spans="1:22" ht="14.85" customHeight="1" thickTop="1" thickBot="1" x14ac:dyDescent="0.25">
      <c r="B30" s="13" t="s">
        <v>99</v>
      </c>
      <c r="C30" s="14"/>
      <c r="D30" s="14"/>
      <c r="E30" s="14"/>
      <c r="F30" s="14"/>
      <c r="G30" s="14"/>
      <c r="H30" s="15"/>
      <c r="I30" s="15"/>
      <c r="J30" s="15"/>
      <c r="K30" s="15"/>
      <c r="L30" s="15"/>
      <c r="M30" s="15"/>
      <c r="N30" s="15"/>
      <c r="O30" s="15"/>
      <c r="P30" s="15"/>
      <c r="Q30" s="15"/>
      <c r="R30" s="15"/>
      <c r="S30" s="15"/>
      <c r="T30" s="15"/>
      <c r="U30" s="16"/>
    </row>
    <row r="31" spans="1:22" ht="44.25" customHeight="1" thickTop="1" x14ac:dyDescent="0.2">
      <c r="B31" s="95" t="s">
        <v>100</v>
      </c>
      <c r="C31" s="97"/>
      <c r="D31" s="97"/>
      <c r="E31" s="97"/>
      <c r="F31" s="97"/>
      <c r="G31" s="97"/>
      <c r="H31" s="97"/>
      <c r="I31" s="97"/>
      <c r="J31" s="97"/>
      <c r="K31" s="97"/>
      <c r="L31" s="97"/>
      <c r="M31" s="97"/>
      <c r="N31" s="97"/>
      <c r="O31" s="97"/>
      <c r="P31" s="97"/>
      <c r="Q31" s="97"/>
      <c r="R31" s="97"/>
      <c r="S31" s="97"/>
      <c r="T31" s="97"/>
      <c r="U31" s="96"/>
    </row>
    <row r="32" spans="1:22" ht="34.5" customHeight="1" x14ac:dyDescent="0.2">
      <c r="B32" s="98" t="s">
        <v>422</v>
      </c>
      <c r="C32" s="100"/>
      <c r="D32" s="100"/>
      <c r="E32" s="100"/>
      <c r="F32" s="100"/>
      <c r="G32" s="100"/>
      <c r="H32" s="100"/>
      <c r="I32" s="100"/>
      <c r="J32" s="100"/>
      <c r="K32" s="100"/>
      <c r="L32" s="100"/>
      <c r="M32" s="100"/>
      <c r="N32" s="100"/>
      <c r="O32" s="100"/>
      <c r="P32" s="100"/>
      <c r="Q32" s="100"/>
      <c r="R32" s="100"/>
      <c r="S32" s="100"/>
      <c r="T32" s="100"/>
      <c r="U32" s="99"/>
    </row>
    <row r="33" spans="2:21" ht="34.5" customHeight="1" x14ac:dyDescent="0.2">
      <c r="B33" s="98" t="s">
        <v>423</v>
      </c>
      <c r="C33" s="100"/>
      <c r="D33" s="100"/>
      <c r="E33" s="100"/>
      <c r="F33" s="100"/>
      <c r="G33" s="100"/>
      <c r="H33" s="100"/>
      <c r="I33" s="100"/>
      <c r="J33" s="100"/>
      <c r="K33" s="100"/>
      <c r="L33" s="100"/>
      <c r="M33" s="100"/>
      <c r="N33" s="100"/>
      <c r="O33" s="100"/>
      <c r="P33" s="100"/>
      <c r="Q33" s="100"/>
      <c r="R33" s="100"/>
      <c r="S33" s="100"/>
      <c r="T33" s="100"/>
      <c r="U33" s="99"/>
    </row>
    <row r="34" spans="2:21" ht="172.7" customHeight="1" x14ac:dyDescent="0.2">
      <c r="B34" s="98" t="s">
        <v>424</v>
      </c>
      <c r="C34" s="100"/>
      <c r="D34" s="100"/>
      <c r="E34" s="100"/>
      <c r="F34" s="100"/>
      <c r="G34" s="100"/>
      <c r="H34" s="100"/>
      <c r="I34" s="100"/>
      <c r="J34" s="100"/>
      <c r="K34" s="100"/>
      <c r="L34" s="100"/>
      <c r="M34" s="100"/>
      <c r="N34" s="100"/>
      <c r="O34" s="100"/>
      <c r="P34" s="100"/>
      <c r="Q34" s="100"/>
      <c r="R34" s="100"/>
      <c r="S34" s="100"/>
      <c r="T34" s="100"/>
      <c r="U34" s="99"/>
    </row>
    <row r="35" spans="2:21" ht="90.95" customHeight="1" x14ac:dyDescent="0.2">
      <c r="B35" s="98" t="s">
        <v>425</v>
      </c>
      <c r="C35" s="100"/>
      <c r="D35" s="100"/>
      <c r="E35" s="100"/>
      <c r="F35" s="100"/>
      <c r="G35" s="100"/>
      <c r="H35" s="100"/>
      <c r="I35" s="100"/>
      <c r="J35" s="100"/>
      <c r="K35" s="100"/>
      <c r="L35" s="100"/>
      <c r="M35" s="100"/>
      <c r="N35" s="100"/>
      <c r="O35" s="100"/>
      <c r="P35" s="100"/>
      <c r="Q35" s="100"/>
      <c r="R35" s="100"/>
      <c r="S35" s="100"/>
      <c r="T35" s="100"/>
      <c r="U35" s="99"/>
    </row>
    <row r="36" spans="2:21" ht="114.95" customHeight="1" x14ac:dyDescent="0.2">
      <c r="B36" s="98" t="s">
        <v>426</v>
      </c>
      <c r="C36" s="100"/>
      <c r="D36" s="100"/>
      <c r="E36" s="100"/>
      <c r="F36" s="100"/>
      <c r="G36" s="100"/>
      <c r="H36" s="100"/>
      <c r="I36" s="100"/>
      <c r="J36" s="100"/>
      <c r="K36" s="100"/>
      <c r="L36" s="100"/>
      <c r="M36" s="100"/>
      <c r="N36" s="100"/>
      <c r="O36" s="100"/>
      <c r="P36" s="100"/>
      <c r="Q36" s="100"/>
      <c r="R36" s="100"/>
      <c r="S36" s="100"/>
      <c r="T36" s="100"/>
      <c r="U36" s="99"/>
    </row>
    <row r="37" spans="2:21" ht="132.6" customHeight="1" x14ac:dyDescent="0.2">
      <c r="B37" s="98" t="s">
        <v>427</v>
      </c>
      <c r="C37" s="100"/>
      <c r="D37" s="100"/>
      <c r="E37" s="100"/>
      <c r="F37" s="100"/>
      <c r="G37" s="100"/>
      <c r="H37" s="100"/>
      <c r="I37" s="100"/>
      <c r="J37" s="100"/>
      <c r="K37" s="100"/>
      <c r="L37" s="100"/>
      <c r="M37" s="100"/>
      <c r="N37" s="100"/>
      <c r="O37" s="100"/>
      <c r="P37" s="100"/>
      <c r="Q37" s="100"/>
      <c r="R37" s="100"/>
      <c r="S37" s="100"/>
      <c r="T37" s="100"/>
      <c r="U37" s="99"/>
    </row>
    <row r="38" spans="2:21" ht="131.85" customHeight="1" x14ac:dyDescent="0.2">
      <c r="B38" s="98" t="s">
        <v>428</v>
      </c>
      <c r="C38" s="100"/>
      <c r="D38" s="100"/>
      <c r="E38" s="100"/>
      <c r="F38" s="100"/>
      <c r="G38" s="100"/>
      <c r="H38" s="100"/>
      <c r="I38" s="100"/>
      <c r="J38" s="100"/>
      <c r="K38" s="100"/>
      <c r="L38" s="100"/>
      <c r="M38" s="100"/>
      <c r="N38" s="100"/>
      <c r="O38" s="100"/>
      <c r="P38" s="100"/>
      <c r="Q38" s="100"/>
      <c r="R38" s="100"/>
      <c r="S38" s="100"/>
      <c r="T38" s="100"/>
      <c r="U38" s="99"/>
    </row>
    <row r="39" spans="2:21" ht="133.35" customHeight="1" x14ac:dyDescent="0.2">
      <c r="B39" s="98" t="s">
        <v>429</v>
      </c>
      <c r="C39" s="100"/>
      <c r="D39" s="100"/>
      <c r="E39" s="100"/>
      <c r="F39" s="100"/>
      <c r="G39" s="100"/>
      <c r="H39" s="100"/>
      <c r="I39" s="100"/>
      <c r="J39" s="100"/>
      <c r="K39" s="100"/>
      <c r="L39" s="100"/>
      <c r="M39" s="100"/>
      <c r="N39" s="100"/>
      <c r="O39" s="100"/>
      <c r="P39" s="100"/>
      <c r="Q39" s="100"/>
      <c r="R39" s="100"/>
      <c r="S39" s="100"/>
      <c r="T39" s="100"/>
      <c r="U39" s="99"/>
    </row>
    <row r="40" spans="2:21" ht="144.19999999999999" customHeight="1" x14ac:dyDescent="0.2">
      <c r="B40" s="98" t="s">
        <v>430</v>
      </c>
      <c r="C40" s="100"/>
      <c r="D40" s="100"/>
      <c r="E40" s="100"/>
      <c r="F40" s="100"/>
      <c r="G40" s="100"/>
      <c r="H40" s="100"/>
      <c r="I40" s="100"/>
      <c r="J40" s="100"/>
      <c r="K40" s="100"/>
      <c r="L40" s="100"/>
      <c r="M40" s="100"/>
      <c r="N40" s="100"/>
      <c r="O40" s="100"/>
      <c r="P40" s="100"/>
      <c r="Q40" s="100"/>
      <c r="R40" s="100"/>
      <c r="S40" s="100"/>
      <c r="T40" s="100"/>
      <c r="U40" s="99"/>
    </row>
    <row r="41" spans="2:21" ht="140.1" customHeight="1" x14ac:dyDescent="0.2">
      <c r="B41" s="98" t="s">
        <v>431</v>
      </c>
      <c r="C41" s="100"/>
      <c r="D41" s="100"/>
      <c r="E41" s="100"/>
      <c r="F41" s="100"/>
      <c r="G41" s="100"/>
      <c r="H41" s="100"/>
      <c r="I41" s="100"/>
      <c r="J41" s="100"/>
      <c r="K41" s="100"/>
      <c r="L41" s="100"/>
      <c r="M41" s="100"/>
      <c r="N41" s="100"/>
      <c r="O41" s="100"/>
      <c r="P41" s="100"/>
      <c r="Q41" s="100"/>
      <c r="R41" s="100"/>
      <c r="S41" s="100"/>
      <c r="T41" s="100"/>
      <c r="U41" s="99"/>
    </row>
    <row r="42" spans="2:21" ht="66.95" customHeight="1" x14ac:dyDescent="0.2">
      <c r="B42" s="98" t="s">
        <v>432</v>
      </c>
      <c r="C42" s="100"/>
      <c r="D42" s="100"/>
      <c r="E42" s="100"/>
      <c r="F42" s="100"/>
      <c r="G42" s="100"/>
      <c r="H42" s="100"/>
      <c r="I42" s="100"/>
      <c r="J42" s="100"/>
      <c r="K42" s="100"/>
      <c r="L42" s="100"/>
      <c r="M42" s="100"/>
      <c r="N42" s="100"/>
      <c r="O42" s="100"/>
      <c r="P42" s="100"/>
      <c r="Q42" s="100"/>
      <c r="R42" s="100"/>
      <c r="S42" s="100"/>
      <c r="T42" s="100"/>
      <c r="U42" s="99"/>
    </row>
    <row r="43" spans="2:21" ht="63.2" customHeight="1" x14ac:dyDescent="0.2">
      <c r="B43" s="98" t="s">
        <v>433</v>
      </c>
      <c r="C43" s="100"/>
      <c r="D43" s="100"/>
      <c r="E43" s="100"/>
      <c r="F43" s="100"/>
      <c r="G43" s="100"/>
      <c r="H43" s="100"/>
      <c r="I43" s="100"/>
      <c r="J43" s="100"/>
      <c r="K43" s="100"/>
      <c r="L43" s="100"/>
      <c r="M43" s="100"/>
      <c r="N43" s="100"/>
      <c r="O43" s="100"/>
      <c r="P43" s="100"/>
      <c r="Q43" s="100"/>
      <c r="R43" s="100"/>
      <c r="S43" s="100"/>
      <c r="T43" s="100"/>
      <c r="U43" s="99"/>
    </row>
    <row r="44" spans="2:21" ht="89.45" customHeight="1" x14ac:dyDescent="0.2">
      <c r="B44" s="98" t="s">
        <v>434</v>
      </c>
      <c r="C44" s="100"/>
      <c r="D44" s="100"/>
      <c r="E44" s="100"/>
      <c r="F44" s="100"/>
      <c r="G44" s="100"/>
      <c r="H44" s="100"/>
      <c r="I44" s="100"/>
      <c r="J44" s="100"/>
      <c r="K44" s="100"/>
      <c r="L44" s="100"/>
      <c r="M44" s="100"/>
      <c r="N44" s="100"/>
      <c r="O44" s="100"/>
      <c r="P44" s="100"/>
      <c r="Q44" s="100"/>
      <c r="R44" s="100"/>
      <c r="S44" s="100"/>
      <c r="T44" s="100"/>
      <c r="U44" s="99"/>
    </row>
    <row r="45" spans="2:21" ht="84.95" customHeight="1" thickBot="1" x14ac:dyDescent="0.25">
      <c r="B45" s="101" t="s">
        <v>435</v>
      </c>
      <c r="C45" s="103"/>
      <c r="D45" s="103"/>
      <c r="E45" s="103"/>
      <c r="F45" s="103"/>
      <c r="G45" s="103"/>
      <c r="H45" s="103"/>
      <c r="I45" s="103"/>
      <c r="J45" s="103"/>
      <c r="K45" s="103"/>
      <c r="L45" s="103"/>
      <c r="M45" s="103"/>
      <c r="N45" s="103"/>
      <c r="O45" s="103"/>
      <c r="P45" s="103"/>
      <c r="Q45" s="103"/>
      <c r="R45" s="103"/>
      <c r="S45" s="103"/>
      <c r="T45" s="103"/>
      <c r="U45" s="102"/>
    </row>
  </sheetData>
  <mergeCells count="80">
    <mergeCell ref="B44:U44"/>
    <mergeCell ref="B45:U45"/>
    <mergeCell ref="B38:U38"/>
    <mergeCell ref="B39:U39"/>
    <mergeCell ref="B40:U40"/>
    <mergeCell ref="B41:U41"/>
    <mergeCell ref="B42:U42"/>
    <mergeCell ref="B43:U43"/>
    <mergeCell ref="B32:U32"/>
    <mergeCell ref="B33:U33"/>
    <mergeCell ref="B34:U34"/>
    <mergeCell ref="B35:U35"/>
    <mergeCell ref="B36:U36"/>
    <mergeCell ref="B37:U37"/>
    <mergeCell ref="C24:H24"/>
    <mergeCell ref="I24:K24"/>
    <mergeCell ref="L24:O24"/>
    <mergeCell ref="B28:D28"/>
    <mergeCell ref="B29:D29"/>
    <mergeCell ref="B31:U31"/>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497</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436</v>
      </c>
      <c r="D4" s="19" t="s">
        <v>437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438</v>
      </c>
      <c r="D11" s="62"/>
      <c r="E11" s="62"/>
      <c r="F11" s="62"/>
      <c r="G11" s="62"/>
      <c r="H11" s="62"/>
      <c r="I11" s="62" t="s">
        <v>439</v>
      </c>
      <c r="J11" s="62"/>
      <c r="K11" s="62"/>
      <c r="L11" s="62" t="s">
        <v>51</v>
      </c>
      <c r="M11" s="62"/>
      <c r="N11" s="62"/>
      <c r="O11" s="62"/>
      <c r="P11" s="63" t="s">
        <v>52</v>
      </c>
      <c r="Q11" s="63" t="s">
        <v>43</v>
      </c>
      <c r="R11" s="104">
        <v>75.77</v>
      </c>
      <c r="S11" s="104" t="s">
        <v>44</v>
      </c>
      <c r="T11" s="104" t="s">
        <v>44</v>
      </c>
      <c r="U11" s="64" t="str">
        <f>IF(ISERR(T11/S11*100),"N/A",T11/S11*100)</f>
        <v>N/A</v>
      </c>
    </row>
    <row r="12" spans="1:34" ht="75" customHeight="1" thickTop="1" x14ac:dyDescent="0.2">
      <c r="A12" s="60"/>
      <c r="B12" s="61" t="s">
        <v>53</v>
      </c>
      <c r="C12" s="62" t="s">
        <v>440</v>
      </c>
      <c r="D12" s="62"/>
      <c r="E12" s="62"/>
      <c r="F12" s="62"/>
      <c r="G12" s="62"/>
      <c r="H12" s="62"/>
      <c r="I12" s="62" t="s">
        <v>441</v>
      </c>
      <c r="J12" s="62"/>
      <c r="K12" s="62"/>
      <c r="L12" s="62" t="s">
        <v>442</v>
      </c>
      <c r="M12" s="62"/>
      <c r="N12" s="62"/>
      <c r="O12" s="62"/>
      <c r="P12" s="63" t="s">
        <v>443</v>
      </c>
      <c r="Q12" s="63" t="s">
        <v>43</v>
      </c>
      <c r="R12" s="63">
        <v>0.96</v>
      </c>
      <c r="S12" s="63" t="s">
        <v>44</v>
      </c>
      <c r="T12" s="63" t="s">
        <v>44</v>
      </c>
      <c r="U12" s="64" t="str">
        <f>IF(ISERR(T12/S12*100),"N/A",T12/S12*100)</f>
        <v>N/A</v>
      </c>
    </row>
    <row r="13" spans="1:34" ht="75" customHeight="1" thickBot="1" x14ac:dyDescent="0.25">
      <c r="A13" s="60"/>
      <c r="B13" s="65" t="s">
        <v>45</v>
      </c>
      <c r="C13" s="66" t="s">
        <v>45</v>
      </c>
      <c r="D13" s="66"/>
      <c r="E13" s="66"/>
      <c r="F13" s="66"/>
      <c r="G13" s="66"/>
      <c r="H13" s="66"/>
      <c r="I13" s="66" t="s">
        <v>444</v>
      </c>
      <c r="J13" s="66"/>
      <c r="K13" s="66"/>
      <c r="L13" s="66" t="s">
        <v>445</v>
      </c>
      <c r="M13" s="66"/>
      <c r="N13" s="66"/>
      <c r="O13" s="66"/>
      <c r="P13" s="67" t="s">
        <v>446</v>
      </c>
      <c r="Q13" s="67" t="s">
        <v>43</v>
      </c>
      <c r="R13" s="67">
        <v>0.69</v>
      </c>
      <c r="S13" s="67" t="s">
        <v>44</v>
      </c>
      <c r="T13" s="67" t="s">
        <v>44</v>
      </c>
      <c r="U13" s="68" t="str">
        <f>IF(ISERR(T13/S13*100),"N/A",T13/S13*100)</f>
        <v>N/A</v>
      </c>
    </row>
    <row r="14" spans="1:34" ht="75" customHeight="1" thickTop="1" thickBot="1" x14ac:dyDescent="0.25">
      <c r="A14" s="60"/>
      <c r="B14" s="61" t="s">
        <v>63</v>
      </c>
      <c r="C14" s="62" t="s">
        <v>447</v>
      </c>
      <c r="D14" s="62"/>
      <c r="E14" s="62"/>
      <c r="F14" s="62"/>
      <c r="G14" s="62"/>
      <c r="H14" s="62"/>
      <c r="I14" s="62" t="s">
        <v>448</v>
      </c>
      <c r="J14" s="62"/>
      <c r="K14" s="62"/>
      <c r="L14" s="62" t="s">
        <v>449</v>
      </c>
      <c r="M14" s="62"/>
      <c r="N14" s="62"/>
      <c r="O14" s="62"/>
      <c r="P14" s="63" t="s">
        <v>450</v>
      </c>
      <c r="Q14" s="63" t="s">
        <v>203</v>
      </c>
      <c r="R14" s="63">
        <v>100</v>
      </c>
      <c r="S14" s="63">
        <v>50</v>
      </c>
      <c r="T14" s="63">
        <v>14.71</v>
      </c>
      <c r="U14" s="64">
        <f>IF(ISERR(T14/S14*100),"N/A",T14/S14*100)</f>
        <v>29.42</v>
      </c>
    </row>
    <row r="15" spans="1:34" ht="75" customHeight="1" thickTop="1" thickBot="1" x14ac:dyDescent="0.25">
      <c r="A15" s="60"/>
      <c r="B15" s="61" t="s">
        <v>79</v>
      </c>
      <c r="C15" s="62" t="s">
        <v>451</v>
      </c>
      <c r="D15" s="62"/>
      <c r="E15" s="62"/>
      <c r="F15" s="62"/>
      <c r="G15" s="62"/>
      <c r="H15" s="62"/>
      <c r="I15" s="62" t="s">
        <v>452</v>
      </c>
      <c r="J15" s="62"/>
      <c r="K15" s="62"/>
      <c r="L15" s="62" t="s">
        <v>453</v>
      </c>
      <c r="M15" s="62"/>
      <c r="N15" s="62"/>
      <c r="O15" s="62"/>
      <c r="P15" s="63" t="s">
        <v>57</v>
      </c>
      <c r="Q15" s="63" t="s">
        <v>203</v>
      </c>
      <c r="R15" s="63">
        <v>100</v>
      </c>
      <c r="S15" s="63">
        <v>50</v>
      </c>
      <c r="T15" s="63">
        <v>14.71</v>
      </c>
      <c r="U15" s="64">
        <f>IF(ISERR(T15/S15*100),"N/A",T15/S15*100)</f>
        <v>29.42</v>
      </c>
    </row>
    <row r="16" spans="1:34" ht="22.5" customHeight="1" thickTop="1" thickBot="1" x14ac:dyDescent="0.25">
      <c r="B16" s="13" t="s">
        <v>90</v>
      </c>
      <c r="C16" s="14"/>
      <c r="D16" s="14"/>
      <c r="E16" s="14"/>
      <c r="F16" s="14"/>
      <c r="G16" s="14"/>
      <c r="H16" s="15"/>
      <c r="I16" s="15"/>
      <c r="J16" s="15"/>
      <c r="K16" s="15"/>
      <c r="L16" s="15"/>
      <c r="M16" s="15"/>
      <c r="N16" s="15"/>
      <c r="O16" s="15"/>
      <c r="P16" s="15"/>
      <c r="Q16" s="15"/>
      <c r="R16" s="15"/>
      <c r="S16" s="15"/>
      <c r="T16" s="15"/>
      <c r="U16" s="16"/>
      <c r="V16" s="70"/>
    </row>
    <row r="17" spans="2:21" ht="26.25" customHeight="1" thickTop="1" x14ac:dyDescent="0.2">
      <c r="B17" s="71"/>
      <c r="C17" s="72"/>
      <c r="D17" s="72"/>
      <c r="E17" s="72"/>
      <c r="F17" s="72"/>
      <c r="G17" s="72"/>
      <c r="H17" s="73"/>
      <c r="I17" s="73"/>
      <c r="J17" s="73"/>
      <c r="K17" s="73"/>
      <c r="L17" s="73"/>
      <c r="M17" s="73"/>
      <c r="N17" s="73"/>
      <c r="O17" s="73"/>
      <c r="P17" s="74"/>
      <c r="Q17" s="75"/>
      <c r="R17" s="76" t="s">
        <v>91</v>
      </c>
      <c r="S17" s="44" t="s">
        <v>92</v>
      </c>
      <c r="T17" s="76" t="s">
        <v>93</v>
      </c>
      <c r="U17" s="44" t="s">
        <v>94</v>
      </c>
    </row>
    <row r="18" spans="2:21" ht="26.25" customHeight="1" thickBot="1" x14ac:dyDescent="0.25">
      <c r="B18" s="77"/>
      <c r="C18" s="78"/>
      <c r="D18" s="78"/>
      <c r="E18" s="78"/>
      <c r="F18" s="78"/>
      <c r="G18" s="78"/>
      <c r="H18" s="79"/>
      <c r="I18" s="79"/>
      <c r="J18" s="79"/>
      <c r="K18" s="79"/>
      <c r="L18" s="79"/>
      <c r="M18" s="79"/>
      <c r="N18" s="79"/>
      <c r="O18" s="79"/>
      <c r="P18" s="80"/>
      <c r="Q18" s="81"/>
      <c r="R18" s="82" t="s">
        <v>95</v>
      </c>
      <c r="S18" s="81" t="s">
        <v>95</v>
      </c>
      <c r="T18" s="81" t="s">
        <v>95</v>
      </c>
      <c r="U18" s="81" t="s">
        <v>96</v>
      </c>
    </row>
    <row r="19" spans="2:21" ht="13.5" customHeight="1" thickBot="1" x14ac:dyDescent="0.25">
      <c r="B19" s="83" t="s">
        <v>97</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x14ac:dyDescent="0.25">
      <c r="B20" s="90" t="s">
        <v>98</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x14ac:dyDescent="0.25">
      <c r="B21" s="13" t="s">
        <v>99</v>
      </c>
      <c r="C21" s="14"/>
      <c r="D21" s="14"/>
      <c r="E21" s="14"/>
      <c r="F21" s="14"/>
      <c r="G21" s="14"/>
      <c r="H21" s="15"/>
      <c r="I21" s="15"/>
      <c r="J21" s="15"/>
      <c r="K21" s="15"/>
      <c r="L21" s="15"/>
      <c r="M21" s="15"/>
      <c r="N21" s="15"/>
      <c r="O21" s="15"/>
      <c r="P21" s="15"/>
      <c r="Q21" s="15"/>
      <c r="R21" s="15"/>
      <c r="S21" s="15"/>
      <c r="T21" s="15"/>
      <c r="U21" s="16"/>
    </row>
    <row r="22" spans="2:21" ht="44.25" customHeight="1" thickTop="1" x14ac:dyDescent="0.2">
      <c r="B22" s="95" t="s">
        <v>100</v>
      </c>
      <c r="C22" s="97"/>
      <c r="D22" s="97"/>
      <c r="E22" s="97"/>
      <c r="F22" s="97"/>
      <c r="G22" s="97"/>
      <c r="H22" s="97"/>
      <c r="I22" s="97"/>
      <c r="J22" s="97"/>
      <c r="K22" s="97"/>
      <c r="L22" s="97"/>
      <c r="M22" s="97"/>
      <c r="N22" s="97"/>
      <c r="O22" s="97"/>
      <c r="P22" s="97"/>
      <c r="Q22" s="97"/>
      <c r="R22" s="97"/>
      <c r="S22" s="97"/>
      <c r="T22" s="97"/>
      <c r="U22" s="96"/>
    </row>
    <row r="23" spans="2:21" ht="34.5" customHeight="1" x14ac:dyDescent="0.2">
      <c r="B23" s="98" t="s">
        <v>454</v>
      </c>
      <c r="C23" s="100"/>
      <c r="D23" s="100"/>
      <c r="E23" s="100"/>
      <c r="F23" s="100"/>
      <c r="G23" s="100"/>
      <c r="H23" s="100"/>
      <c r="I23" s="100"/>
      <c r="J23" s="100"/>
      <c r="K23" s="100"/>
      <c r="L23" s="100"/>
      <c r="M23" s="100"/>
      <c r="N23" s="100"/>
      <c r="O23" s="100"/>
      <c r="P23" s="100"/>
      <c r="Q23" s="100"/>
      <c r="R23" s="100"/>
      <c r="S23" s="100"/>
      <c r="T23" s="100"/>
      <c r="U23" s="99"/>
    </row>
    <row r="24" spans="2:21" ht="34.5" customHeight="1" x14ac:dyDescent="0.2">
      <c r="B24" s="98" t="s">
        <v>455</v>
      </c>
      <c r="C24" s="100"/>
      <c r="D24" s="100"/>
      <c r="E24" s="100"/>
      <c r="F24" s="100"/>
      <c r="G24" s="100"/>
      <c r="H24" s="100"/>
      <c r="I24" s="100"/>
      <c r="J24" s="100"/>
      <c r="K24" s="100"/>
      <c r="L24" s="100"/>
      <c r="M24" s="100"/>
      <c r="N24" s="100"/>
      <c r="O24" s="100"/>
      <c r="P24" s="100"/>
      <c r="Q24" s="100"/>
      <c r="R24" s="100"/>
      <c r="S24" s="100"/>
      <c r="T24" s="100"/>
      <c r="U24" s="99"/>
    </row>
    <row r="25" spans="2:21" ht="34.5" customHeight="1" x14ac:dyDescent="0.2">
      <c r="B25" s="98" t="s">
        <v>456</v>
      </c>
      <c r="C25" s="100"/>
      <c r="D25" s="100"/>
      <c r="E25" s="100"/>
      <c r="F25" s="100"/>
      <c r="G25" s="100"/>
      <c r="H25" s="100"/>
      <c r="I25" s="100"/>
      <c r="J25" s="100"/>
      <c r="K25" s="100"/>
      <c r="L25" s="100"/>
      <c r="M25" s="100"/>
      <c r="N25" s="100"/>
      <c r="O25" s="100"/>
      <c r="P25" s="100"/>
      <c r="Q25" s="100"/>
      <c r="R25" s="100"/>
      <c r="S25" s="100"/>
      <c r="T25" s="100"/>
      <c r="U25" s="99"/>
    </row>
    <row r="26" spans="2:21" ht="126.75" customHeight="1" x14ac:dyDescent="0.2">
      <c r="B26" s="98" t="s">
        <v>457</v>
      </c>
      <c r="C26" s="100"/>
      <c r="D26" s="100"/>
      <c r="E26" s="100"/>
      <c r="F26" s="100"/>
      <c r="G26" s="100"/>
      <c r="H26" s="100"/>
      <c r="I26" s="100"/>
      <c r="J26" s="100"/>
      <c r="K26" s="100"/>
      <c r="L26" s="100"/>
      <c r="M26" s="100"/>
      <c r="N26" s="100"/>
      <c r="O26" s="100"/>
      <c r="P26" s="100"/>
      <c r="Q26" s="100"/>
      <c r="R26" s="100"/>
      <c r="S26" s="100"/>
      <c r="T26" s="100"/>
      <c r="U26" s="99"/>
    </row>
    <row r="27" spans="2:21" ht="80.099999999999994" customHeight="1" thickBot="1" x14ac:dyDescent="0.25">
      <c r="B27" s="101" t="s">
        <v>458</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2022-10-28T15:24:53Z</dcterms:modified>
</cp:coreProperties>
</file>