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REGIS\Desktop\Downloads\"/>
    </mc:Choice>
  </mc:AlternateContent>
  <xr:revisionPtr revIDLastSave="0" documentId="13_ncr:40009_{5042DA24-5B1D-44A5-B8D2-01046B6F056C}" xr6:coauthVersionLast="47" xr6:coauthVersionMax="47" xr10:uidLastSave="{00000000-0000-0000-0000-000000000000}"/>
  <bookViews>
    <workbookView xWindow="-120" yWindow="-120" windowWidth="20730" windowHeight="11160"/>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K012" sheetId="9" r:id="rId9"/>
    <sheet name="50 K029" sheetId="10" r:id="rId10"/>
  </sheets>
  <definedNames>
    <definedName name="_xlnm.Print_Area" localSheetId="1">'50 E001'!$B$2:$U$53</definedName>
    <definedName name="_xlnm.Print_Area" localSheetId="2">'50 E003'!$B$2:$U$47</definedName>
    <definedName name="_xlnm.Print_Area" localSheetId="3">'50 E004'!$B$2:$U$37</definedName>
    <definedName name="_xlnm.Print_Area" localSheetId="4">'50 E006'!$B$2:$U$41</definedName>
    <definedName name="_xlnm.Print_Area" localSheetId="5">'50 E007'!$B$2:$U$37</definedName>
    <definedName name="_xlnm.Print_Area" localSheetId="6">'50 E011'!$B$2:$U$59</definedName>
    <definedName name="_xlnm.Print_Area" localSheetId="7">'50 E012'!$B$2:$U$49</definedName>
    <definedName name="_xlnm.Print_Area" localSheetId="8">'50 K012'!$B$2:$U$31</definedName>
    <definedName name="_xlnm.Print_Area" localSheetId="9">'50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K012'!$1:$4</definedName>
    <definedName name="_xlnm.Print_Titles" localSheetId="9">'50 K029'!$1:$4</definedName>
    <definedName name="_xlnm.Print_Titles" localSheetId="0">Portada!$1:$4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24" i="10" l="1"/>
  <c r="T24" i="10"/>
  <c r="S24" i="10"/>
  <c r="R24" i="10"/>
  <c r="U23" i="10"/>
  <c r="T23" i="10"/>
  <c r="S23" i="10"/>
  <c r="R23" i="10"/>
  <c r="U19" i="10"/>
  <c r="U18" i="10"/>
  <c r="U17" i="10"/>
  <c r="U16" i="10"/>
  <c r="U15" i="10"/>
  <c r="U14" i="10"/>
  <c r="U13" i="10"/>
  <c r="U12" i="10"/>
  <c r="U11" i="10"/>
  <c r="T20" i="9"/>
  <c r="U20" i="9" s="1"/>
  <c r="S20" i="9"/>
  <c r="R20" i="9"/>
  <c r="U19" i="9"/>
  <c r="T19" i="9"/>
  <c r="S19" i="9"/>
  <c r="R19" i="9"/>
  <c r="U15" i="9"/>
  <c r="U14" i="9"/>
  <c r="U13" i="9"/>
  <c r="U12" i="9"/>
  <c r="U11" i="9"/>
  <c r="T29" i="8"/>
  <c r="U29" i="8" s="1"/>
  <c r="S29" i="8"/>
  <c r="R29" i="8"/>
  <c r="T28" i="8"/>
  <c r="S28" i="8"/>
  <c r="U28" i="8" s="1"/>
  <c r="R28" i="8"/>
  <c r="U24" i="8"/>
  <c r="U23" i="8"/>
  <c r="U22" i="8"/>
  <c r="U21" i="8"/>
  <c r="U20" i="8"/>
  <c r="U19" i="8"/>
  <c r="U18" i="8"/>
  <c r="U17" i="8"/>
  <c r="U16" i="8"/>
  <c r="U15" i="8"/>
  <c r="U14" i="8"/>
  <c r="U13" i="8"/>
  <c r="U12" i="8"/>
  <c r="U11" i="8"/>
  <c r="T34" i="7"/>
  <c r="U34" i="7" s="1"/>
  <c r="S34" i="7"/>
  <c r="R34" i="7"/>
  <c r="U33" i="7"/>
  <c r="T33" i="7"/>
  <c r="S33" i="7"/>
  <c r="R33" i="7"/>
  <c r="U29" i="7"/>
  <c r="U28" i="7"/>
  <c r="U27" i="7"/>
  <c r="U26" i="7"/>
  <c r="U25" i="7"/>
  <c r="U24" i="7"/>
  <c r="U23" i="7"/>
  <c r="U22" i="7"/>
  <c r="U21" i="7"/>
  <c r="U20" i="7"/>
  <c r="U19" i="7"/>
  <c r="U18" i="7"/>
  <c r="U17" i="7"/>
  <c r="U16" i="7"/>
  <c r="U15" i="7"/>
  <c r="U14" i="7"/>
  <c r="U13" i="7"/>
  <c r="U12" i="7"/>
  <c r="U11" i="7"/>
  <c r="T23" i="6"/>
  <c r="U23" i="6" s="1"/>
  <c r="S23" i="6"/>
  <c r="R23" i="6"/>
  <c r="T22" i="6"/>
  <c r="U22" i="6" s="1"/>
  <c r="S22" i="6"/>
  <c r="R22" i="6"/>
  <c r="U18" i="6"/>
  <c r="U17" i="6"/>
  <c r="U16" i="6"/>
  <c r="U15" i="6"/>
  <c r="U14" i="6"/>
  <c r="U13" i="6"/>
  <c r="U12" i="6"/>
  <c r="U11" i="6"/>
  <c r="T25" i="5"/>
  <c r="U25" i="5" s="1"/>
  <c r="S25" i="5"/>
  <c r="R25" i="5"/>
  <c r="T24" i="5"/>
  <c r="U24" i="5" s="1"/>
  <c r="S24" i="5"/>
  <c r="R24" i="5"/>
  <c r="U20" i="5"/>
  <c r="U19" i="5"/>
  <c r="U18" i="5"/>
  <c r="U17" i="5"/>
  <c r="U16" i="5"/>
  <c r="U15" i="5"/>
  <c r="U14" i="5"/>
  <c r="U13" i="5"/>
  <c r="U12" i="5"/>
  <c r="U11" i="5"/>
  <c r="U23" i="4"/>
  <c r="T23" i="4"/>
  <c r="S23" i="4"/>
  <c r="R23" i="4"/>
  <c r="U22" i="4"/>
  <c r="T22" i="4"/>
  <c r="S22" i="4"/>
  <c r="R22" i="4"/>
  <c r="U18" i="4"/>
  <c r="U17" i="4"/>
  <c r="U16" i="4"/>
  <c r="U15" i="4"/>
  <c r="U14" i="4"/>
  <c r="U13" i="4"/>
  <c r="U12" i="4"/>
  <c r="U11" i="4"/>
  <c r="U28" i="3"/>
  <c r="T28" i="3"/>
  <c r="S28" i="3"/>
  <c r="R28" i="3"/>
  <c r="U27" i="3"/>
  <c r="T27" i="3"/>
  <c r="S27" i="3"/>
  <c r="R27" i="3"/>
  <c r="U23" i="3"/>
  <c r="U22" i="3"/>
  <c r="U21" i="3"/>
  <c r="U20" i="3"/>
  <c r="U19" i="3"/>
  <c r="U18" i="3"/>
  <c r="U17" i="3"/>
  <c r="U16" i="3"/>
  <c r="U15" i="3"/>
  <c r="U14" i="3"/>
  <c r="U13" i="3"/>
  <c r="U12" i="3"/>
  <c r="U11" i="3"/>
  <c r="T31" i="2"/>
  <c r="S31" i="2"/>
  <c r="U31" i="2" s="1"/>
  <c r="R31" i="2"/>
  <c r="T30" i="2"/>
  <c r="S30" i="2"/>
  <c r="U30" i="2" s="1"/>
  <c r="R30"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<sst xmlns="http://schemas.openxmlformats.org/spreadsheetml/2006/main" count="1217" uniqueCount="498">
  <si>
    <t xml:space="preserve">    Segundo Trimestre 2022</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</si>
  <si>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</si>
  <si>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</si>
  <si>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K-012 Proyectos de infraestructura social de asistencia y seguridad social
K-029 Programas de adquisiciones
</t>
  </si>
  <si>
    <t xml:space="preserve">      Segundo Trimestre 2022</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</si>
  <si>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</si>
  <si>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</si>
  <si>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</si>
  <si>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</si>
  <si>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</si>
  <si>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</si>
  <si>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</si>
  <si>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</si>
  <si>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</si>
  <si>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</si>
  <si>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</si>
  <si>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</si>
  <si>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</si>
  <si>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</si>
  <si>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</si>
  <si>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</si>
  <si>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</si>
  <si>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</si>
  <si>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</si>
  <si>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</si>
  <si>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</si>
  <si>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</si>
  <si>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</si>
  <si>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</si>
  <si>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</si>
  <si>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</si>
  <si>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</si>
  <si>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</si>
  <si>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</si>
  <si>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</si>
  <si>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</si>
  <si>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</si>
  <si>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</si>
  <si>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</si>
  <si>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</si>
  <si>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</si>
  <si>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</si>
  <si>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t>Tasa</t>
  </si>
  <si>
    <t>Estratégico-Eficacia-Anual</t>
  </si>
  <si>
    <t>N/A</t>
  </si>
  <si>
    <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</si>
  <si>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</si>
  <si>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</si>
  <si>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</si>
  <si>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</si>
  <si>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</si>
  <si>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</si>
  <si>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</si>
  <si>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Propósito</t>
  </si>
  <si>
    <t>En la población derechohabiente del IMSS se reducen la morbilidad y mortalidad por enfermedades prevenibles y los embarazos de alto riesgo.</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</si>
  <si>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</si>
  <si>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</si>
  <si>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Porcentaje</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</si>
  <si>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</si>
  <si>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</si>
  <si>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</si>
  <si>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</si>
  <si>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</si>
  <si>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t>Componente</t>
  </si>
  <si>
    <t>A Acciones preventivas proporcionadas</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</si>
  <si>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</si>
  <si>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</si>
  <si>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Estratégico-Eficacia-Semestral</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</si>
  <si>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</si>
  <si>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</si>
  <si>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</si>
  <si>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</si>
  <si>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</si>
  <si>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</si>
  <si>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</si>
  <si>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</si>
  <si>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t>B Acciones de planificación familiar otorgadas</t>
  </si>
  <si>
    <r>
      <t>Logro de Aceptantes de primera vez de Métodos Anticonceptivos,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</si>
  <si>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</si>
  <si>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Actividad</t>
  </si>
  <si>
    <t>A 1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</si>
  <si>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</si>
  <si>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</si>
  <si>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Gestión-Eficacia-Trimestral</t>
  </si>
  <si>
    <t>A 2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</si>
  <si>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</si>
  <si>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</si>
  <si>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B 3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</si>
  <si>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</si>
  <si>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</si>
  <si>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</si>
  <si>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</si>
  <si>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</si>
  <si>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</si>
  <si>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</si>
  <si>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</si>
  <si>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</si>
  <si>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</si>
  <si>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</si>
  <si>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</si>
  <si>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</si>
  <si>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Tasa de mortalidad por cáncer cérvico uterino
</t>
    </r>
    <r>
      <rPr>
        <sz val="10"/>
        <rFont val="Soberana Sans"/>
        <family val="2"/>
      </rPr>
      <t>Sin Información,Sin Justificación</t>
    </r>
  </si>
  <si>
    <r>
      <t xml:space="preserve">Tasa de mortalidad por tuberculosis pulmonar
</t>
    </r>
    <r>
      <rPr>
        <sz val="10"/>
        <rFont val="Soberana Sans"/>
        <family val="2"/>
      </rPr>
      <t>Sin Información,Sin Justificación</t>
    </r>
  </si>
  <si>
    <r>
      <t xml:space="preserve">Tasa de mortalidad por cáncer de mama
</t>
    </r>
    <r>
      <rPr>
        <sz val="10"/>
        <rFont val="Soberana Sans"/>
        <family val="2"/>
      </rPr>
      <t>Sin Información,Sin Justificación</t>
    </r>
  </si>
  <si>
    <r>
      <t xml:space="preserve">Esperanza de Vida al Nacer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</si>
  <si>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</si>
  <si>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</si>
  <si>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</si>
  <si>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Cobertura de detección de primera vez de diabetes mellitus en población derechohabiente de 20 años y más
</t>
    </r>
    <r>
      <rPr>
        <sz val="10"/>
        <rFont val="Soberana Sans"/>
        <family val="2"/>
      </rPr>
      <t xml:space="preserve"> Causa : Información  al mes de enero-mayo de 2022.      El avance reportado de 9.1 % con un porcentaje de cumplimiento de meta del  98.6%, lo que implicó casi alcanzar a la meta que es de 9.2%. Los factores que influyeron para obtener estos resultados fueron principalmente el cambio en el semáforo epidemiológico que impactó en la demanda de los servicios preventivos, incluida la detección de diabetes mellitus.  Efecto: Con el logro obtenido, fue posible derivar alrededor de 197,605 casos sospechosos de padecer esta enfermedad, en individuos de 20 años y más, quienes son derivados con el Médico Familiar para su confirmación o descarte, contribuyendo al diagnóstico temprano del padecimiento. Otros Motivos:</t>
    </r>
  </si>
  <si>
    <r>
      <t xml:space="preserve">Cobertura de detección de cáncer cérvico uterino a través de citología cervical en mujeres de 25 a 64 años
</t>
    </r>
    <r>
      <rPr>
        <sz val="10"/>
        <rFont val="Soberana Sans"/>
        <family val="2"/>
      </rPr>
      <t xml:space="preserve"> Causa : Información al mes de enero-mayo de 2022.     El avance reportado de 8.43% con un porcentaje de cumplimiento de meta de 92.3%, cifra inferior de la meta programada para el periodo enero-junioo de 2022 que es de 9.1%. Los factores que influyeron para obtener estos resultados fueron: principalmente el cambio de semáforo epidemiológico que impactó en la demanda de servicios preventivos, incluida la detección de cáncer cérvico uterino. Efecto: El logro obtenido permitió identificar 3,370 casos sospechosos de cáncer cérvico uterino en mujeres de 25 a 64 años, para su referencia a evaluación diagnóstica y diagnóstico temprano. Otros Motivos:</t>
    </r>
  </si>
  <si>
    <r>
      <t xml:space="preserve">Cobertura de detección de hipertensión arterial en población derechohabiente de 20 años y más
</t>
    </r>
    <r>
      <rPr>
        <sz val="10"/>
        <rFont val="Soberana Sans"/>
        <family val="2"/>
      </rPr>
      <t xml:space="preserve"> Causa : Información al mes de enero-mayo de 2022.        El avance reportado de 33.93%, con un porcentaje de cumplimiento con respecto de la meta programada del 97.0%, cifra ligeramente inferior a la meta programada 35.0 para el período enero-junio de 2022. Los factores que influyeron para obtener estos resultados fueron: principalmente el cambio de semáforo epidemiológico que impactó en el aumento de la demanda de los servicios preventivos, incluida la detección de hipertensión arterial.  Efecto: Con el logro obtenido, fue posible derivar alrededor de 1,537,298 casos sospechosos de padecer esta enfermedad, en individuos de 20 años y más, quienes son derivados con el Médico Familiar para su confirmación o descarte, contribuyendo al diagnóstico temprano del padecimiento. Otros Motivos:Se registra comentario textual del enlace desde la cuenta DGPOP: La información reportada al primer semestre de 2022 corresponde a la de enero-mayo de 2022 y no coincide con el reporte del periodo enero-mayo de 2022, debido a que este se realzó con un corte de enero-abril de 2022. La razón por la cual se están reportando cifras con cortes de periodos anteriores, es porque se realiza, con la información disponible al momento del reporte con cierre oficial en los Sistemas de Información de todos los Órganos de Operación Desconcentrada (OOAD) y avalada por la División de Información en Salud de la Dirección de Prestaciones Médicas para su uso y publicación.</t>
    </r>
  </si>
  <si>
    <r>
      <t xml:space="preserve">Cobertura con esquemas completos de vacunación en niños de un año de edad.
</t>
    </r>
    <r>
      <rPr>
        <sz val="10"/>
        <rFont val="Soberana Sans"/>
        <family val="2"/>
      </rPr>
      <t xml:space="preserve"> Causa : Información al mes de  marzo de 2022.    El avance reportado del 85.7% con un porcentaje de cumplimiento de meta del 90.2%, cifra por debajo de la meta programada de 95.0%. Los factores que contribuyeron a no alcanzar la meta fue la entrega inoportuna de vacuna hexavalente acelular así como la falta de disponibilidad de vacuna triple viral. Efecto: Se obtuvo una cobertura de 85.7% con Esquema Básico Completo, lo que permitirá continuar con el control de enfermedades infecciosas prevenibles a través de la vacunación. Otros Motivos:</t>
    </r>
  </si>
  <si>
    <r>
      <t xml:space="preserve">Cobertura de detección de cáncer de mama por mastografía en mujeres de 50 a 69 años
</t>
    </r>
    <r>
      <rPr>
        <sz val="10"/>
        <rFont val="Soberana Sans"/>
        <family val="2"/>
      </rPr>
      <t xml:space="preserve"> Causa : Información de enero-mayo de 2022.      El avance reportado de 5.58% representa un porcentaje de cumplimiento de meta del 79.2%, cifra inferior a la meta planteada de 7.1% para el período enero-junio de 2022. La falta de cumplimiento a lo esperado en ese periodo se debe a la baja captación de mujeres del grupo blanco y susceptibles de la detección.  Efecto: El logro alcanzado brinda la oportunidad de identificar  oportunamente 10,128 casos sospechosos de  tumor maligno de mama en mujeres de 50 a 69 años, a través de la mastografía, para su referencia a evaluación diagnóstica y diagnóstico temprano. Otros Motivos:</t>
    </r>
  </si>
  <si>
    <r>
      <t xml:space="preserve">Logro de Aceptantes de primera vez de Métodos Anticonceptivos, en relación con la meta programada en Consulta Externa de Medicina Familiar
</t>
    </r>
    <r>
      <rPr>
        <sz val="10"/>
        <rFont val="Soberana Sans"/>
        <family val="2"/>
      </rPr>
      <t xml:space="preserve"> Causa : Información al mes de enero-mayo de 2022.     Contamos con  logro de enero a mayo  2022 del  77.4%, lo que permite un porcentaje de cumplimiento de meta del 86.0% , aún cuando se ha incrementado el numerador no se ha podido  alcanzar  la meta programada del 90.0% con una diferencia de 4 puntos porcentuales. Los factores que ha influido  en estos resultados han sido debido a semáforo epidemiológico en este moemento en verde y ha permitido el incremento de la afluencia de la población a la consulta externa de las unidades médicas, solicitando la atención de los servicios de planificación familiar para la entrega de métodos anticonceptivos y orientacción en salud sexual.                     Efecto: Un número menor de población de mujeres y hombres en edad fértil fué cubierta con métodos anticonceptivos. Otros Motivos:La diferencia entre el denominador alcanzado frente al denominador esperado, se debe a que el ajuste de éste se dio en un periodo posterior al periodo de ajuste de metas del primer trimestre, por tanto no se logró realizar el ajuste.           El porcentaje de cumplimiento con relación a la meta es el cálculo de lo alcanzado entre lo planeado. </t>
    </r>
  </si>
  <si>
    <r>
      <t xml:space="preserve">Porcentaje de medición de peso y talla en población derechohabiente
</t>
    </r>
    <r>
      <rPr>
        <sz val="10"/>
        <rFont val="Soberana Sans"/>
        <family val="2"/>
      </rPr>
      <t xml:space="preserve"> Causa : Información al mes de enero-mayo de 2022.   El logro obtenido fue  de 29.7%, con un porcentaje de cumplimiento de meta de 86.1%, para el periodo enero-mayo de 2022, cifra  inferior a la meta establecida (34.5%).  Los factores que influyeron para obtener estos resultados fueron: al inicio de año afectó el repunte de la pandemia por COVID-19 la asistencia de los Derechohabientes a las Unidades de Medicina Familiar, a partir de marzo  con semáforo epidemiólógico en verde se  favorece la afluencia a las Unidades, lo que ha permitido  recuperar acciones de medición de peso y talla y que se les otorgaran los consejos breves para la modificación de estilos de vida, principalmente sobre alimentación saludable, consumo de agua simple potable y realización de actividad física. Efecto: El logro inferior a la meta limitó que se les evaluará su estado nutricional y se les otorgaran  recomendaciones relacionadas primordialmente con actividad física y cambios en los hábitos de alimentación, para revertir el problema de sobrepeso/obesidad.   Otros Motivos:</t>
    </r>
  </si>
  <si>
    <r>
      <t xml:space="preserve">Porcentaje de Atención Preventiva Integrada 
</t>
    </r>
    <r>
      <rPr>
        <sz val="10"/>
        <rFont val="Soberana Sans"/>
        <family val="2"/>
      </rPr>
      <t xml:space="preserve"> Causa : Información al mes de mayo de 2022.         El logro obtenido fue de 89.1%, con un porcentaje de cumplimiento de meta de 100.5% cifra muy cercana a la meta establecida para el periodo del informe de 88.7%. Los factores que influyeron para obtener estos resultados fueron la capacitación y supervisión desde nivel normativo, en materia del Chequeo PrevenIMSS. Efecto: El logro obtenido, permitió beneficiar a 1,562,866 derechohabientes con el paquete completo de acciones preventivas  que corresponden de acuerdo a su grupo de edad y sexo. Otros Motivos:</t>
    </r>
  </si>
  <si>
    <r>
      <t xml:space="preserve">Porcentaje de entrevistas de consejería anticonceptiva
</t>
    </r>
    <r>
      <rPr>
        <sz val="10"/>
        <rFont val="Soberana Sans"/>
        <family val="2"/>
      </rPr>
      <t xml:space="preserve"> Causa : Información estimada al mes de junio de 2022, en base a enero-abril  2022.    El bajo desempeño en el logro de entrevistas de consejería anticonceptiva radica en de manera paulatina se ha retornado a las actividades  de consejería intra y extramuros con tendencia hacia  el incremento de población que solicita los servicios de planificación familiar con una consejería previa . Sin embargo se siguen fortaleciendo las estrategias para incrementar las acciones de comunicación educativa  en planificación familiar, dirigidas a la población en edad reproductiva  y /o sexualmente activas.El avance reportado del 66.3%, permitió  un  porcentaje estimado de cumplimiento de hasta un  73.7%, para el 2022, sin embargo  aún no se alcanzara la meta programada de 90.0% Efecto: El efecto es la disminución en las acciones de consejería y comunicación educativa, que impactan directamente  en el número de aceptantes de métodos anticonceptivos, con un logro del  66.3%. Otros Motivos:</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</si>
  <si>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</si>
  <si>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</si>
  <si>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</si>
  <si>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</si>
  <si>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de riesgos de trabajo</t>
    </r>
    <r>
      <rPr>
        <i/>
        <sz val="10"/>
        <color indexed="30"/>
        <rFont val="Soberana Sans"/>
      </rPr>
      <t xml:space="preserve">
</t>
    </r>
  </si>
  <si>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</si>
  <si>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</si>
  <si>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</si>
  <si>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r>
      <t>Índice de calidad de la atención en los servicios de salud en el trabajo</t>
    </r>
    <r>
      <rPr>
        <i/>
        <sz val="10"/>
        <color indexed="30"/>
        <rFont val="Soberana Sans"/>
      </rPr>
      <t xml:space="preserve">
</t>
    </r>
  </si>
  <si>
    <t>(calidad en los dictámenes de incapacidad permanente y defunción+calidad de los dictámenes de invalidez + satisfacción de empresas usuarias de los servicios de seguridad en el trabajo en el periodo de reporte (t) )/ 3</t>
  </si>
  <si>
    <t>Calidad</t>
  </si>
  <si>
    <t>A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</si>
  <si>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</si>
  <si>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</si>
  <si>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Estratégico-Eficacia-Trimestral</t>
  </si>
  <si>
    <t>B Capacitación a los trabajadores en materia de seguridad y Salud en el Trabajo</t>
  </si>
  <si>
    <r>
      <t>Porcentaje de aprovechamiento de los cursos de capacitación</t>
    </r>
    <r>
      <rPr>
        <i/>
        <sz val="10"/>
        <color indexed="30"/>
        <rFont val="Soberana Sans"/>
      </rPr>
      <t xml:space="preserve">
</t>
    </r>
  </si>
  <si>
    <t>(Calificación inicial / calificación final ) x 100</t>
  </si>
  <si>
    <t>Estratégico-Calidad-Trimestral</t>
  </si>
  <si>
    <t>C Dictamenes de incapacidad permanente o defunción e invalidez autorizados oportunamente</t>
  </si>
  <si>
    <r>
      <t>Porcentaje de dictámenes de incapacidad permanente o defunción e invalidez autorizados oportunamente</t>
    </r>
    <r>
      <rPr>
        <i/>
        <sz val="10"/>
        <color indexed="30"/>
        <rFont val="Soberana Sans"/>
      </rPr>
      <t xml:space="preserve">
</t>
    </r>
  </si>
  <si>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</si>
  <si>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D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</si>
  <si>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</si>
  <si>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</si>
  <si>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A 1 Accidentes de trabajo dictaminados</t>
  </si>
  <si>
    <r>
      <t>Cumplimiento de las metas de calificación de accidentes de trabajo</t>
    </r>
    <r>
      <rPr>
        <i/>
        <sz val="10"/>
        <color indexed="30"/>
        <rFont val="Soberana Sans"/>
      </rPr>
      <t xml:space="preserve">
</t>
    </r>
  </si>
  <si>
    <t>(Número de casos de accidentes de trabajo calificados y dictaminados acumulados al trimestre del reporte (t)/Número de casos de accidentes de trabajo proyectados al trimestre del reporte (t)) x 100</t>
  </si>
  <si>
    <t>A 2 Enfermedades de trabajo dictaminadas</t>
  </si>
  <si>
    <r>
      <t>Cumplimiento de las metas de calificación de enfermedades de trabajo</t>
    </r>
    <r>
      <rPr>
        <i/>
        <sz val="10"/>
        <color indexed="30"/>
        <rFont val="Soberana Sans"/>
      </rPr>
      <t xml:space="preserve">
</t>
    </r>
  </si>
  <si>
    <t>(Número de casos de enfermedades de trabajo calificadas y dictaminadas acumulados al trimestre del reporte (t)/Número de casos de enfermedades de trabajo proyectadas al trimestre del reporte (t)) x 100</t>
  </si>
  <si>
    <t>B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</si>
  <si>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</si>
  <si>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</si>
  <si>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Incapacidades permanentes o defunciones e invalidez dictaminados</t>
  </si>
  <si>
    <r>
      <t>Cumplimiento de las metas de dictaminación de incapacidades permanente o defunción e invalidez</t>
    </r>
    <r>
      <rPr>
        <i/>
        <sz val="10"/>
        <color indexed="30"/>
        <rFont val="Soberana Sans"/>
      </rPr>
      <t xml:space="preserve">
</t>
    </r>
  </si>
  <si>
    <t>(Número de casos de  dictámenes de incapacidad permanente o defunción e invalidez acumulados al trimestre del reporte (t)/Número de casos de  dictámenes de incapacidad permanente o defunción e invalidez proyectados al trimestre del reporte (t)) x 100</t>
  </si>
  <si>
    <t>C 5 Elaboración y autorización de Dictámenes de Incapacidad Permanente o Defunción e Invalidez a través del Módulo Electrónico de Salud en el Trabajo</t>
  </si>
  <si>
    <r>
      <t xml:space="preserve"> Porcentaje de Dictámenes de incapacidad permanente o defunción e invalidez autorizados a través del Módulo Electrónico de Salud en el Trabajo</t>
    </r>
    <r>
      <rPr>
        <i/>
        <sz val="10"/>
        <color indexed="30"/>
        <rFont val="Soberana Sans"/>
      </rPr>
      <t xml:space="preserve">
</t>
    </r>
  </si>
  <si>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</si>
  <si>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D 6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</si>
  <si>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</si>
  <si>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</si>
  <si>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D 7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</si>
  <si>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</si>
  <si>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</si>
  <si>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r>
      <t xml:space="preserve">Tasa de mortalidad de riesgos de trabajo
</t>
    </r>
    <r>
      <rPr>
        <sz val="10"/>
        <rFont val="Soberana Sans"/>
        <family val="2"/>
      </rPr>
      <t>Sin Información,Sin Justificación</t>
    </r>
  </si>
  <si>
    <r>
      <t xml:space="preserve">Índice de calidad de la atención en los servicios de salud en el trabajo
</t>
    </r>
    <r>
      <rPr>
        <sz val="10"/>
        <rFont val="Soberana Sans"/>
        <family val="2"/>
      </rPr>
      <t xml:space="preserve"> Causa : En diciembre del año 2021 se actualizaron los procedimientos de Enfermedades y Accidentes de trabajo, por esa razón también se rediseño el instrumento utilizado para la medición de la calidad de los dictámenes, el cual incluye nuevos rubros en que los médicos de salud en el trabajo tienen áreas de oportunidad y que seguramente tras el conocimiento profundo de los nuevos procedimientos el indicador subirá. Efecto: 1.73 puntos por debajo de la meta. Algunos dictámenes de ST-3 elaborados sin cumplimiento a las especificaciones solicitadas en los procedimientos correspondientes, lo que pudiera traducirse en algunos casos en una demora en el proceso de obtención de la pensión correspondiente. Otros Motivos:</t>
    </r>
  </si>
  <si>
    <r>
      <t xml:space="preserve">Porcentaje de Calificación de los probables riesgos de trabajo
</t>
    </r>
    <r>
      <rPr>
        <sz val="10"/>
        <rFont val="Soberana Sans"/>
        <family val="2"/>
      </rPr>
      <t xml:space="preserve"> Causa : Se establecieron nuevas actividades a realizar por parte de los médicos de salud en el trabajo tras la actualización del procedimiento el año pasado, por otro lado, los pacientes no se han presentado a concluir con sus trámites. Efecto: 8.52 puntos por debajo de la meta. Otros Motivos:</t>
    </r>
  </si>
  <si>
    <r>
      <t xml:space="preserve">Porcentaje de aprovechamiento de los cursos de capacitación
</t>
    </r>
    <r>
      <rPr>
        <sz val="10"/>
        <rFont val="Soberana Sans"/>
        <family val="2"/>
      </rPr>
      <t xml:space="preserve"> Causa : Derivado de la pandemia por COVID-19, se están desarrollando cursos en modalidad presencial y en línea, siendo estos últimos los que han significado un reto para mantener la atención de los participantes. Efecto: Menor porcentaje de aprovechamiento en los cursos de capacitación, lo que implicaría que no se obtengan todos los conocimientos del tema impartido lo que podría generar falta de acciones o deficiencia al implementar actividades en la prevención de riesgos de trabajo. Otros Motivos:Se incrementaron y modificaron actividades del personal operativo de Seguridad en el Trabajo, para mejorar el impacto en la prevención de accidentes de trabajo, por lo cual se modifico las metas correspondientes a capacitación. Valores obtenidos del sistema de reportes Ene-Jun_preliminar 2022.</t>
    </r>
  </si>
  <si>
    <r>
      <t xml:space="preserve">Porcentaje de dictámenes de incapacidad permanente o defunción e invalidez autorizados oportunamente
</t>
    </r>
    <r>
      <rPr>
        <sz val="10"/>
        <rFont val="Soberana Sans"/>
        <family val="2"/>
      </rPr>
      <t xml:space="preserve"> Causa : La oportunidad en la dictaminación del estado de invalidez, presentó retraso en el periodo del reporte debido a que aún no se normalizan las citas de los estudios de laboratorio y gabinete, derivado de la contingencia sanitaria por COVID-19; se adiciona el efecto de la paulatina implementación del Sistema Integral de Salud en el Trabajo (SIST) en la tercera parte de las OOAD del país, lo que ocasiona mayor tiempo para el ingreso de la información en una plataforma que esta sufriendo cambios y adecuaciones, que ocasionaron en su conjunto diferimiento de la atención a la población asegurada, así como demora en la autorización de los dictámenes de invalidez. Efecto: 2.25 puntos por debajo de la meta Otros Motivos:</t>
    </r>
  </si>
  <si>
    <r>
      <t xml:space="preserve">Porcentaje de variación de la tasa de accidentes de trabajo en empresas intervenidas con programas preventivos de Seguridad en el Trabajo
</t>
    </r>
    <r>
      <rPr>
        <sz val="10"/>
        <rFont val="Soberana Sans"/>
        <family val="2"/>
      </rPr>
      <t xml:space="preserve"> Causa : Durante el periodo 2020 y 2021 no se elaboraron Estudios y Programas Preventivos de Seguridad en el Trabajo debido a la contingencia sanitaria por COVID-19 Efecto: No se cuenta con información para calcular el indicador. Otros Motivos:No se cuenta con información para realizar el calculo de este indicador, debido a que durante 2020 y 2021 no se elaboraron Estudios y Programas Preventivos de Seguridad en el Trabajo debido a la contingencia sanitaria por COVID-19.</t>
    </r>
  </si>
  <si>
    <r>
      <t xml:space="preserve">Cumplimiento de las metas de calificación de accidentes de trabajo
</t>
    </r>
    <r>
      <rPr>
        <sz val="10"/>
        <rFont val="Soberana Sans"/>
        <family val="2"/>
      </rPr>
      <t xml:space="preserve"> Causa : Tras la apertura general de las empresas, el número de accidentes tanto en trabajo como en trayecto han aumentado, acudiendo los trabajadores a los servicios de salud en el trabajo para calificarse y estos servicios han dado atención esta solicitudes. Efecto: Cumplimiento de la meta Otros Motivos:</t>
    </r>
  </si>
  <si>
    <r>
      <t xml:space="preserve">Cumplimiento de las metas de calificación de enfermedades de trabajo
</t>
    </r>
    <r>
      <rPr>
        <sz val="10"/>
        <rFont val="Soberana Sans"/>
        <family val="2"/>
      </rPr>
      <t xml:space="preserve"> Causa : Los trabajadores no han acudido en forma constante a los servicios de salud en el trabajo para que se les otorgue una enfermedad de trabajo de COVID 19, situación que seguramente se regularizará en el transcurso del año. Efecto: 27.73 puntos por debajo de la meta Otros Motivos:</t>
    </r>
  </si>
  <si>
    <r>
      <t xml:space="preserve">Porcentaje de cumplimiento en la capacitación de trabajadores en seguridad y salud en el trabajo
</t>
    </r>
    <r>
      <rPr>
        <sz val="10"/>
        <rFont val="Soberana Sans"/>
        <family val="2"/>
      </rPr>
      <t xml:space="preserve"> Causa : En este periodo la demanda de las empresas por el servicio de capacitación en seguridad y salud en el trabajo, proporcionado por los CRESTCAP y servivios operativos de Seguridad en el Trabajo se esta recuperando.  Efecto: Mayor número de trabajadores capacitados, en materia de seguridad e higiene en el trabajo Otros Motivos:</t>
    </r>
  </si>
  <si>
    <r>
      <t xml:space="preserve">Cumplimiento de las metas de dictaminación de incapacidades permanente o defunción e invalidez
</t>
    </r>
    <r>
      <rPr>
        <sz val="10"/>
        <rFont val="Soberana Sans"/>
        <family val="2"/>
      </rPr>
      <t xml:space="preserve"> Causa : Se han ido reestableciendo poco a poco los servicios de estudios de laboratorio y gabinete necesarios para la determinación de este tipo de dictámenes, lo que ha propiciado que se hayan elaborado de forma más cotidiana los dictámenes de Incapacidad Permanente o Defunción y de Determinación del Estado de Invalidez. Efecto: 1.53 puntos por debajo de la meta Otros Motivos:</t>
    </r>
  </si>
  <si>
    <r>
      <t xml:space="preserve"> Porcentaje de Dictámenes de incapacidad permanente o defunción e invalidez autorizados a través del Módulo Electrónico de Salud en el Trabajo
</t>
    </r>
    <r>
      <rPr>
        <sz val="10"/>
        <rFont val="Soberana Sans"/>
        <family val="2"/>
      </rPr>
      <t xml:space="preserve"> Causa : La información de la base de datos de Riesgos de Trabajo no se ha validado hasta este periodo, situación por la que las cifras reales puedan diferir en cuanto al número de casos realizados manualmente y no en el Módulo Electrónico, punto que se ajustará en forma positiva una vez que se realice la actividad de validación de la base de datos. Por otro lado, si los médicos de salud en el trabajo hacen dictámenes manuales se traduce en deficiencia del sistema o bases de datos de afiliación que repercute en mayor tiempo de autorización de los Dictámenes. Efecto: 0.58 puntos por debajo de la meta. Lo que se traduce en mayor número de días en el proceso de autorización y entrega de los dictámenes tanto al trabajador como al proceso de otorgamiento de pensión. Otros Motivos:</t>
    </r>
  </si>
  <si>
    <r>
      <t xml:space="preserve">Porcentaje de cumplimiento en la elaboración de estudios y programas preventivos de seguridad en el trabajo
</t>
    </r>
    <r>
      <rPr>
        <sz val="10"/>
        <rFont val="Soberana Sans"/>
        <family val="2"/>
      </rPr>
      <t xml:space="preserve"> Causa : Se incrementaron y modificaron actividades del personal operativo de Seguridad en el Trabajo, para mejorar el impacto en la prevención de accidentes de trabajo. Efecto: Se disminuyó la meta correspondientes a la elaboración de Estudios y Programas Preventivos de Seguridad ene el Trabajo. Derivado de las acciones relacionadas con la contingencia sanitaria, se ha dificultado en el primer trimestre el acceso del personal operativo de Seguridad en el Trabajo para realizar esta actividad. Otros Motivos:Como parte de las acciones de mejora de la Dirección de Prestaciones Económicas y Sociales, a través de su Coordinación de Salud en el Trabajo y su División de Prevención de Riesgos de Trabajo, se estableció como estrategia el fortalecer las acciones de prevención de riesgos que permitieran contener el gasto institucional por riesgos de trabajo y enfermedad general. Dentro de las acciones que se implementaron se encuentra el otorgar asesorías relacionadas con nueva normalidad para la prevención de COVID-19 y la acción prioritaria de Entornos Laborales Seguros y Saludables (ELSSA), la cual se encuentra para seguimiento en la plataforma de la Dirección General Institucional. Estas actividades motivaron el desarrollo de un ¿estudio de tiempos¿ con el objetivo de realizar una distribución equilibrada de las cargas de trabajo de los Especialistas en Seguridad en el Trabajo en los 35 OOAD, lo que llevó al replanteamiento de las metas operativas.  Derivado de lo anterior, se realizo el ajuste en la cantidad programada de Estudios y Programas Preventivos de Seguridad en el Trabajo, buscando optimizar los recursos, mejorar el servicio a nuestros usuarios, fortalecer las acciones de prevención de COVID-19 y coadyuvar en la creación de una cultura de prevención a través de la implementación de Entornos Laborales Seguros y Saludables en empresas afiliadas y centros laborales IMSS para el bienestar de los trabajadores y coadyuvar en la contención del gasto institucional.</t>
    </r>
  </si>
  <si>
    <r>
      <t xml:space="preserve">Porcentaje de seguimientos realizados en empresas con programas preventivos de seguridad en el trabajo.
</t>
    </r>
    <r>
      <rPr>
        <sz val="10"/>
        <rFont val="Soberana Sans"/>
        <family val="2"/>
      </rPr>
      <t xml:space="preserve"> Causa : Se incrementaron y modificaron actividades del personal operativo de Seguridad en el Trabajo, para mejorar el impacto en la prevención de accidentes de trabajo. Efecto: Se programaron metas para dar seguimiento a los Programas Preventivos de Seguridad en el Trabajo realizados durante 2022. Otros Motivos:Se incrementaron y modificaron actividades del personal operativo de Seguridad en el Trabajo, para mejorar el impacto en la prevención de accidentes de trabajo, por lo cual se programo la meta para dar seguimiento a los Programas Preventivos de Seguridad en el Trabajo realizados durante 2022. Valores obtenidos del sistema de reportes Ene-Jun_preliminar 2022.</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</si>
  <si>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</si>
  <si>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</si>
  <si>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</si>
  <si>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</si>
  <si>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</si>
  <si>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</si>
  <si>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</si>
  <si>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la consolidación de la Investigación en Salud que favorece el estado de salud de los Derechohabientes vigentes del IMSS.</t>
  </si>
  <si>
    <r>
      <t>Porcentaje de Artículos Científicas generados por el IMSS que son publicados en revistas científicas referentes a nivel internacional, con el mayor factor de impacto al ubicarse en cuartiles 1 y 2.</t>
    </r>
    <r>
      <rPr>
        <i/>
        <sz val="10"/>
        <color indexed="30"/>
        <rFont val="Soberana Sans"/>
      </rPr>
      <t xml:space="preserve">
</t>
    </r>
  </si>
  <si>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</si>
  <si>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r>
      <t>Porcentaje de 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</si>
  <si>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en el periodo t) / (Total de Investigadores del Instituto Mexicano del Seguro Social en el periodo t)] x 100     </t>
  </si>
  <si>
    <t>Los Derechohabientes vigentes del IMSS favorecen su estado de salud con la contribución de los productos científicos de calidad generados por la Investigación en Salud desarrollada en el Instituto.</t>
  </si>
  <si>
    <r>
      <t>Porcentaje de Artículos Científicos publicados en revistas científicas con Factor de Impacto</t>
    </r>
    <r>
      <rPr>
        <i/>
        <sz val="10"/>
        <color indexed="30"/>
        <rFont val="Soberana Sans"/>
      </rPr>
      <t xml:space="preserve">
</t>
    </r>
  </si>
  <si>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</si>
  <si>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r>
      <t>Porcentaje de Protocolos de Investigación Científica y Desarrollo Tecnológico relacionados a los Principales Problemas de Salud de los Derechohabientes del IMSS.</t>
    </r>
    <r>
      <rPr>
        <i/>
        <sz val="10"/>
        <color indexed="30"/>
        <rFont val="Soberana Sans"/>
      </rPr>
      <t xml:space="preserve">
</t>
    </r>
  </si>
  <si>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</si>
  <si>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A Recursos humanos con Posgrado (Maestría - Doctorado) graduados.</t>
  </si>
  <si>
    <r>
      <t>Tasa de Variación de Personal Institucional Graduado de cursos de maestría y doctorado</t>
    </r>
    <r>
      <rPr>
        <i/>
        <sz val="10"/>
        <color indexed="30"/>
        <rFont val="Soberana Sans"/>
      </rPr>
      <t xml:space="preserve">
</t>
    </r>
  </si>
  <si>
    <t>([(Número de Personal IMSS que obtienen el grado de maestría y doctorado en el periodo t) / (Número de Personal IMSS que obtienen el grado de maestría y doctorado de maestría y doctorado en el periodo t-k)] - (1)) x 100</t>
  </si>
  <si>
    <t>Tasa de variación</t>
  </si>
  <si>
    <t>B Protocolos de Investigación Científica y Desarrollo Tecnológico Aprobados.</t>
  </si>
  <si>
    <r>
      <t>Tasa de variación de Protocolos de Investigación Científica y Desarrollo Tecnológico aprobados en el IMSS.</t>
    </r>
    <r>
      <rPr>
        <i/>
        <sz val="10"/>
        <color indexed="30"/>
        <rFont val="Soberana Sans"/>
      </rPr>
      <t xml:space="preserve">
</t>
    </r>
  </si>
  <si>
    <t>[[(Número de Protocolos de Investigación Científica y Desarrollo Tecnológico Aprobados en el IMSS  durante el periodo t) / (Número de Protocolos de Investigación Científica y Desarrollo Tecnológico Aprobados en el IMSS  durante el periodo t-k)] - (1)] x 100</t>
  </si>
  <si>
    <t>A 1 Gestión de apoyos económicos para cursar maestrías y doctorados.</t>
  </si>
  <si>
    <r>
      <t>Tasa de variación del número de apoyos económicos complementarios  otorgados a alumnos inscritos y vigentes en Programas Académicos de Maestría o Doctorado enlistados en el Programa Nacional de Posgrados de Calidad.</t>
    </r>
    <r>
      <rPr>
        <i/>
        <sz val="10"/>
        <color indexed="30"/>
        <rFont val="Soberana Sans"/>
      </rPr>
      <t xml:space="preserve">
</t>
    </r>
  </si>
  <si>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</si>
  <si>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Gestión-Eficacia-Semestral</t>
  </si>
  <si>
    <t>B 2 Evaluación de Protocolos de Investigación Científica y Desarrollo Tecnológico</t>
  </si>
  <si>
    <r>
      <t xml:space="preserve">Porcentaje de Comités Locales de Investigación en Salud activos que evalúan Protocolos de Investigación Científica y Desarrollo Tecnológico. </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</si>
  <si>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</si>
  <si>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r>
      <t xml:space="preserve">Porcentaje de Artículos Científicas generados por el IMSS que son publicados en revistas científicas referentes a nivel internacional, con el mayor factor de impacto al ubicarse en cuartiles 1 y 2.
</t>
    </r>
    <r>
      <rPr>
        <sz val="10"/>
        <rFont val="Soberana Sans"/>
        <family val="2"/>
      </rPr>
      <t xml:space="preserve"> Causa : Hasta junio de 2022, el indicador se posicionó en 56.53, 5.65 puntos porcentuales por arriba de la meta esperada que es de 50.88. La causa fue debido a que el Instituto continua favoreciendo que su personal de salud desarrolle actividades de investigación en salud de relevancia y con los más altos estándares de calidad internacional; pues,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las cuales permiten la actualización de los Procesos de Atención Médica que contribuyen a mejorar la calidad de los Servicios de Prestaciones Médicas que el Instituto oferta a sus Derechohabientes. El Instituto implementa la evaluación de la calidad de los conocimientos científicos generados, mediante la identificación de las Revistas por su ubicación en los Cuartiles Q1 y Q2 incluidos en el Journal Citation Reports, por lo que, el IMSS ha sido pionero entre las Instituciones de Salud Mexicanas al instrumentar este innovador sistema de evaluación. Más aún, resalta el hecho de que paulatinamente, el resto de Instituciones de Salud Mexicanas que realizan actividades de Investigación Científica y Desarrollo Tecnológico han ido adoptando este sistema de evaluación. Efecto: El efecto es que al instrumentar la evaluación del desempeño científico que se aplica en el IMSS, se ha motivado al Personal Institucional para publicar artículos científicos en Revistas con alto impacto Internacional y de vanguardia para cada Área de Conocimiento Médico Científico; de ello, se destacan dos hechos: 1) Respecto al numerador, en el número absoluto de artículos científicos publicados en Revistas con factor de impacto incluidas en los Cuartiles 1 y 2, se ha registrado variaciones de +17.8% (+26), +14.4 (+25) y +39.2% (+56), respecto a lo reportado en los periodos enero - junio en los ejercicio 2019, 2020 y 2021, respectivamente. 2) Respecto al denominador, en el número absoluto de artículos científicos publicados en Revistas con factor de impacto, se ha registrado variaciones de +6.7 (+22), -0.3% (-1) y +7.0% (+23), respecto a lo reportado en los periodos enero - junio en los ejercicios 2019, 2020 y 2021, respectivamente. El IMSS continúa generando publicaciones de vanguardia internacional, influyentes a nivel internacional para las áreas de conocimiento médico - científico, que coadyuvan en la actualización y mejora de los Procesos de Atención Médica Internacional, mismas que contribuyen en la mejora de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Se destaca el hecho de que las publicaciones científicas reportadas en el presente ejercicio 2022, derivan de protocolos de investigación científica y desarrollo tecnológico que han sido desarrollados e implementados durante la operación del Fideicomiso de Investigación Científica y Desarrollo Tecnológico del IMSS, denominado Fondo de Investigación en Salud, que permitió la instrumentación del Pp E004 Investigación y Desarrollo Tecnológico en Salud; para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Por otra parte, en la sesión ordinaria del H. Consejo Técnico del IMSS, mediante el Acuerdo ACDO.SA2HCT.230222/60.P.DMP se aprobó que la Fundación IMSS A.C., funja como el nuevo mecanismo para la administración de recursos institucionales en materia de investigación en salud.</t>
    </r>
  </si>
  <si>
    <r>
      <t xml:space="preserve">Porcentaje de Investigadores que pertenecen al Sistema Nacional de Investigadores
</t>
    </r>
    <r>
      <rPr>
        <sz val="10"/>
        <rFont val="Soberana Sans"/>
        <family val="2"/>
      </rPr>
      <t>Sin Información,Sin Justificación</t>
    </r>
  </si>
  <si>
    <r>
      <t xml:space="preserve">Porcentaje de Artículos Científicos publicados en revistas científicas con Factor de Impacto
</t>
    </r>
    <r>
      <rPr>
        <sz val="10"/>
        <rFont val="Soberana Sans"/>
        <family val="2"/>
      </rPr>
      <t xml:space="preserve"> Causa : Hasta junio de 2022, el indicador se posicionó en 58.09, 3.54 puntos porcentuales por arriba de la meta esperada que es de 54.55. La causa fue debido a que el Instituto continua favoreciendo que su personal de salud desarrolle actividades de investigación en salud de relevancia y con los más altos estándares de calidad internacional; esto requiere de mayor calidad, dada la alta rigurosidad para la aceptación de los Resultados de Investigación que serán publicados en éste tipo de Revistas de vanguardia Internacional, que son altamente valoradas por sus aportaciones en cada Área de Conocimiento Médico Científico; este tipo de contribuciones al conocimiento científico, coadyuvan en la actualización de los Procesos de Atención Médica que contribuyen a mejorar la calidad de los Servicios de Prestaciones Médicas que el Instituto oferta a sus Derechohabientes. Por lo que, el personal del IMSS se encuentra motivado para competir internacionalmente con la publicación de sus resultados de investigación en las Revistas Internacionales de vanguardia. Efecto: El efecto fue la aceptación de los resultados de investigación científica generados por Personal Institucional para ser publicados por las Revistas con factor de impacto; logrando el cumplimiento de la meta propuesta para el periodo de reporte; donde, además, se destacan dos hechos: 1) Respecto al numerador, en el número absoluto de artículos científicos publicados en Revistas con factor de impacto incluidas en los Cuartiles 1 y 2 se ha registrado variaciones de +17.8% (+26), +14.4 (+25) y +39.2% (+56), respecto a lo reportado en los periodos enero - junio en los ejercicios 2019, 2020 y 2021, respectivamente. 2) Respecto al denominador, la generación de artículos científicos generado por Personal Institucional, se ha registrado variaciones de +2.9 (+17), -1.5% (-9) y +6.9% (+39), respecto a lo reportado en los periodos enero - junio en los ejercicios 2019, 2020 y 2021, respectivamente. El IMSS genera publicaciones de vanguardia internacional que coadyuvan en la actualización y mejora de los Procesos de Atención Médica Internacional, mismas que contribuyen para mejorar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Se destaca el hecho de que las publicaciones científicas reportadas en el presente ejercicio 2022, derivan de protocolos de investigación científica y desarrollo tecnológico que han sido desarrollados e implementados durante la operación del Fideicomiso de Investigación Científica y Desarrollo Tecnológico del IMSS, denominado Fondo de Investigación en Salud, que permitió la instrumentación del Pp E004 Investigación y Desarrollo Tecnológico en Salud; para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Por otra parte, en la sesión ordinaria del H. Consejo Técnico del IMSS, mediante el Acuerdo ACDO.SA2HCT.230222/60.P.DMP se aprobó que la Fundación IMSS A.C., funja como el nuevo mecanismo para la administración de recursos institucionales en materia de investigación en salud.</t>
    </r>
  </si>
  <si>
    <r>
      <t xml:space="preserve">Porcentaje de Protocolos de Investigación Científica y Desarrollo Tecnológico relacionados a los Principales Problemas de Salud de los Derechohabientes del IMSS.
</t>
    </r>
    <r>
      <rPr>
        <sz val="10"/>
        <rFont val="Soberana Sans"/>
        <family val="2"/>
      </rPr>
      <t xml:space="preserve"> Causa : Hasta junio de 2022, el indicador se posicionó en 73.69, 4.04 puntos porcentuales por arriba de la meta esperada que es de 69.65. La causa fue debido a que el Programa Institucional del Instituto Mexicano del Seguro Social 2019 - 2024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esta acción, el Instituto ajustó para el ejercicio 2022, los Principales Problemas de Salud a atender integralmente en un modelo preventivo. Así, las patologías quedaron agrupadas en una nueva lista que comprende: 1) Enfermedades cardiovasculares y circulatorias, 2) Diabetes Mellitus, Obesidad y Sobrepeso, 3) Traumatología, ortopedia y padecimientos musculo esqueléticos, 4) Cáncer/Neoplasias malignas, 5) COVID-19, 6) Enfermedades respiratorias crónicas, 7) Salud reproductiva, muerte materna y perinatal, condiciones neonatales y anomalías congénitas, 8) Desórdenes mentales y de comportamiento , 9) Condiciones neurológicas/Evento Vascular Cerebral, 10) Cirugía pediátrica, 11) Trasplantes, 12) Nefrología/Insuficiencia Renal, 13) Sida/VIH, 14) Población Geriátrica y 15) Población con discapacidad.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 la meta propuesta para el periodo de reporte; en donde, se destacan dos hechos: 1) Respecto al numerador, el número absoluto de protocolos de investigación científica y desarrollo tecnológico aprobados en el IMSS y que están relacionados a temas prioritarios, registró las siguiente variaciones de +33.3% (+451), +7.3% (+123) y +8.3% (+138), respecto a lo reportado en los periodos enero - junio de los ejercicios 2019, 2020 y 2021. 2) Respecto al denominador, el número absoluto de protocolos de investigación científica y desarrollo tecnológico aprobados en el IMSS, registró variación de +12.9% (+279), -3.5% (-90) y +0.7% (+17), respecto a lo reportado en los periodos enero - junio de los ejercicios 2019, 2020 y 2021. El porcentaje de los protocolos de investigación científica y desarrollo tecnológico autorizados para su desarrollo en el IMSS, continúan siendo cercanos a los principales problemas de salud de los derechohabientes del IMSS.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Se destaca que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Por otra parte, en la sesión ordinaria del H. Consejo Técnico del IMSS, mediante el Acuerdo ACDO.SA2HCT.230222/60.P.DMP se aprobó que la Fundación IMSS A.C., funja como el nuevo mecanismo para la administración de recursos institucionales en materia de investigación en salud.</t>
    </r>
  </si>
  <si>
    <r>
      <t xml:space="preserve">Tasa de Variación de Personal Institucional Graduado de cursos de maestría y doctorado
</t>
    </r>
    <r>
      <rPr>
        <sz val="10"/>
        <rFont val="Soberana Sans"/>
        <family val="2"/>
      </rPr>
      <t>Sin Información,Sin Justificación</t>
    </r>
  </si>
  <si>
    <r>
      <t xml:space="preserve">Tasa de variación de Protocolos de Investigación Científica y Desarrollo Tecnológico aprobados en el IMSS.
</t>
    </r>
    <r>
      <rPr>
        <sz val="10"/>
        <rFont val="Soberana Sans"/>
        <family val="2"/>
      </rPr>
      <t xml:space="preserve"> Causa : Hasta junio de 2022, el indicador se posicionó en 0.70, respecto de la meta esperada que es de 0.82. La causa fue debido a que el Programa Institucional del Instituto Mexicano del Seguro Social 2019 - 2024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esta acción, el Instituto ajustó para el ejercicio 2022, los Grupos vulnerables y Principales Problemas de Salud a atender integralmente en un modelo preventivo. Efecto: El efecto fue el cumplimiento de la meta propuesta para este periodo de reporte, respecto al número de Protocolos de Investigación Científica y Desarrollo Tecnológico dictaminados por Comités Locales de Investigación en Salud. Se destaca que el número absoluto de protocolos de investigación científica y desarrollo tecnológico aprobados en el IMSS, registró la siguiente variación de +12.9% (+279), -3.5% (-90) y +0.7% (+17), respecto a lo reportado en los periodos enero - junio de los ejercicios 2019, 2020 y 2021.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Se destaca que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Por otra parte, en la sesión ordinaria del H. Consejo Técnico del IMSS, mediante el Acuerdo ACDO.SA2HCT.230222/60.P.DMP, se aprobó que la Fundación IMSS A.C. funja como el nuevo mecanismo para la administración de recursos institucionales en materia de investigación en salud.</t>
    </r>
  </si>
  <si>
    <r>
      <t xml:space="preserve">Tasa de variación del número de apoyos económicos complementarios  otorgados a alumnos inscritos y vigentes en Programas Académicos de Maestría o Doctorado enlistados en el Programa Nacional de Posgrados de Calidad.
</t>
    </r>
    <r>
      <rPr>
        <sz val="10"/>
        <rFont val="Soberana Sans"/>
        <family val="2"/>
      </rPr>
      <t xml:space="preserve"> Causa : Hasta junio de 2022, el indicador se posicionó en 13.46, respecto de la meta esperada que es de 5.77. La causa fue debido a que el Instituto tiene la facultad que la Ley del Seguro Social otorga en la Fracción XXIV del Artículo 251 para la formación de personal en materia de Investigación Científica y Desarrollo Tecnológico. El IMSS ha dado continuidad a las Convocatorias para que el Personal Institucional obtenga becas para cursar Maestrías o Doctorados en materia de Investigación en Salud; lo anterior, posterior a la implementación del Plan de Preparación y Respuesta Institucional ante la Epidemia por COVID-19, y del Acuerdo establecido entre el Instituto y el Sindicato Nacional de Trabajadores del Seguro Social para implementar medidas para enfrentar la situación sanitaria derivada del COVID-19, mediante el que se procedió a suspender las capacitaciones presenciales para el personal institucional activo, a efecto de presentarse en las respectivas adscripciones para fortalecer el Capital Humano disponible para la atención de la epidemia por COVID-19. Efecto: El efecto fue el cumplimiento de la meta planteada para los apoyos económicos complementarios otorgados a alumnos inscritos y vigentes en Programas Académicos de Maestría o Doctorado enlistados en el Programa Nacional de Posgrados de Calidad. Estos apoyos económicos fueron otorgados durante el primer semestre del 2022. Otros Motivos:La emergencia sanitaria por COVID-19 requirió de la implementación durante los ejercicios 2020 y 2021 del -Plan de Preparación y Respuesta Institucional ante la Epidemia por COVID-19 -, acuerdo establecido entre el Instituto y el Sindicato Nacional de Trabajadores del Seguro Social para implementar medidas para enfrentar la situación sanitaria derivada del COVID-19. Con lo que el personal inscrito en Maestrías y Doctorados interrumpieron, durante los dos años previos al presente reporte, su formación para fortalecer el capital Humano Institucional disponible para la atención de la Pandemia por COVID-19. </t>
    </r>
  </si>
  <si>
    <r>
      <t xml:space="preserve">Porcentaje de Comités Locales de Investigación en Salud activos que evalúan Protocolos de Investigación Científica y Desarrollo Tecnológico. 
</t>
    </r>
    <r>
      <rPr>
        <sz val="10"/>
        <rFont val="Soberana Sans"/>
        <family val="2"/>
      </rPr>
      <t xml:space="preserve"> Causa : Hasta junio de 2022, el indicador se posicionó en 89.69%, 0.8 puntos porcentuales por arriba de la meta esperada que es de 88.89%. La causa principal de este resultado, es debido a que el Instituto continúa favoreciendo a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Efecto: El efecto ha sido el cumplimiento en la meta propuesta para el periodo de reporte, mediante la integración de Comités de Investigación en Salud en apego a los lineamientos establecidos por la Comisión Federal para la Protección contra Riesgos Sanitarios (COFEPRIS),en donde, se destacan dos hechos: 1) En el numerador, el número absoluto de Comités Locales de Investigación en Salud activos, se han registrado variaciones de +22.5% (+16), +6.1% (+5) y +6.1% (+5), respecto a lo reportado en los periodos enero - junio de los ejercicios 2019, 2020 y 2021. 2) En el denominador, el número absoluto Comités Locales de Investigación en Salud vigentes registrados ante COFEPRIS, se han registrado variaciones de +0% (+0), -2% (-2) y -1% (+1), respecto a lo reportado en los periodos enero - junio de los ejercicios 2019, 2020 y 2021. Otros Motivos:Por tal razón, debe considerarse que el proceso de integración de los Comités Locales de Investigación en Salud debe apegarse a las disposiciones de la Ley General de Salud y su Reglamento en materia de Investigación en Salud, que implica la intervención de factores externos a la Institución (COFEPRIS) que pueden condicionar fluctuaciones en los resultados de acuerdo a su aceptación.</t>
    </r>
  </si>
  <si>
    <t>E006</t>
  </si>
  <si>
    <t>Recaudación de ingresos obrero patronales</t>
  </si>
  <si>
    <t>3 - Generación de Recursos para la Salud</t>
  </si>
  <si>
    <t>5 - Servicios de incorporación y recaudación</t>
  </si>
  <si>
    <t>Contribuir a garantizar el derecho a la seguridad social.</t>
  </si>
  <si>
    <r>
      <t>Porcentaje de cobertura a la seguridad social del IMSS</t>
    </r>
    <r>
      <rPr>
        <i/>
        <sz val="10"/>
        <color indexed="30"/>
        <rFont val="Soberana Sans"/>
      </rPr>
      <t xml:space="preserve">
</t>
    </r>
  </si>
  <si>
    <t>((Población derechohabiente adscrita a unidad de medicina familiar promedio en el año t) / (Población a mitad de año para la República Mexicana en el año t)) x 100</t>
  </si>
  <si>
    <t>Los asegurados del IMSS cuentan con sus derechos a la seguridad social reconocidos íntegramente.</t>
  </si>
  <si>
    <r>
      <t>Tasa de variación real en la recaudación por ingresos obrero-patronales.</t>
    </r>
    <r>
      <rPr>
        <i/>
        <sz val="10"/>
        <color indexed="30"/>
        <rFont val="Soberana Sans"/>
      </rPr>
      <t xml:space="preserve">
</t>
    </r>
  </si>
  <si>
    <t>((Importe acumulado de los ingresos obrero-patronales al semestre t en pesos de 2012) / (Importe acumulado de los ingresos obrero-patronales al semestre t de 2012)-1) X 100</t>
  </si>
  <si>
    <r>
      <t>Tasa de variación en el número de asegurados</t>
    </r>
    <r>
      <rPr>
        <i/>
        <sz val="10"/>
        <color indexed="30"/>
        <rFont val="Soberana Sans"/>
      </rPr>
      <t xml:space="preserve">
</t>
    </r>
  </si>
  <si>
    <t>((Número de asegurados promedio al semestre t) / (Número de asegurados promedio al semestre t de 2012)-1) x 100</t>
  </si>
  <si>
    <t>A Cobranza y Fiscalización de cuotas obrero-patronales optimizadas.</t>
  </si>
  <si>
    <r>
      <t>Porcentaje de avance en la meta de recaudación secundaria</t>
    </r>
    <r>
      <rPr>
        <i/>
        <sz val="10"/>
        <color indexed="30"/>
        <rFont val="Soberana Sans"/>
      </rPr>
      <t xml:space="preserve">
</t>
    </r>
  </si>
  <si>
    <t>(Ingresos por cobranza y fiscalización al semestre t / Meta de ingresos por cobranza y fiscalización al semestre t) X 100</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</si>
  <si>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</si>
  <si>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</si>
  <si>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</si>
  <si>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t>B Incorporación de asegurados optimizada.</t>
  </si>
  <si>
    <r>
      <t>Tasa de variación en el salario base asociado a puestos de trabajo</t>
    </r>
    <r>
      <rPr>
        <i/>
        <sz val="10"/>
        <color indexed="30"/>
        <rFont val="Soberana Sans"/>
      </rPr>
      <t xml:space="preserve">
</t>
    </r>
  </si>
  <si>
    <t>((Salario base de cotización asociado a puestos de trabajo en promedio al semestre t) / (Salario base de cotización asociado a puestos de trabajo en promedio al semestre t de 2012)-1) x 100</t>
  </si>
  <si>
    <r>
      <t>Tasa de variación en el número de puestos de trabajo registrados por los patrones en el IMSS.</t>
    </r>
    <r>
      <rPr>
        <i/>
        <sz val="10"/>
        <color indexed="30"/>
        <rFont val="Soberana Sans"/>
      </rPr>
      <t xml:space="preserve">
</t>
    </r>
  </si>
  <si>
    <t>((Número de puestos de trabajo registrados por los patrones en el IMSS promedio al semestre t) / (Número de puestos de trabajo registrados por los patrones en el IMSS promedio al semestre t de 2012)-1) x 100</t>
  </si>
  <si>
    <t>A 1 Compartida 2: Fortalecimiento del modelo integral de fiscalización.</t>
  </si>
  <si>
    <r>
      <t>Porcentaje de eficacia en los actos de fiscalización</t>
    </r>
    <r>
      <rPr>
        <i/>
        <sz val="10"/>
        <color indexed="30"/>
        <rFont val="Soberana Sans"/>
      </rPr>
      <t xml:space="preserve">
</t>
    </r>
  </si>
  <si>
    <t>((Revisiones terminadas de forma eficaz al trimestre t (con cifras cobradas o liquidaciones iguales o mayores a 50 mil pesos en actos de fiscalización, ponderados al 60%, y con cifras cobradas o liquidaciones iguales o mayores a 25 mil pesos para cartas invitación, ponderadas al 40%)/ (Total de revisiones terminadas en actos de fiscalización y métodos ágiles (ponderadas para efectos del indicador)))x 100</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</si>
  <si>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</si>
  <si>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</si>
  <si>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t>B 2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</si>
  <si>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</si>
  <si>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</si>
  <si>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r>
      <t xml:space="preserve">Porcentaje de cobertura a la seguridad social del IMSS
</t>
    </r>
    <r>
      <rPr>
        <sz val="10"/>
        <rFont val="Soberana Sans"/>
        <family val="2"/>
      </rPr>
      <t>Sin Información,Sin Justificación</t>
    </r>
  </si>
  <si>
    <r>
      <t xml:space="preserve">Tasa de variación real en la recaudación por ingresos obrero-patronales.
</t>
    </r>
    <r>
      <rPr>
        <sz val="10"/>
        <rFont val="Soberana Sans"/>
        <family val="2"/>
      </rPr>
      <t xml:space="preserve"> Causa : Con información al mes de junio de 2022, la tasa de variación real en la recaudación por ingresos obrero-patronales, respecto al mismo periodo de 2012, fue de 47.69%. Con ello, se cumplió la meta aprobada.  El incremento de los ingresos fue resultado directo de: Mejoras en los actos de fiscalización y cobranza, mejoras en los procesos de seguimiento a los actos de fiscalización, notificación consolidada de créditos, así como la evolución favorable del empleo y el salario registrados en el IMSS. Efecto: Mayores ingresos para garantizar la cobertura de la seguridad social.  La recaudación de 220.4 miles de millones de pesos  observada al cierre del mes de junio, fue 17.7 miles de millones de pesos superior a la meta original. Otros Motivos:Se reporta información del periodo enero-junio.</t>
    </r>
  </si>
  <si>
    <r>
      <t xml:space="preserve">Tasa de variación en el número de asegurados
</t>
    </r>
    <r>
      <rPr>
        <sz val="10"/>
        <rFont val="Soberana Sans"/>
        <family val="2"/>
      </rPr>
      <t xml:space="preserve"> Causa : Con información al mes de junio de 2022, la tasa de variación en el número de asegurados, respecto al mismo periodo de 2012, fue de 34.34%. Con ello, se cumplió la meta prevista en 110.18%.  Efecto: Ampliación de base de asegurados.  En el periodo enero-junio de 2022, el IMSS proporcionó seguridad social a 29.2 millones de personas en diversas modalidades de aseguramiento, cifra 4.6% mayor a la observada en el mismo periodo de 2021.   Otros Motivos:Se reporta información del periodo enero-junio.</t>
    </r>
  </si>
  <si>
    <r>
      <t xml:space="preserve">Porcentaje de avance en la meta de recaudación secundaria
</t>
    </r>
    <r>
      <rPr>
        <sz val="10"/>
        <rFont val="Soberana Sans"/>
        <family val="2"/>
      </rPr>
      <t xml:space="preserve"> Causa : Con información a junio de 2022, el porcentaje de avance en la meta de recaudación secundaria fue de 130.46%. Con ello, se superó la meta prevista.  Efecto: El Instituto implemento medidas que lograron contener el rezago de los pagos y aumentar la recuperación de las cuotas en moratoria.  Esta recaudación tan favorable en cobranza fue influenciada por la notificación consolidada de créditos, los convenios de pago a plazos sin garantía de interés fiscal, y por un procedimiento de atención, a través de medios de comunicación especializados para atender dudas y orientar a patrones. Otros Motivos:Se reporta información del periodo enero-junio.</t>
    </r>
  </si>
  <si>
    <r>
      <t xml:space="preserve">Porcentaje de las cuotas obrero-patronales pagadas oportunamente.
</t>
    </r>
    <r>
      <rPr>
        <sz val="10"/>
        <rFont val="Soberana Sans"/>
        <family val="2"/>
      </rPr>
      <t xml:space="preserve"> Causa : Con información a abril de 2022, el porcentaje de las cuotas obrero-patronales pagadas oportunamente fue de 94.04%. Con ello, se superó la meta prevista.  Efecto: El Instituto implemento medidas que lograron contener el rezago de los pagos y aumentar la recuperación de las cuotas en moratoria.  Esta recaudación favorable en cobranza fue influenciada por la notificación consolidada de créditos, los convenios de pago a plazos sin garantía de interés fiscal, y por un procedimiento de atención, a través de medios de comunicación especializados para atender dudas y orientar a patrones. Otros Motivos:Se reporta información del periodo enero-abril. De acuerdo a lo señalado en la ficha técnica esta información se publica dos meses después de su emisión.</t>
    </r>
  </si>
  <si>
    <r>
      <t xml:space="preserve">Tasa de variación en el salario base asociado a puestos de trabajo
</t>
    </r>
    <r>
      <rPr>
        <sz val="10"/>
        <rFont val="Soberana Sans"/>
        <family val="2"/>
      </rPr>
      <t xml:space="preserve"> Causa : Con información al mes de junio de 2022, la tasa de variación en el salario base de cotización, respecto al mismo periodo de 2012, fue de 75.45%. Con ello, se cumplió la meta prevista en 108.67%. Efecto: Mejores salarios se traducen en mejores prestaciones de seguridad social. En promedio, durante el periodo enero-junio, el salario base de cotización aumentó favorablemente en 10.3% anual.  El salario al mes de junio de 2022 fue el más alto registrado de los últimos veinte años, considerando cualquier mes. Otros Motivos:Se reporta información del periodo enero-junio.</t>
    </r>
  </si>
  <si>
    <r>
      <t xml:space="preserve">Tasa de variación en el número de puestos de trabajo registrados por los patrones en el IMSS.
</t>
    </r>
    <r>
      <rPr>
        <sz val="10"/>
        <rFont val="Soberana Sans"/>
        <family val="2"/>
      </rPr>
      <t xml:space="preserve"> Causa : Con información al mes de junio de 2022, la tasa de variación en el número de puestos de trabajo afiliados por los patrones en el IMSS, respecto al mismo periodo de 2012, fue de 33.93%. Con ello, se cumplió la meta aprobada.  La creación de empleo en lo que va del año, es de 448,560 puestos. Efecto: En el periodo enero-junio de 2022, los puestos de trabajo afiliados al IMSS ascendieron a cerca de 21 millones en promedio, cifra 4.7% mayor a la observada en el mismo periodo de 2021.   Otros Motivos:Se reporta información del periodo enero-junio.</t>
    </r>
  </si>
  <si>
    <r>
      <t xml:space="preserve">Porcentaje de eficacia en los actos de fiscalización
</t>
    </r>
    <r>
      <rPr>
        <sz val="10"/>
        <rFont val="Soberana Sans"/>
        <family val="2"/>
      </rPr>
      <t xml:space="preserve"> Causa : Con información al mes de junio de 2022, el porcentaje de eficacia de la fiscalización fue de 68.46%.   La implementación y consolidación de un modelo integral de atención institucional, constituye la estrategia del IMSS dirigida a fortalecer el cumplimiento voluntario de las obligaciones de seguridad social.  Efecto: Más recaudación con menos actos.  Incrementar la percepción de riesgo a los patrones que evaden el pago de Cuotas Obrero Patronales mediante la fiscalización asertiva  a los patrones con mayor riesgo de evasión y la sistematización en el  seguimiento a los actos de fiscalización. Otros Motivos:Se reporta información del periodo enero-junio.</t>
    </r>
  </si>
  <si>
    <r>
      <t xml:space="preserve">Porcentaje de efectividad en actos de fiscalización.
</t>
    </r>
    <r>
      <rPr>
        <sz val="10"/>
        <rFont val="Soberana Sans"/>
        <family val="2"/>
      </rPr>
      <t xml:space="preserve"> Causa : Con información al mes de junio de 2022, el porcentaje de efectividad en actos de fiscalización fue de 95.61%.   La implementación y consolidación de un modelo integral de atención institucional, constituye la estrategia del IMSS dirigida a fortalecer el cumplimiento voluntario de las obligaciones de seguridad social.  Efecto: Más recaudación con menos actos.  Incrementar la percepción de riesgo a los patrones que evaden el pago de Cuotas Obrero Patronales mediante la fiscalización asertiva  a los patrones con mayor riesgo de evasión y la sistematización en el  seguimiento a los actos de fiscalización. Otros Motivos:Se reporta información del periodo enero-junio.</t>
    </r>
  </si>
  <si>
    <r>
      <t xml:space="preserve">Porcentaje de transacciones de asignación o localización de NSS realizadas en línea (IMSS Digital).
</t>
    </r>
    <r>
      <rPr>
        <sz val="10"/>
        <rFont val="Soberana Sans"/>
        <family val="2"/>
      </rPr>
      <t xml:space="preserve"> Causa : Con información al mes de junio de 2022, la proporción de transacciones de asignación o localización de NSS realizadas en línea (IMSS Digital) fue de 91.82%.   Entre las acciones del IMSS para mejorar la calidad y calidez de los servicios y al mismo tiempo sanear financieramente a la institución, está la simplificación y digitalización de trámites que ha sido implementada de manera exitosa desde el inicio de esta administración.  Efecto: A la par con la recuperación económica y el empleo, se favorece a patrones y ciudadanos con la disminución en los tiempos y costos que invierten en los trámites relacionados con su afiliación. Otros Motivos:Se reporta información del periodo enero-junio. </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</si>
  <si>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</si>
  <si>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</si>
  <si>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</si>
  <si>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</si>
  <si>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</si>
  <si>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</si>
  <si>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</si>
  <si>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</si>
  <si>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</si>
  <si>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</si>
  <si>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</si>
  <si>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</si>
  <si>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</si>
  <si>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</si>
  <si>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t>A Servicios de guardería proporcionados a los hijos e hijas de los trabajadores con derecho al servicio de guardería</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</si>
  <si>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</si>
  <si>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</si>
  <si>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</si>
  <si>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</si>
  <si>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cobertura de la demanda del servicio de guardería</t>
    </r>
    <r>
      <rPr>
        <i/>
        <sz val="10"/>
        <color indexed="30"/>
        <rFont val="Soberana Sans"/>
      </rPr>
      <t xml:space="preserve">
</t>
    </r>
  </si>
  <si>
    <t>(Número de lugares instalados en las guarderías en el periodo/Demanda potencial en el periodo) * 100</t>
  </si>
  <si>
    <t>A 1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</si>
  <si>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</si>
  <si>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</si>
  <si>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</si>
  <si>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A 2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</si>
  <si>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</si>
  <si>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</si>
  <si>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</si>
  <si>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</si>
  <si>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</si>
  <si>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</si>
  <si>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</si>
  <si>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</si>
  <si>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Porcentaje de asistencia promedio diario
</t>
    </r>
    <r>
      <rPr>
        <sz val="10"/>
        <rFont val="Soberana Sans"/>
        <family val="2"/>
      </rPr>
      <t xml:space="preserve"> Causa : El indicador alcanzó 69.83% superando la meta esperada de 63.40%, el número de niños inscritos fue mayor derivado del cambio en la Ley del Seguro Social, en que establece que servicio debe proporcionarse a todos  los trabajadores sin distinción de género, aunado al asistencia con mayor regularidad de los niños y niñas a las guarderías, ambos factores influyeron para superar la meta esperada. Efecto: El cumplimiento del indicador queda por encima de la meta, los menores inscritos que asisten con mayor regularidad a la guardería se benefician de los programas educativos y alimenticios favoreciendo su desarrollo integral. Otros Motivos:</t>
    </r>
  </si>
  <si>
    <r>
      <t xml:space="preserve">Porcentaje de cobertura de la demanda del servicio de guardería
</t>
    </r>
    <r>
      <rPr>
        <sz val="10"/>
        <rFont val="Soberana Sans"/>
        <family val="2"/>
      </rPr>
      <t xml:space="preserve"> Causa : El indicador alcanzó 12.09% de cumplimiento, por debajo de la meta planeada del 12.50% debido al cierre guarderías que terminaron contrato el 31 de diciembre de 2021 y que por diversos motivos no quedaron adjudicados en el proceso de contratación mediante  Licitación Pública Nacional que cada Organismo de Operación Administrativa Desconcentrada llevó a cabo. Efecto: El Instituto decrementa su capacidad instalada afectando la oferta que se tiene para proporcionar el servicio a los niños y niñas que lo requieran, se están realizado actividades para incrementar la cobertura mediante la contrataciones del servicio a través de  licitaciones asi como, la promoción de guarderías en empresa y en el campo a fin de incrementar la oferta. Otros Motivos:</t>
    </r>
  </si>
  <si>
    <r>
      <t xml:space="preserve">Porcentaje de satisfacción de los usuarios del servicio de guardería
</t>
    </r>
    <r>
      <rPr>
        <sz val="10"/>
        <rFont val="Soberana Sans"/>
        <family val="2"/>
      </rPr>
      <t xml:space="preserve"> Causa : El indicador alcanzó el 101.84% de cumplimiento, para el primer cuatrimestre se alcanzo el 96.75% de satisfacción 1.75 puntos porcentuales por encima de la meta esperada de 95%.  Efecto: La apertura de las guarderías ha permitido aplicar las encuestas programadas con la finalidad de medir el grado de satisfacción que  los usuarios del servicio tienen respecto al servicio de guardería que se les proporciona a sus hijos. Otros Motivos:</t>
    </r>
  </si>
  <si>
    <r>
      <t xml:space="preserve">Porcentaje de cumplimiento en la calidad del servicio
</t>
    </r>
    <r>
      <rPr>
        <sz val="10"/>
        <rFont val="Soberana Sans"/>
        <family val="2"/>
      </rPr>
      <t xml:space="preserve"> Causa : El porcentaje de cumplimiento en la calidad alcanzó el 96.42%, superando la meta esperada que era del 91.00%, debido a que se realizaron 1,293 supervisiones de las 1,341 que se tenían programadas, adicional que en las supervisiones realizadas se alcanzo un mejor puntaje incrementado así el indicador. Efecto: Con la normalización de operaciones de las guarderías, se da cumplimiento del Programa Anual de Trabajo de Supervisión garantizado la calidad del servicio que se les proporciona a los niños en las guarderías de prestación indirecta, fomentando así una mejor atención a los niños y mayor confianza de los padres usuarios del servicio en el periodo que se reporta. Otros Motivos:</t>
    </r>
  </si>
  <si>
    <r>
      <t xml:space="preserve">Porcentaje de ocupación en guarderías
</t>
    </r>
    <r>
      <rPr>
        <sz val="10"/>
        <rFont val="Soberana Sans"/>
        <family val="2"/>
      </rPr>
      <t xml:space="preserve"> Causa : El cumplimiento del indicador fue de 74.78% superando la meta esperada de 67.78%, el número de niños inscritos fue mayor derivado del cambio en la Ley del Seguro Social, en que establece que servicio debe proporcionarse a todos  los trabajadores sin distinción de género. debido al cierre guarderías que terminaron contrato el 31 de diciembre de 2021 y que por diversos motivos no quedaron adjudicados en el proceso de contratación mediante Licitación Pública Nacional que cada Organismo de Operación Administrativa Desconcentrada llevó a cabo,  sin embargo, ambos factores influyeron para superar la meta esperada. Efecto: Paulatinamente se está  atendiendo a un mayor número de niños y niñas, contemplándose que en los próximos meses aumente la inscripción y la asistencia sea continua. Otros Motivos:</t>
    </r>
  </si>
  <si>
    <t>E011</t>
  </si>
  <si>
    <t>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</si>
  <si>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</si>
  <si>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</si>
  <si>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</si>
  <si>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</si>
  <si>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</si>
  <si>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</si>
  <si>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</si>
  <si>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</si>
  <si>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</si>
  <si>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</si>
  <si>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</si>
  <si>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B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</si>
  <si>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</si>
  <si>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</si>
  <si>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</si>
  <si>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</si>
  <si>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</si>
  <si>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C Control adecuado de pacientes con enfermedades crónico degenerativas</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</si>
  <si>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</si>
  <si>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</si>
  <si>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</si>
  <si>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</si>
  <si>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</si>
  <si>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D Complicaciones obstétricas y perinatales disminuidas</t>
  </si>
  <si>
    <r>
      <t>Proporción de recién nacidos con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</si>
  <si>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</si>
  <si>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r>
      <t>Porcentaje de mujeres con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</si>
  <si>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</si>
  <si>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t>E Programa Integral para prevenir y controlar las Infecciones Asociadas a la Atención de la Salud</t>
  </si>
  <si>
    <r>
      <t xml:space="preserve">Tasa de Infecciones Nosocomiales por 1,000 días estancia en Unidades Médicas Hospitalarias de 20 o más camas censables.    </t>
    </r>
    <r>
      <rPr>
        <i/>
        <sz val="10"/>
        <color indexed="30"/>
        <rFont val="Soberana Sans"/>
      </rPr>
      <t xml:space="preserve">
</t>
    </r>
  </si>
  <si>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</si>
  <si>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A 1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</si>
  <si>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</si>
  <si>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</si>
  <si>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B 2 Programación de atención médica y quirúrgica en Unidades Médicas de Alta Especialidad.</t>
  </si>
  <si>
    <r>
      <t>Total de consultas de primera vez otorgadas en Unidades Médicas de Alta Especialidad</t>
    </r>
    <r>
      <rPr>
        <i/>
        <sz val="10"/>
        <color indexed="30"/>
        <rFont val="Soberana Sans"/>
      </rPr>
      <t xml:space="preserve">
</t>
    </r>
  </si>
  <si>
    <t>Promedio de consultas de especialidad por hora/médico en Unidades Médicas de Alta Especialidad en el trimestre t</t>
  </si>
  <si>
    <t>Consulta</t>
  </si>
  <si>
    <r>
      <t>Total de cirugías electivas programadas en Unidades Médicas de Alta Especialidad</t>
    </r>
    <r>
      <rPr>
        <i/>
        <sz val="10"/>
        <color indexed="30"/>
        <rFont val="Soberana Sans"/>
      </rPr>
      <t xml:space="preserve">
</t>
    </r>
  </si>
  <si>
    <t xml:space="preserve">Promedio de cirugía efectiva por sala quirúrgica en Unidades Médicas de Alta Especialidad en el trimestre t  </t>
  </si>
  <si>
    <t>Cirugías</t>
  </si>
  <si>
    <t>C 3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</si>
  <si>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</si>
  <si>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</si>
  <si>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</si>
  <si>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C 4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</si>
  <si>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</si>
  <si>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</si>
  <si>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</si>
  <si>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</si>
  <si>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D 5 Atención adecuada de las pacientes embarazadas</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</si>
  <si>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</si>
  <si>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</si>
  <si>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</si>
  <si>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</si>
  <si>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E 6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</si>
  <si>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</si>
  <si>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</si>
  <si>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r>
      <t xml:space="preserve">Tasa de incidencia de enfermedades crónico degenerativas seleccionadas en derechohabientes del IMSS
</t>
    </r>
    <r>
      <rPr>
        <sz val="10"/>
        <rFont val="Soberana Sans"/>
        <family val="2"/>
      </rPr>
      <t>Sin Información,Sin Justificación</t>
    </r>
  </si>
  <si>
    <r>
      <t xml:space="preserve">    Porcentaje de pacientes con estancia prolongada (mayor de12 horas) en el área de observación del servicio de urgencias en unidades de segundo nivel    
</t>
    </r>
    <r>
      <rPr>
        <sz val="10"/>
        <rFont val="Soberana Sans"/>
        <family val="2"/>
      </rPr>
      <t xml:space="preserve"> Causa : En relación a las causas que genera un avance en el indicador de 50.8% superior al esperado de 46.3% De lo anterior se considera que las causas que lo originan son: una deficiente supervisión, una toma tardía de decisiones, por lo que se da este incremento. Efecto: De acuerdo a la anterior con incremento en el número de pacientes con estancia prolongada en los servicios de urgencias nos produce insatisfacción de los usuarios con una mala imagen institucional, retraso en la atención de los derechohabientes y por ende molestia en los mismos. Otros Motivos:No se forman los suficientes médicos especialistas en urgencias que el instituto necesita, actualmente dicho reporte solo se registra hasta el mes de abril de 2022 en forma oficial, se ajusta avance al mes de mayo con una proyección al mismo, en cuanto la normativa publique los resultados oficiales se realizarán los ajustes (División de Información en Salud) en fuentes institucionales oficiales DIS/IMSS.</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</si>
  <si>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El cumplimiento de este indicador fue de 13.1 puntos porcentuales menos que la meta comprometida, es decir, que el indicador tuvo un porcentaje de cumplimiento del 86.91% respecto a la meta programada. Lo anterior, debido a que durante el año 2022 la pandemia por COVID 19, continua ahora con nuevas variantes y presencia de la quinta ola en nuestro país. Efecto: 1) Las agendas de consulta se encuentran saturadas por el aumento en el número de las consultas subsecuentes que limitan la oportunidad de la consulta de especialidad de primera vez. 2) Como parte de las acciones para dar una atención oportuna, continua la Estrategia Nacional de Recuperación de Servicios de Salud frente a la Pandemia COVID-19, a través de las jornadas nacionales de atención de consulta de especialidad en las Unidades Médicas.  Otros Motivos:Información preliminar solo del mes de abril y mayo 2022, proporcionada por la División de Información en Salud.</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</si>
  <si>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El indicador tuvo un logro de 11 puntos porcentuales, es decir, un porcentaje de cumplimento de la meta del 88.93 respecto a la meta esperada. Lo anterior, derivado a que durante el año 2022 continua la pandemia por el virus SARS CoV2 y la presencia de la quinta ola. Efecto: 1) La oportunidad quirúrgica se encuentra afectada por el rezago secundario a la pandemia por COVID 19 y la quinta ola actualmente. 2) Como parte de las acciones para dar una atención oportuna, continua la Estrategia Nacional de Recuperación de Servicios de Salud frente a la Pandemia COVID-19, a través de las jornadas nacionales de atención de cirugía de especialidad en las Unidades Médicas.  Otros Motivos:Información preliminar de abril y mayo 2022, proporcionada por la División de Información en Salud.</t>
    </r>
  </si>
  <si>
    <r>
      <t xml:space="preserve">Porcentaje de pacientes con Diabetes mellitus tipo 2 en control adecuado de glucemia en  ayuno (70 -130 mg/dl)         
</t>
    </r>
    <r>
      <rPr>
        <sz val="10"/>
        <rFont val="Soberana Sans"/>
        <family val="2"/>
      </rPr>
      <t xml:space="preserve"> Causa : En el período de enero-junio de 2022, el avance reportado de 36.69% de pacientes con control adecuado de Diabetes Mellitus tipo 2 que acudieron a consulta de medicina familiar, reflejó un cumplimiento mayor a la meta programada de 33.02%. Los factores que contribuyeron fueron: el comportamiento de la pandemia por COVID-19, las acciones específicas realizadas en este grupo vulnerable para disminuir el riesgo de contagio en las salas de espera, como el uso de Receta Resurtible en pacientes identificados como clínicamente controlados, para proporcionar su tratamiento farmacológico cada 3 meses, lo que contribuye a mantener el control de su enfermedad.  Efecto: El resultado permitió brindar atención médica, orientación y tratamiento farmacológico para contribuir a mejorar el control de los pacientes con Diabetes Mellitus que asisten de manera subsecuente a las Unidades de Medicina Familiar, a pesar de la pandemia por COVID-19, con la finalidad de disminuir la presencia de complicaciones a corto plazo. Otros Motivos:Información con base al comportamiento de enero-mayo, estimado para el mes de junio 2022.</t>
    </r>
  </si>
  <si>
    <r>
      <t xml:space="preserve">Porcentaje de pacientes en control adecuado de Hipertensión Arterial Sistémica en Medicina Familiar                  
</t>
    </r>
    <r>
      <rPr>
        <sz val="10"/>
        <rFont val="Soberana Sans"/>
        <family val="2"/>
      </rPr>
      <t xml:space="preserve"> Causa : Durante el período de enero-junio de 2022, el avance reportado de 60.99% de pacientes con control adecuado de Hipertensión Arterial que acudieron a consulta de medicina familiar, reflejó un cumplimiento mayor a la meta programada de 58.36%. Los factores que contribuyeron fueron: el comportamiento de la pandemia por COVID-19, las acciones específicas realizadas en este grupo vulnerable para disminuir el riesgo de contagio en las salas de espera, como el uso de Receta Resurtible en pacientes identificados como clínicamente controlados, para proporcionar su tratamiento farmacológico cada 3 meses, lo que en los últimos meses, favoreció para el control de esta enfermedad. Efecto: El resultado obtenido permitió otorgar atención médica y tratamiento farmacológico para contribuir en el control de los pacientes con Hipertensión Arterial que asisten de manera subsecuente a las Unidades de Medicina Familiar, a pesar de la pandemia por COVID-19, asimismo, se optimizaron los recursos en las unidades de primer nivel, mediante la implementación de estrategias como la expedición de Receta Resurtible para pacientes clínicamente controlados, liberando espacios en la consulta externa de Medicina Familiar para atención de pacientes no controlados o con otras comorbilidades. Otros Motivos:Información con base al comportamiento de enero-mayo, estimado para el mes de junio 2022.</t>
    </r>
  </si>
  <si>
    <r>
      <t xml:space="preserve">Proporción de recién nacidos con prematurez
</t>
    </r>
    <r>
      <rPr>
        <sz val="10"/>
        <rFont val="Soberana Sans"/>
        <family val="2"/>
      </rPr>
      <t xml:space="preserve"> Causa : El avance reportado de 10.28 en el segundo trimestre de 2022, representa un resultado con bajo desempeño respecto al trimestre previo. Este avance reportado en el segundo trimestre de 2022 representa un porcentaje de cumplimiento al 91.8% el cual sufre un descenso respecto al mes previo. En consecuencia, a que el nacimiento prematuro se asocia a un elevado número de pacientes con diagnóstico de preeclampsia eclampsia que condiciona interrupción prematura del embarazo, asimismo al elevado número de cesárea que ocasionan trastornos de la inserción placentaria y riesgo de parto pretermino. Los nacimientos prematuros en el mundo y en el IMSS es la causa más frecuente de morbilidad y mortalidad neonatal. Aunado a esta problemática mundial, se asocia: a) Mujeres con embarazos a edad avanzada, técnicas de reproducción asistida para la infertilidad, mujeres crónicamente enfermas. b) El aumento en el riesgo de parto pretérmino y prematurez secundario a la presencia de factores de riesgo para desencadenar preeclampsia-eclampsia.  d) Inconsistencias en el registro de recién nacidos, las semanas de gestación y el peso al nacer.  Efecto: Asimismo, el elevado índice de enfermedad hipertensiva del embarazo obliga a la interrupción prematura del mismo, el cual condiciona nacimientos prematuros. El creciente número de realización de cesáreas, trae consigo un elevado riesgo de placenta previa, el cual afecta directamente el nacimiento prematuro. Otros Motivos:Los datos corresponden al periodo enero-mayo 2022, última información disponible en la DIS/IMSS.</t>
    </r>
  </si>
  <si>
    <r>
      <t xml:space="preserve">Porcentaje de mujeres con preeclampsia - eclampsia
</t>
    </r>
    <r>
      <rPr>
        <sz val="10"/>
        <rFont val="Soberana Sans"/>
        <family val="2"/>
      </rPr>
      <t xml:space="preserve"> Causa : El avance reportado de 11.47 en el segundo trimestre de 2022, indica un resultado con bajo desempeño. El avance reportado en el segundo trimestre de 2022 representa un porcentaje de cumplimiento del 85.8% a mayo 2022, el cual representa un porcentaje de alcance menor al del mes previo.  El resultado fuera del valor estimado, se presenta debido a que se realiza un elevado número de diagnóstico de mujeres con complicación en el embarazo asociado a preeclampsia - eclampsia. El porcentaje persiste con tendencia al alza, cerca el límite máximo, debido a que el rango esperado en la población de América Latina corresponde a 5-12%. Dentro de los factores que contribuyen al avance reportado, se asocian los embarazos en los límites de edad reproductiva, es decir, embarazos en mujeres adolescentes y mujeres mayores de 35 años, y a la utilización de técnicas de reproducción asistida en el grupo de mujeres con infertilidad. La obesidad en mujeres en edad reproductiva se asocia, asimismo a un elevado índice de enfermedad hipertensiva.  Efecto: La enfermedad hipertensiva del embarazo se asocia a obesidad en mujeres en edad reproductiva, misma que se incrementa por malos hábitos alimenticios y falta de actividad física. Otros Motivos:Información del período enero-mayo 2022, última disponible en la DIS/IMSS.</t>
    </r>
  </si>
  <si>
    <r>
      <t xml:space="preserve">Tasa de Infecciones Nosocomiales por 1,000 días estancia en Unidades Médicas Hospitalarias de 20 o más camas censables.    
</t>
    </r>
    <r>
      <rPr>
        <sz val="10"/>
        <rFont val="Soberana Sans"/>
        <family val="2"/>
      </rPr>
      <t xml:space="preserve"> Causa : Recuperación de servicios de atención médica y des-reconversión hospitalaria por la Pandemia COVID-19 de unidades de segundo y tercer nivel de atención y al fortalecimiento de la vigilancia epidemiológica, prevención y control de las infecciones asociadas a la atención de la salud.    Efecto: Mejora en la notificación, identificación y registro de las IAAS en la plataforma en línea de IAAS (infecciones asociadas a la atención de la salud), e implementación de medidas preventivas al interior de las unidades médicas, en la atención de pacientes con la COVID-19 y otros padecimientos, que ha impactado en la disminución de las IAAS. Otros Motivos:Posible efecto derivado de la contingencia por COVID-19 y la tendencia en el incremento de casos de acuerdo con el comportamiento epidemiológico de la pandemia, que genera una mayor ocupación hospitalaria por este padecimiento, reconversión y des reconversión, así como la implementación de estrategias de prevención de infecciones entre el personal de salud, como el, fortalecimiento de las precauciones estándar y por mecanismo de transmisión y el programa institucional de higiene de manos, así como, la jornada de recuperación de los servicios. </t>
    </r>
  </si>
  <si>
    <r>
      <t xml:space="preserve">Índice consultas de urgencias por 1000 derechohabientes en unidades de segundo nivel    
</t>
    </r>
    <r>
      <rPr>
        <sz val="10"/>
        <rFont val="Soberana Sans"/>
        <family val="2"/>
      </rPr>
      <t xml:space="preserve"> Causa : El avance reportado en el periodo aún se encuentra por debajo del indicador esperado, considerando la presencia de pacientes aun baja, aunque se observa un incremento en la demanda de atención, pero menor de lo esperado, así como una falta aún menor de envíos de la Unidad de Medicina Familiar en lo particular de las Áreas de Unifilia. Considerando aun el inicio de año problemas de salud Pública secundario a la Pandemia por COVID-19. Efecto: Al contar con avance aún menor de lo esperado podemos establecer que el recurso humano se encuentra desaprovechado.  Otros Motivos:Mejor capacidad resolutiva en el primer nivel de atención. Este indicador se reporta al mes de abril de 2022 con una proyección del mes de mayo, se ajustará avance a medida que la normativa responsable (División de Información en Salud) publique sus resultados en fuentes institucionales oficiales DIS/IMSS.</t>
    </r>
  </si>
  <si>
    <r>
      <t xml:space="preserve">Total de consultas de primera vez otorgadas en Unidades Médicas de Alta Especialidad
</t>
    </r>
    <r>
      <rPr>
        <sz val="10"/>
        <rFont val="Soberana Sans"/>
        <family val="2"/>
      </rPr>
      <t xml:space="preserve"> Causa : Se otorgaron 153,716 consultas de primera vez que representa un 76.86% de cumplimiento de la meta comprometida en este segundo trimestre. Por la pandemia que inicio en el año 2020, las consultas de especialidad se suspendieron ante el elevado contagio dando prioridad a especialidades médicas como Cardiología, Infectología, Ginecología y Obstetricia, Nefrología entre otras. Para dar oportunidad a los derechohabientes y otorgar una consulta de especialidad de primera vez se lanza la Estrategia de la Recuperación de Servicios de Salud en abril del año 2021 y cuyas metas para el año 2022 se ajustaron de acuerdo a las predicciones epidemiológicas y logros obtenidos en 2021 en un esfuerzo titánico por recuperar espacios específicamente en las consultas de especialidad de primera vez a pesar de encontrarnos en el pico de la quinta ola por la presencia de diferentes subtipos y variantes del virus. Efecto: Pese a continuar con la presencia de este virus en sus diferentes variantes, se logró rebasar  la meta comprometida que influye directamente en la salud, el otorgar una cita de especialidad de primera vez da oportunidad a realizar un diagnóstico, tratamiento oportuno y limitación del daño en los pacientes que requieren tratamientos de alta especialidad con patologías complejas que solo se puede darse en las Unidades Médicas de Alta Especialidad y que repercute en el indicador de fin de nuestro programa. Otros Motivos:Información preliminar de abril y mayo del 2022, proporcionada por la División de Información en Salud.</t>
    </r>
  </si>
  <si>
    <r>
      <t xml:space="preserve">Total de cirugías electivas programadas en Unidades Médicas de Alta Especialidad
</t>
    </r>
    <r>
      <rPr>
        <sz val="10"/>
        <rFont val="Soberana Sans"/>
        <family val="2"/>
      </rPr>
      <t xml:space="preserve"> Causa : Se realizaron 14,081 cirugías menos, de la cifra comprometida es decir un 67.25%, se espera que con la cifra del mes de junio se alcance la meta comprometida. Lo anterior, debido a que durante el año 2022 la pandemia por COVID 19, continua ahora con nuevas variantes y presencia de la quinta ola en nuestro país. Efecto: Se continua con la Estrategia Nacional de Recuperación de Servicios de Salud frente a la pandemia COVID-19, se realizaron jornadas quirúrgicas nacionales en las Unidades Médicas de Alta Especialidad para abatir las cirugías rezagadas y otorgar atenciones de manera oportuna. Otros Motivos:Información preliminar solo del mes de abril y mayo 2022, proporcionada por la División de Información en Salud.</t>
    </r>
  </si>
  <si>
    <r>
      <t xml:space="preserve">Porcentaje de surtimiento de recetas médicas
</t>
    </r>
    <r>
      <rPr>
        <sz val="10"/>
        <rFont val="Soberana Sans"/>
        <family val="2"/>
      </rPr>
      <t xml:space="preserve"> Causa : La demanda de medicamentos ha presentado variaciones considerables en los consumos a lo largo de la pandemia por el virus SARS-CoV2 (COVID 19). Para el período de enero a junio 2022 la emisión de recetas expedidas en las Unidades médicas se ha incrementado, respecto al mismo período reportado en 2021. Efecto: El nivel de atención de recetas médicas en el periodo de enero a junio de 2022  es del 93.43%, lo que representa un incremento del 1.48% con respecto al primer trimestre del 2022, sin embargo representa una disminución de -1.57%, respecto a la meta establecida para este período. Con la finalidad de contener situaciones que pongan en riesgo la continuidad de los tratamientos, se realizan actividades en materia de abasto con sustento en la normatividad institucional vigente, con el objetivo de incrementar el nivel de surtimiento de recetas en las Unidades médicas. Otros Motivos:Junio 2022</t>
    </r>
  </si>
  <si>
    <r>
      <t xml:space="preserve">Pacientes subsecuentes con diagnóstico de Diabetes Mellitus tipo 2         
</t>
    </r>
    <r>
      <rPr>
        <sz val="10"/>
        <rFont val="Soberana Sans"/>
        <family val="2"/>
      </rPr>
      <t xml:space="preserve"> Causa : En el período de enero-junio de 2022, el avance reportado de 6,680,680 pacientes con Diabetes Mellitus tipo 2 que acudieron mensualmente a consulta de medicina familiar, reflejó un resultado menor a la meta programada de 7,031,298 pacientes. Los factores que contribuyeron fueron: el comportamiento de la pandemia por COVID-19, ya que se realizaron acciones específicas en este grupo vulnerable para disminuir el riesgo de contagio en las salas de espera, como la expedición de Receta Resurtible en pacientes clínicamente controlados, para proporcionar su tratamiento farmacológico cada 3 meses, lo que repercutió en la disminución de la asistencia de este grupo de personas, como consecuencia de un mejor control de la enfermedad. Efecto: El resultado obtenido permitió brindar atención médica y tratamiento farmacológico para contribuir en el control de los pacientes con Diabetes Mellitus tipo 2 que asisten de manera subsecuente a las Unidades de Medicina Familiar, a pesar de la pandemia por COVID-19. Otros Motivos:Información con base al comportamiento de enero-mayo, estimado para el mes de junio 2022.</t>
    </r>
  </si>
  <si>
    <r>
      <t xml:space="preserve">Pacientes con diagnóstico de Hipertensión Arterial Sistémica que acuden de manera subsecuente a la consulta de Medicina Familiar                 
</t>
    </r>
    <r>
      <rPr>
        <sz val="10"/>
        <rFont val="Soberana Sans"/>
        <family val="2"/>
      </rPr>
      <t xml:space="preserve"> Causa : En el período de enero-junio de 2022, el avance reportado de 8,261,434 pacientes con Hipertensión Arterial que acudieron mensualmente a consulta de medicina familiar, reflejó un resultado menor a la meta programada de 8,606,577 pacientes. Los factores que contribuyeron fueron: el comportamiento de la pandemia por COVID-19, ya que se continuaron las acciones específicas en este grupo vulnerable para disminuir el riesgo de contagio en las salas de espera, como la expedición de Receta Resurtible en pacientes clínicamente controlados, para proporcionar su tratamiento farmacológico cada 3 meses, lo que repercutió en los últimos meses con la disminución de la asistencia de este grupo de personas, ante probablemente un mejor control de su enfermedad. Efecto: El resultado obtenido permitió brindar atención médica y tratamiento farmacológico para contribuir en el control de los pacientes con Hipertensión Arterial que asisten de manera subsecuente a las Unidades de Medicina Familiar, a pesar de la pandemia por COVID-19.  Otros Motivos:Información con base al comportamiento de enero-mayo, estimado para el mes de junio 2022.</t>
    </r>
  </si>
  <si>
    <r>
      <t xml:space="preserve">Promedio de atenciones prenatales por embarazada    
</t>
    </r>
    <r>
      <rPr>
        <sz val="10"/>
        <rFont val="Soberana Sans"/>
        <family val="2"/>
      </rPr>
      <t xml:space="preserve"> Causa : Información de enero a mayo de 2022. Con un avance al periodo reportado de 5.5 promedio de consultas por embarazada, se obtuvo un porcentaje de cumplimiento de 91.7% para el periodo de enero a junio de 2022, quedando a punto 5 puntos porcentuales, de la meta programada de 6 consultas promedio por embarazada. Las causas que contribuyeron al resultado del periodo reportado es la inasistencia de la mujer embarazada a su Unidad de Medicina Familiar; periodo de contingencia por pandemia por COVID-19, por medidas de confinamiento al ser consideradas las mujeres embarazadas como grupo vulnerable. Las acciones de promoción y recuperación de servicios influyen para el logro de la meta programada. Efecto: El hecho de que la embarazada asista de manera periódica y programada a la vigilancia prenatal contribuye a la detección oportuna de posibles complicaciones que se pueden presentar durante el embarazo, parto y puerperio, tanto en la mamá como en el bebé. Otros Motivos:La afiliación tardía al IMSS para recibir atención médica oportuna y se otorgue citas subsecuentes en forma programada.</t>
    </r>
  </si>
  <si>
    <r>
      <t xml:space="preserve">Oportunidad de inicio de la vigilancia prenatal    
</t>
    </r>
    <r>
      <rPr>
        <sz val="10"/>
        <rFont val="Soberana Sans"/>
        <family val="2"/>
      </rPr>
      <t xml:space="preserve"> Causa : Información de enero a mayo de 2022. Un avance reportado de 50.1%, permitió un porcentaje de cumplimiento de meta de 94.5% para el periodo de enero - junio de 2022, logro menor a la meta esperada de 53.0%. Los factores que contribuyeron al resultado reportado fueron: Inasistencia al IMSS desde el primer trimestre, actualmente no es obligatorio que la mujer embarazada acuda a recibir por lo menos seis atenciones prenatales, en las Unidades de Primer Nivel para expedición de incapacidad, si ella decide no atenderse en el Instituto, es suficiente con que se presente a partir de la semana 34 de gestación para la expedición de su incapacidad por maternidad; inasistencia por periodo de pandemia. Con la recuperación de servicios y la promoción de los mismos se ha incrementado la asistencia y esto ha sido en pro para el cumplimiento de la meta.  Efecto: El propósito de iniciar la atención prenatal en el primer trimestre de la gestación es poder brindarle con mayor oportunidad las acciones médico preventivas que coadyuven a llevar a término el periodo de la gestación, en las mejores condiciones de salud de la madre y de la persona recién nacida. Otros Motivos:La afiliación tardía al IMSS para recibir atención médica oportuna.</t>
    </r>
  </si>
  <si>
    <r>
      <t xml:space="preserve">Eficacia del Proceso del Control de Ambientes Físicos
</t>
    </r>
    <r>
      <rPr>
        <sz val="10"/>
        <rFont val="Soberana Sans"/>
        <family val="2"/>
      </rPr>
      <t xml:space="preserve"> Causa : Se registró un avance de 86.12 en el periodo de abril-junio de 2022, por lo que se alcanzó un cumplimiento de 85.93 de la meta establecida,  debido en algunos casos a la vacancia de plazas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en OOAD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Motivos:Las Jefaturas de Departamento de Conservación y Servicios Generales (JDCSG) en Delegaciones y UMAE así como los Gerentes de Conservación en Centros Vacacionales, elaboran e integrarán mensualmente los Informes del NIC y el de los Indicadores de Desempeño de las Jefaturas y Gerencias de Conservación, considerando la meta programada para el NIC en el período determinado; mismos que envían al Área de Evaluación de la División de Conservación dentro de los primeros 10 días naturales de cada mes posterior al que se reporta, para su registro y validación, a fin de dar cumplimiento al proceso de elaboración del Informe del Nivel Integral de Conservación (NIC), el cual se elabora en un mes.</t>
    </r>
  </si>
  <si>
    <t>E012</t>
  </si>
  <si>
    <t>Prestaciones sociales</t>
  </si>
  <si>
    <t>9 - Otros de Seguridad Social y Asistencia Social</t>
  </si>
  <si>
    <t>8 - Prestaciones sociales eficientes</t>
  </si>
  <si>
    <t>Contribuir al bienestar social e igualdad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</si>
  <si>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rPr>
      <t xml:space="preserve">
</t>
    </r>
  </si>
  <si>
    <t>(Personas con acceso a seguridad social y servicios de salud por afiliación al IMSS en el año t / Personas en situación de pobreza o vulnerabilidad en el año t)*100</t>
  </si>
  <si>
    <t xml:space="preserve">Porcentaje de la población </t>
  </si>
  <si>
    <t>Estratégico-Eficacia-Bienal</t>
  </si>
  <si>
    <t>Personas con acceso a seguridad social y servicios de salud por afiliación al IMSS mejoran su bienestar social</t>
  </si>
  <si>
    <r>
      <t>Índice de prestaciones sociales (IPS)</t>
    </r>
    <r>
      <rPr>
        <i/>
        <sz val="10"/>
        <color indexed="30"/>
        <rFont val="Soberana Sans"/>
      </rPr>
      <t xml:space="preserve">
</t>
    </r>
  </si>
  <si>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</si>
  <si>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</si>
  <si>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t>A Cursos y talleres de capacitación y adiestramiento técnico, promoción de la salud, cultura física y deporte y desarrollo cultural otorgados</t>
  </si>
  <si>
    <r>
      <t>Tasa de Variación de usuarios de cursos y talleres de cultura  física y deporte , capacitación y adiestramiento  técnico, desarrollo cultural y promoción de la salud realizados respecto al periodo anterior</t>
    </r>
    <r>
      <rPr>
        <i/>
        <sz val="10"/>
        <color indexed="30"/>
        <rFont val="Soberana Sans"/>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</si>
  <si>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</si>
  <si>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B Servicios funerarios prestados</t>
  </si>
  <si>
    <r>
      <t>Variación porcentual de finados captados respecto al mismo periodo del año anterior</t>
    </r>
    <r>
      <rPr>
        <i/>
        <sz val="10"/>
        <color indexed="30"/>
        <rFont val="Soberana Sans"/>
      </rPr>
      <t xml:space="preserve">
</t>
    </r>
  </si>
  <si>
    <t xml:space="preserve">(Número de servicios contratados al trimestre n del año t / Número de servicios contratados al trimestre n del año t-1) * 100 </t>
  </si>
  <si>
    <t>C Centros Vacacionales que propician actividades de esparcimiento (recreación, deporte e integración) visitados</t>
  </si>
  <si>
    <r>
      <t>Variación porcentual de los usuarios atendidos en los centros vacacionales que propician actividades de esparcimiento</t>
    </r>
    <r>
      <rPr>
        <i/>
        <sz val="10"/>
        <color indexed="30"/>
        <rFont val="Soberana Sans"/>
      </rPr>
      <t xml:space="preserve">
</t>
    </r>
  </si>
  <si>
    <t xml:space="preserve">[(Número de usuarios atendidos al trimestre n del año t / Número de usuarios atendidos al trimestre n del año t-1)] * 100 </t>
  </si>
  <si>
    <t>A 1 Programar cursos y talleres de desarrollo cultural</t>
  </si>
  <si>
    <r>
      <t>% de inscritos a cursos y talleres de Desarrollo Cultural</t>
    </r>
    <r>
      <rPr>
        <i/>
        <sz val="10"/>
        <color indexed="30"/>
        <rFont val="Soberana Sans"/>
      </rPr>
      <t xml:space="preserve">
</t>
    </r>
  </si>
  <si>
    <t>(No. de personas inscritas a cursos y talleres de Desarrollo Cultural/No. de personas inscritas a cursos y talleres de Desarrollo Cultural Programadas)*100</t>
  </si>
  <si>
    <t>A 2 Programar cursos y talleres de promoción a la salud</t>
  </si>
  <si>
    <r>
      <t xml:space="preserve">% de inscritos a cursos y talleres de Promoción de la Salud </t>
    </r>
    <r>
      <rPr>
        <i/>
        <sz val="10"/>
        <color indexed="30"/>
        <rFont val="Soberana Sans"/>
      </rPr>
      <t xml:space="preserve">
</t>
    </r>
  </si>
  <si>
    <t>(No. de personas inscritas a cursos y talleres de Promoción de la Salud/No. de personas inscritas a cursos y talleres de Promoción de la Salud Programadas)*100</t>
  </si>
  <si>
    <t>A 3 Programar cursos y talleres de bienestar social</t>
  </si>
  <si>
    <r>
      <t>% de inscritos a cursos y talleres de Bienestar Social</t>
    </r>
    <r>
      <rPr>
        <i/>
        <sz val="10"/>
        <color indexed="30"/>
        <rFont val="Soberana Sans"/>
      </rPr>
      <t xml:space="preserve">
</t>
    </r>
  </si>
  <si>
    <t>(No. de personas inscritas a cursos y talleres de Bienestar Social/No. de personas inscritas a cursos y talleres de Bienestar Social Programadas)*100</t>
  </si>
  <si>
    <t>A 4 Programar cursos y talleres de capacitación y adiestramiento técnico</t>
  </si>
  <si>
    <r>
      <t xml:space="preserve">% de inscritos a cursos y talleres de Capacitación y Adiestramiento Técnico </t>
    </r>
    <r>
      <rPr>
        <i/>
        <sz val="10"/>
        <color indexed="30"/>
        <rFont val="Soberana Sans"/>
      </rPr>
      <t xml:space="preserve">
</t>
    </r>
  </si>
  <si>
    <t>(No. de personas inscritas a cursos y talleres de Capacitación y Adiestramiento Técnico/No. de personas inscritas a cursos y talleres de Capacitación y Adiestramiento Técnico Programadas)*100</t>
  </si>
  <si>
    <t>A 5 Programar cursos y talleres de Cultura Física y Deporte</t>
  </si>
  <si>
    <r>
      <t>% de inscritos a cursos y talleres de Cultura Física y Deporte</t>
    </r>
    <r>
      <rPr>
        <i/>
        <sz val="10"/>
        <color indexed="30"/>
        <rFont val="Soberana Sans"/>
      </rPr>
      <t xml:space="preserve">
</t>
    </r>
  </si>
  <si>
    <t>(No. de personas inscritas a cursos y talleres de Cultura Física y Deporte/No. de personas inscritas a cursos y talleres de Cultura Física y Deporte Programadas)*100</t>
  </si>
  <si>
    <t>B 6 Supervisión de Velatorios</t>
  </si>
  <si>
    <r>
      <t>Porcentaje de cumplimiento  de visitas de supervisión para velatorios del IMSS</t>
    </r>
    <r>
      <rPr>
        <i/>
        <sz val="10"/>
        <color indexed="30"/>
        <rFont val="Soberana Sans"/>
      </rPr>
      <t xml:space="preserve">
</t>
    </r>
  </si>
  <si>
    <t>(Número de visitas de supervisión realizadas al cuatrimestre n del año t/Número de visitas de supervisión programadas al cuatrimestre n del año t)*100</t>
  </si>
  <si>
    <t>Gestión-Eficacia-Cuatrimestral</t>
  </si>
  <si>
    <t>B 7 Promoción y difusión de servicios funerarios</t>
  </si>
  <si>
    <r>
      <t>Variación porcentual de pláticas de promoción y difusión de velatorios respecto al año inmediato anterior</t>
    </r>
    <r>
      <rPr>
        <i/>
        <sz val="10"/>
        <color indexed="30"/>
        <rFont val="Soberana Sans"/>
      </rPr>
      <t xml:space="preserve">
</t>
    </r>
  </si>
  <si>
    <t>(Número de pláticas de promoción y difusión de velatorios realizadas al trimestre n del año t /Número pláticas de promoción y difusión de velatorios realizadas al trimestre n del año t-1 ) * 100</t>
  </si>
  <si>
    <t>C 8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</si>
  <si>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</si>
  <si>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 xml:space="preserve">(Número de personas usuarias que reportaron enterarse del CV a través de Internet en la encuesta de salida al trimestre n del año t/ Número total de personas que contestaron la encuesta al visitar los CV al trimestre n del año t) *100 </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</si>
  <si>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</si>
  <si>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año t / Número total de usuarios en los CV al trimestre n del año t)*100</t>
  </si>
  <si>
    <r>
      <t xml:space="preserve">Proporción de personas con acceso a seguridad social que tienen acceso a servicios de salud por afiliación al IMSS.
</t>
    </r>
    <r>
      <rPr>
        <sz val="10"/>
        <rFont val="Soberana Sans"/>
        <family val="2"/>
      </rPr>
      <t>Sin Información,Sin Justificación</t>
    </r>
  </si>
  <si>
    <r>
      <t xml:space="preserve">Índice de prestaciones sociales (IPS)
</t>
    </r>
    <r>
      <rPr>
        <sz val="10"/>
        <rFont val="Soberana Sans"/>
        <family val="2"/>
      </rPr>
      <t>Sin Información,Sin Justificación</t>
    </r>
  </si>
  <si>
    <r>
      <t xml:space="preserve">Tasa de Variación de usuarios de cursos y talleres de cultura  física y deporte , capacitación y adiestramiento  técnico, desarrollo cultural y promoción de la salud realizados respecto al periodo anterior
</t>
    </r>
    <r>
      <rPr>
        <sz val="10"/>
        <rFont val="Soberana Sans"/>
        <family val="2"/>
      </rPr>
      <t xml:space="preserve"> Causa : Las variaciones porcentuales negativas del Programa Presupuestario E012 ¿Prestaciones Sociales¿ (PP E12) en los indicadores del ejercicio 2022,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La variable que integra los indicadores que dan seguimiento al avance de las metas del Pp E012, en su mayoría es el número de usuarios o asistentes, por tal motivo, no se alcanzaron las metas propuestas por lo antes expuesto. Efecto: 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Otros Motivos:Adicional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t>
    </r>
  </si>
  <si>
    <r>
      <t xml:space="preserve">Variación porcentual de finados captados respecto al mismo periodo del año anterior
</t>
    </r>
    <r>
      <rPr>
        <sz val="10"/>
        <rFont val="Soberana Sans"/>
        <family val="2"/>
      </rPr>
      <t xml:space="preserve"> Causa : Los Velatorios IMSS lograron captar un 87.791% respecto a la meta de servicios para el periodo enero-junio, lo anterior; debido a que los Velatorios durante algunos meses disminuyeron el porcentaje de cumplimiento de la meta debido a lo siguiente: 1) No se ha tenido el impacto de forma satisfactoria en la implementación de los nuevos paquetes integrales. 2) Falta de promoción y difusión de los nuevos paquetes integrales. 3) Falta de operación de los hornos crematorios en los Velatorios de Doctores y Monterrey. Efecto: No se tuvo el impacto esperado en la captación de los servicios; razón por la cual no se alcanzó la meta establecida. Otros Motivos:Para obtener un resultado favorable respecto a la meta, durante el ejercicio 2022; y de acuerdo a la continuidad de la pandemia del COVID-19, se espera que se puedan ofrecer la diversidad de servicios con que cuentan los Velatorios IMSS, además de que se implementará el proyecto de Estrategia de Comercialización, con el fin de fortalecer la promoción y difusión de los servicios funerarios entre la población derechohabiente del IMSS y público en general.</t>
    </r>
  </si>
  <si>
    <r>
      <t xml:space="preserve">Variación porcentual de los usuarios atendidos en los centros vacacionales que propician actividades de esparcimiento
</t>
    </r>
    <r>
      <rPr>
        <sz val="10"/>
        <rFont val="Soberana Sans"/>
        <family val="2"/>
      </rPr>
      <t xml:space="preserve"> Causa : Tras la reapertura de los CV se han llevado a cabo diferentes acciones orientadas a reactivar su operación, entre las que destacan el lanzamiento de productos turísticos para diferentes segmentos de la población, un sistema integral de comercialización que incluye la diversificación de los medios utilizados actualmente para difundir los servicios, programas y proyectos de inversión que contemplan mejoras a los espacios físicos, mobiliario y equipo, así como el diseño de una Solución Tecnológica para la Gestión de CV y UC. Efecto: Las acciones antes mencionadas han contribuido a mejorar la percepción que los usuarios tienen de los servicios otorgados por los CV, ya que se promueven instalaciones, modernas, incluyentes y accesibles para todos y todas. Lo anterior, representó un incremento en la afluencia de usuarios de 375.5% respecto al mismo periodo del año previo y un sobrecumplimiento del 15.57% respecto a la meta establecida. Otros Motivos:</t>
    </r>
  </si>
  <si>
    <r>
      <t xml:space="preserve">% de inscritos a cursos y talleres de Desarrollo Cultural
</t>
    </r>
    <r>
      <rPr>
        <sz val="10"/>
        <rFont val="Soberana Sans"/>
        <family val="2"/>
      </rPr>
      <t xml:space="preserve"> Causa : En Desarrollo Cultural, se impartieron cursos y talleres en las disciplinas de teatro, danza folclórica, danza creativa, ritmos afrolatinos y baile de salón, música instrumental y vocal, artes visuales y artesanías a 35,970 inscritos, lo que represento un avance del 52.56% de la meta programada para el periodo enero - junio del 2022. Efecto: 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Otros Motivos:Cabe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t>
    </r>
  </si>
  <si>
    <r>
      <t xml:space="preserve">% de inscritos a cursos y talleres de Promoción de la Salud 
</t>
    </r>
    <r>
      <rPr>
        <sz val="10"/>
        <rFont val="Soberana Sans"/>
        <family val="2"/>
      </rPr>
      <t xml:space="preserve"> Causa : En el área de Promoción de la Salud y a fin de contribuir a la formación de una cultura de salud, prevenir enfermedades y accidentes e incidir en la superación del nivel de vida, en cursos y talleres, se benefició a 87,304 personas, lo que representó el 38.46% de la meta programada para el periodo enero - junio del 2022. Efecto: 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Otros Motivos:Cabe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t>
    </r>
  </si>
  <si>
    <r>
      <t xml:space="preserve">% de inscritos a cursos y talleres de Bienestar Social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332,083 personas a nivel nacional, lo que representó el 37.60% de la meta programada para el periodo enero - junio del 2022. Efecto: En el área de Promoción de la Salud y a fin de contribuir a la formación de una cultura de salud, prevenir enfermedades y accidentes e incidir en la superación del nivel de vida, en cursos y talleres, se benefició a 87,304 personas, lo que representó el 38.46% de la meta programada para el periodo enero - junio del 2022.  En Desarrollo Cultural, se impartieron cursos y talleres en las disciplinas de teatro, danza folclórica, danza creativa, ritmos afrolatinos y baile de salón, música instrumental y vocal, artes visuales y artesanías a 35,970 inscritos, lo que represento un avance del 52.56% de la meta programada para el periodo enero - junio del 2022.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158 mil 251 inscritos, se logró el 33.68% de la meta programada para el periodo enero - junio del 2022.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50,558 inscritos en el periodo que representa el 42.89% de la meta programada para el periodo enero - junio del 2022. Otros Motivos:Cabe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  </t>
    </r>
  </si>
  <si>
    <r>
      <t xml:space="preserve">% de inscritos a cursos y talleres de Capacitación y Adiestramiento Técnico 
</t>
    </r>
    <r>
      <rPr>
        <sz val="10"/>
        <rFont val="Soberana Sans"/>
        <family val="2"/>
      </rPr>
      <t xml:space="preserve"> Causa :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50,558 inscritos en el periodo que representa el 42.89% de la meta programada para el periodo enero - junio del 2022. Efecto: 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Otros Motivos:Cabe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t>
    </r>
  </si>
  <si>
    <r>
      <t xml:space="preserve">% de inscritos a cursos y talleres de Cultura Física y Deporte
</t>
    </r>
    <r>
      <rPr>
        <sz val="10"/>
        <rFont val="Soberana Sans"/>
        <family val="2"/>
      </rPr>
      <t xml:space="preserve"> Causa :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158 mil 251 inscritos, se logró el 33.68% de la meta programada para el periodo enero - junio del 2022. Efecto: 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Otros Motivos:Cabe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t>
    </r>
  </si>
  <si>
    <r>
      <t xml:space="preserve">Porcentaje de cumplimiento  de visitas de supervisión para velatorios del IMSS
</t>
    </r>
    <r>
      <rPr>
        <sz val="10"/>
        <rFont val="Soberana Sans"/>
        <family val="2"/>
      </rPr>
      <t xml:space="preserve"> Causa : Se realizaron 20 supervisiones, superando las 18 que se tenían programadas a los Velatorios por parte de la Delegación correspondiente al periodo de enero-abril de 2022, toda vez que se realizaron dos supervisiones a los Velatorios Veracruz y Tapachula durante el periodo mencionado, razón por la cual se logra este porcentaje. Efecto: Se logró un 11.12% por arriba de la meta establecida, durante el periodo que se reporta 2022. Otros Motivos:Derivado de la contingencia por COVID-19 y de acuerdo a la semaforización se retomó el ejercicio de la supervisión por parte de las Delegaciones del IMSS, a fin de obtener el mejor resultado posible y viable para el ejercicio 2022.</t>
    </r>
  </si>
  <si>
    <r>
      <t xml:space="preserve">Variación porcentual de pláticas de promoción y difusión de velatorios respecto al año inmediato anterior
</t>
    </r>
    <r>
      <rPr>
        <sz val="10"/>
        <rFont val="Soberana Sans"/>
        <family val="2"/>
      </rPr>
      <t xml:space="preserve"> Causa : Los Velatorios IMSS obtuvieron un 38.73% de cumplimiento por arriba de la meta programada para el periodo de enero-junio, toda vez que se cuenta con promotores en casi todos los Velatorios, sin embargo; derivado de la contingencia del COVID-19 las pláticas de promoción y difusión de los servicios funerarios, se otorgan de manera controlada. Efecto: Se logró dar sobre cumplimiento a la meta establecida. Se retomará el ejercicio de la contratación de promotores por parte del FIBESO, así como el programa de comercialización de los nuevos paquetes y previsión funeraria, a fin de obtener el mejor resultado posible y viable para el ejercicio 2022. Otros Motivos:</t>
    </r>
  </si>
  <si>
    <r>
      <t xml:space="preserve">Porcentaje de personas usuarias que se enteraron de los servicios a través de la promoción y difusión de Centros Vacacionales en Internet
</t>
    </r>
    <r>
      <rPr>
        <sz val="10"/>
        <rFont val="Soberana Sans"/>
        <family val="2"/>
      </rPr>
      <t xml:space="preserve"> Causa : Durante el segundo trimestre de 2022 se publicaron un total de 173 contenidos en medios electrónicos, entre los que destacan la revista familia IMSS, avisos institucionales, tarjetones de pago de trabajadores IMSS, menciones en redes sociales (telegram, linkedin, instagram y TikTok), así como publicaciones en la página web. Efecto: Se observa que del total de usuarios que respondieron la Encuesta, el 23.4% se enteró de los CV a través de los contenidos publicados en internet. De lo anterior, se desprende que con las acciones antes mencionadas se logró un sobrecumplimiento de 12.44% respecto de la meta establecida para el periodo que se reporta. Otros Motivos:Con la finalidad de reducir el uso de papel e incentivar a los usuarios para que respondan la Encuesta de Calidad en el Servicio, a partir del segundo semestre de 2022 se homologará la aplicación de esta herramienta en todos los CV para que se lleve a cabo mediante el escaneo de un código QR.  Con esta acción se prevé incrementar el número de encuestas aplicadas actualmente y contar con información veraz y oportuna, ya que los resultados no dependerán de la captura de información que realice el personal adscrito a los CV y/o a la DCVUC.</t>
    </r>
  </si>
  <si>
    <r>
      <t xml:space="preserve">Porcentaje de usuarios que utilizan algún descuento en las tarifas, respecto del total de usuarios registrados
</t>
    </r>
    <r>
      <rPr>
        <sz val="10"/>
        <rFont val="Soberana Sans"/>
        <family val="2"/>
      </rPr>
      <t xml:space="preserve"> Causa : Mientras que las estrategias de promoción y difusión han dado buenos resultados para dar a conocer las instalaciones y servicios que ofrecen los CV a la población en general, el diseño de promociones y aplicación de descuentos ha incidido positivamente en los usuarios para hacer uso de los servicios de hospedaje, balneario, zona recreativa y campamento. Al cierre del mes de junio, se implementaron 4 promociones en periodos considerados de baja demanda, adicionales a los descuentos fijos aplicados a Trabajadores IMSS, Derechohabientes y Adultos Mayores con credencial del INAPAM. Efecto: Se observa que durante el periodo que se reporta 39.11% de los usuarios solicitaron la aplicación de algún descuento, lo cual representa un sobrecumplimiento del 102.76% respecto de la meta establecida. Otros Motivos:Debido al incremento de precios en los productos de la canasta básica, un número importante de familias mexicanas deja en segundo plano la posibilidad de viajar. Por lo anterior, los descuentos y promociones aplicables en periodos de baja demanda, han contribuido a la realización de viajes cortos sin que éstos comprometan sus necesidades básicas.</t>
    </r>
  </si>
  <si>
    <t>K012</t>
  </si>
  <si>
    <t>Proyectos de infraestructura social de asistencia y seguridad social</t>
  </si>
  <si>
    <t>Contribuir al bienestar social e igualdad mediante el desarrollo de infraestructura médica</t>
  </si>
  <si>
    <r>
      <t>Esperanza de vida al nacer</t>
    </r>
    <r>
      <rPr>
        <i/>
        <sz val="10"/>
        <color indexed="30"/>
        <rFont val="Soberana Sans"/>
      </rPr>
      <t xml:space="preserve">
</t>
    </r>
  </si>
  <si>
    <t>La población derechohabiente del IMSS cuenta con infraestructura médica nueva y ampliada</t>
  </si>
  <si>
    <r>
      <t>Consultorios de Medicina Familiar por cada seis mil derechohabientes</t>
    </r>
    <r>
      <rPr>
        <i/>
        <sz val="10"/>
        <color indexed="30"/>
        <rFont val="Soberana Sans"/>
      </rPr>
      <t xml:space="preserve">
</t>
    </r>
  </si>
  <si>
    <t>(Número de consultorios de medicina familiar en operación en el período t / Total de población derechohabiente adscrita a la UMF en el período t) * 6,000</t>
  </si>
  <si>
    <t>Razón por seis mil derechohabientes</t>
  </si>
  <si>
    <r>
      <t>Camas censables por mil derechohabientes</t>
    </r>
    <r>
      <rPr>
        <i/>
        <sz val="10"/>
        <color indexed="30"/>
        <rFont val="Soberana Sans"/>
      </rPr>
      <t xml:space="preserve">
</t>
    </r>
  </si>
  <si>
    <t>(Número de camas censables en operación en el período t / Total de población derechohabiente en el período  t) x 1,000</t>
  </si>
  <si>
    <t>Razón por mil derechohabientes</t>
  </si>
  <si>
    <t>A Infraestructura médica desarrollada</t>
  </si>
  <si>
    <r>
      <t>Porcentaje de obras concluidas respecto al Programa de Obras y su equipamiento del IMSS</t>
    </r>
    <r>
      <rPr>
        <i/>
        <sz val="10"/>
        <color indexed="30"/>
        <rFont val="Soberana Sans"/>
      </rPr>
      <t xml:space="preserve">
</t>
    </r>
  </si>
  <si>
    <t>(Sumatoria de obras concluidas al período t / Total de obras consideradas en el Programa Anual de Obras para concluir al período t) * 100</t>
  </si>
  <si>
    <t>Porcentaje de obras concluidas</t>
  </si>
  <si>
    <t>A 1 Planeación de infraestructura médica y ampliada</t>
  </si>
  <si>
    <r>
      <t>Porcentaje de cumplimiento de avance físico del Programa Anual de Obras</t>
    </r>
    <r>
      <rPr>
        <i/>
        <sz val="10"/>
        <color indexed="30"/>
        <rFont val="Soberana Sans"/>
      </rPr>
      <t xml:space="preserve">
</t>
    </r>
  </si>
  <si>
    <t>(Sumatoria de obras que cumplen el avance físico programado al período / Total de obras que se ejecutan de acuerdo con el Programa Anual de Obras al período t) * 100</t>
  </si>
  <si>
    <r>
      <t xml:space="preserve">Esperanza de vida al nacer
</t>
    </r>
    <r>
      <rPr>
        <sz val="10"/>
        <rFont val="Soberana Sans"/>
        <family val="2"/>
      </rPr>
      <t>Sin Información,Sin Justificación</t>
    </r>
  </si>
  <si>
    <r>
      <t xml:space="preserve">Consultorios de Medicina Familiar por cada seis mil derechohabientes
</t>
    </r>
    <r>
      <rPr>
        <sz val="10"/>
        <rFont val="Soberana Sans"/>
        <family val="2"/>
      </rPr>
      <t>Sin Información,Sin Justificación</t>
    </r>
  </si>
  <si>
    <r>
      <t xml:space="preserve">Camas censables por mil derechohabientes
</t>
    </r>
    <r>
      <rPr>
        <sz val="10"/>
        <rFont val="Soberana Sans"/>
        <family val="2"/>
      </rPr>
      <t>Sin Información,Sin Justificación</t>
    </r>
  </si>
  <si>
    <r>
      <t xml:space="preserve">Porcentaje de obras concluidas respecto al Programa de Obras y su equipamiento del IMSS
</t>
    </r>
    <r>
      <rPr>
        <sz val="10"/>
        <rFont val="Soberana Sans"/>
        <family val="2"/>
      </rPr>
      <t xml:space="preserve"> Causa : Para el período de enero-junio de 2022 el avance reportado fue del 14.71% lo que representa un porcentaje de cumplimiento de meta del 29.41%, cifra inferior a la meta programada del 50.00%. Es importante señalar que no fue posible lograr la meta programada en el período que se reporta (50%), en razón de la situación que se presenta en el desarrollo de las diversas obras por situaciones que prevalecen en nuestro país provocadas por la pandemia COVID 19, que ha reducido el avance en el proceso constructivo y se ha tenido poca disposición de áreas en las que se requiere efectuar trabajos constructivos para su ampliación y/o remodelación, en su caso, ya que ha sido urgente habilitar espacios para la atención de los enfermos por dicha pandemia.   Sin embargo, éste avance es importante en el cumplimiento de las obras.  Las obras que se concluyeron en su proceso constructivo durante el período de enero a junio de 2022 son: Remodelación del Servicio de Salud en el Trabajo del HGR No. 1 en Cd. Obregón, Sonora; Construcción de cancha de fútbol rápido en el Centro de Seguridad Social de Aguascalientes, Aguascalientes; Ampliación y Remodelación de la Guardería No. 1 en Hermosillo, Sonora y la Ampliación y Remodelación de la Guardería No. 3 en Monterrey, Nuevo León.  Efecto: Falta de espacios hospitalarios para la atención a la derechohabiencia, los cuales irán aumentando en la medida que el proceso constructivo retome el ritmo adecuado.  Otros Motivos:</t>
    </r>
  </si>
  <si>
    <r>
      <t xml:space="preserve">Porcentaje de cumplimiento de avance físico del Programa Anual de Obras
</t>
    </r>
    <r>
      <rPr>
        <sz val="10"/>
        <rFont val="Soberana Sans"/>
        <family val="2"/>
      </rPr>
      <t xml:space="preserve"> Causa : Para el período de enero-junio de 2022 el avance reportado fue del 14.71% lo que representa un porcentaje de cumplimiento de meta del 29.41%, cifra inferior a la meta programada del 50.00%  Sin embargo, éste representa un avance importante en el cumplimiento de las obras.  Las obras que se concluyeron en su proceso constructivo durante el período de enero a junio de 2022 son: Remodelación del Servicio de Salud en el Trabajo del HGR No. 1 en Cd. Obregón, Sonora; Construcción de cancha de fútbol rápido en el Centro de Seguridad Social de Aguascalientes, Aguascalientes; Ampliación y Remodelación de la Guardería No. 1 en Hermosillo, Sonora y la Ampliación y Remodelación de la Guardería No. 3 en Monterrey, Nuevo León. Efecto: El logro obtenido ha permitido ampliar y eficientar los servicios que el Instituto otorga a la población derechohabiente en diversos temas de seguridad social. Otros Motivos:</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</si>
  <si>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</si>
  <si>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</si>
  <si>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</si>
  <si>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</si>
  <si>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</si>
  <si>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Gestión-Eficacia-Anual</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</si>
  <si>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</si>
  <si>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</si>
  <si>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</si>
  <si>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Promedio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</si>
  <si>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</si>
  <si>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</si>
  <si>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</si>
  <si>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</si>
  <si>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Porcentaje de recepción de equipo adquirido</t>
    </r>
    <r>
      <rPr>
        <i/>
        <sz val="10"/>
        <color indexed="30"/>
        <rFont val="Soberana Sans"/>
      </rPr>
      <t xml:space="preserve">
</t>
    </r>
  </si>
  <si>
    <t>(Número de equipos recibidos / Total de equipos adquiridos) x 100</t>
  </si>
  <si>
    <r>
      <t xml:space="preserve">Porcentaje de equipos no médicos  instalados, funcionando y puestos en operación  </t>
    </r>
    <r>
      <rPr>
        <i/>
        <sz val="10"/>
        <color indexed="30"/>
        <rFont val="Soberana Sans"/>
      </rPr>
      <t xml:space="preserve">
</t>
    </r>
  </si>
  <si>
    <t>(Equipos no médicos instalados / Equipos no médicos autorizados)*100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</si>
  <si>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</si>
  <si>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</si>
  <si>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</si>
  <si>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r>
      <t>Porcentaje de requerimientos actualizados</t>
    </r>
    <r>
      <rPr>
        <i/>
        <sz val="10"/>
        <color indexed="30"/>
        <rFont val="Soberana Sans"/>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</si>
  <si>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</si>
  <si>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</si>
  <si>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</si>
  <si>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</si>
  <si>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</si>
  <si>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</si>
  <si>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</si>
  <si>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r>
      <t xml:space="preserve">Porcentaje de gasto público en salud destinado a la provisión de atención médica y salud pública extramuros
</t>
    </r>
    <r>
      <rPr>
        <sz val="10"/>
        <rFont val="Soberana Sans"/>
        <family val="2"/>
      </rPr>
      <t>Sin Información,Sin Justificación</t>
    </r>
  </si>
  <si>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</si>
  <si>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</si>
  <si>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</si>
  <si>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</si>
  <si>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</si>
  <si>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</si>
  <si>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expedientes que llegan a fallo integrados para la planeación e integración del Programa de Adquisiciones
</t>
    </r>
    <r>
      <rPr>
        <sz val="10"/>
        <rFont val="Soberana Sans"/>
        <family val="2"/>
      </rPr>
      <t xml:space="preserve"> Causa :  Derivado que para el ejercicio 2022, se contó con la plantilla completa tanto del División de Conservación como del Área de Adquisiciones, ya que se suspendieron las restricciones por objeto de guardias derivado del COVID,  se logro gestionar para este periodo dos procedimientos, superando  indicador marcado para el primer periodo, cabe hacer mención, que dichos procesos contribuyen a cumplir con el objetivo anual.    Efecto: el procedimiento que se llevo con antelación, proporcionara la entrega de los equipos con un margen de tiempo conveniente, lo que repercutirá a efectuar de una forma adecuada las acciones de pago y no generar pasivos para este ejercicio.  Otros Motivos:</t>
    </r>
  </si>
  <si>
    <r>
      <t xml:space="preserve">Porcentaje de adquisición de equipo médico 
</t>
    </r>
    <r>
      <rPr>
        <sz val="10"/>
        <rFont val="Soberana Sans"/>
        <family val="2"/>
      </rPr>
      <t xml:space="preserve"> Causa : El avance reportado de 0.003 % permitió un porcentaje de cumplimiento de meta de 0.06% para este primer cuatrimestres del 2022. Los factores que no permitieron alcanzar la meta fueron el ajuste en el calendario de adquisiciones, lo cual implicó un retraso en el inicio de las compras, respecto al calendario originalmente planeado. Efecto: El ajuste del calendario de adquisiciones originó que no se alcanzara la adjudicación de la cantidad planeada para el primer cuatrimestre del 2022. Se prevé que para el segundo cuatrimestre, se adjudiquen los equipos planeados para el primer cuatrimestre del 2022. Otros Motivos:El avance real no corresponde a 0.00%, sino que es de 0.003%, sin embargo el sistema sólo permite capturar dos decimales.</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</si>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</sst>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4">
    <font>
      <sz val="10"/>
      <name val="Soberana Sans"/>
    </font>
    <font>
      <sz val="11"/>
      <color theme="1"/>
      <name val="Montserrat"/>
      <family val="2"/>
    </font>
    <font>
      <sz val="18"/>
      <color theme="3"/>
      <name val="Calibri Light"/>
      <family val="2"/>
      <scheme val="major"/>
    </font>
    <font>
      <b/>
      <sz val="15"/>
      <color theme="3"/>
      <name val="Montserrat"/>
      <family val="2"/>
    </font>
    <font>
      <b/>
      <sz val="13"/>
      <color theme="3"/>
      <name val="Montserrat"/>
      <family val="2"/>
    </font>
    <font>
      <b/>
      <sz val="11"/>
      <color theme="3"/>
      <name val="Montserrat"/>
      <family val="2"/>
    </font>
    <font>
      <sz val="11"/>
      <color rgb="FF006100"/>
      <name val="Montserrat"/>
      <family val="2"/>
    </font>
    <font>
      <sz val="11"/>
      <color rgb="FF9C0006"/>
      <name val="Montserrat"/>
      <family val="2"/>
    </font>
    <font>
      <sz val="11"/>
      <color rgb="FF9C5700"/>
      <name val="Montserrat"/>
      <family val="2"/>
    </font>
    <font>
      <sz val="11"/>
      <color rgb="FF3F3F76"/>
      <name val="Montserrat"/>
      <family val="2"/>
    </font>
    <font>
      <b/>
      <sz val="11"/>
      <color rgb="FF3F3F3F"/>
      <name val="Montserrat"/>
      <family val="2"/>
    </font>
    <font>
      <b/>
      <sz val="11"/>
      <color rgb="FFFA7D00"/>
      <name val="Montserrat"/>
      <family val="2"/>
    </font>
    <font>
      <sz val="11"/>
      <color rgb="FFFA7D00"/>
      <name val="Montserrat"/>
      <family val="2"/>
    </font>
    <font>
      <b/>
      <sz val="11"/>
      <color theme="0"/>
      <name val="Montserrat"/>
      <family val="2"/>
    </font>
    <font>
      <sz val="11"/>
      <color rgb="FFFF0000"/>
      <name val="Montserrat"/>
      <family val="2"/>
    </font>
    <font>
      <i/>
      <sz val="11"/>
      <color rgb="FF7F7F7F"/>
      <name val="Montserrat"/>
      <family val="2"/>
    </font>
    <font>
      <b/>
      <sz val="11"/>
      <color theme="1"/>
      <name val="Montserrat"/>
      <family val="2"/>
    </font>
    <font>
      <sz val="11"/>
      <color theme="0"/>
      <name val="Montserrat"/>
      <family val="2"/>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8" fillId="33" borderId="0" xfId="0" applyFont="1" applyFill="1" applyAlignment="1">
      <alignment horizontal="center" vertical="center" wrapText="1"/>
    </xf>
    <xf numFmtId="0" fontId="21" fillId="0" borderId="0" xfId="0" applyFont="1" applyFill="1" applyAlignment="1">
      <alignment vertical="center"/>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9"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19" fillId="0" borderId="43" xfId="0" applyNumberFormat="1" applyFon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0"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tabSelected="1" view="pageBreakPreview" zoomScale="80" zoomScaleNormal="80" zoomScaleSheetLayoutView="80" workbookViewId="0">
      <selection activeCell="B11" sqref="B11:AD34"/>
    </sheetView>
  </sheetViews>
  <sheetFormatPr baseColWidth="10" defaultColWidth="5.7109375" defaultRowHeight="12.75"/>
  <cols>
    <col min="1" max="1" width="4" style="1" customWidth="1"/>
    <col min="2" max="16384" width="5.7109375" style="1"/>
  </cols>
  <sheetData>
    <row r="1" spans="2:30" s="2" customFormat="1" ht="48" customHeight="1">
      <c r="B1" s="3" t="s">
        <v>497</v>
      </c>
      <c r="C1" s="3"/>
      <c r="D1" s="3"/>
      <c r="E1" s="3"/>
      <c r="F1" s="3"/>
      <c r="G1" s="3"/>
      <c r="H1" s="3"/>
      <c r="I1" s="3"/>
      <c r="J1" s="3"/>
      <c r="K1" s="3"/>
      <c r="L1" s="3"/>
      <c r="M1" s="3"/>
      <c r="N1" s="3"/>
      <c r="O1" s="3"/>
      <c r="P1" s="3"/>
      <c r="Q1" s="4" t="s">
        <v>0</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 t="s">
        <v>1</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6" t="s">
        <v>2</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c r="D50" s="7" t="s">
        <v>3</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row r="86" spans="4:28" ht="13.5" customHeight="1"/>
    <row r="87" spans="4:28" ht="13.5" customHeight="1"/>
    <row r="88" spans="4:28" ht="13.5" customHeight="1"/>
    <row r="89" spans="4:28" ht="13.5" customHeight="1"/>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3"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P11" sqref="P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497</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459</v>
      </c>
      <c r="D4" s="19" t="s">
        <v>460</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461</v>
      </c>
      <c r="D11" s="62"/>
      <c r="E11" s="62"/>
      <c r="F11" s="62"/>
      <c r="G11" s="62"/>
      <c r="H11" s="62"/>
      <c r="I11" s="62" t="s">
        <v>462</v>
      </c>
      <c r="J11" s="62"/>
      <c r="K11" s="62"/>
      <c r="L11" s="62" t="s">
        <v>463</v>
      </c>
      <c r="M11" s="62"/>
      <c r="N11" s="62"/>
      <c r="O11" s="62"/>
      <c r="P11" s="63" t="s">
        <v>14</v>
      </c>
      <c r="Q11" s="63" t="s">
        <v>464</v>
      </c>
      <c r="R11" s="104" t="s">
        <v>44</v>
      </c>
      <c r="S11" s="104" t="s">
        <v>44</v>
      </c>
      <c r="T11" s="104" t="s">
        <v>44</v>
      </c>
      <c r="U11" s="64" t="str">
        <f t="shared" ref="U11:U19" si="0">IF(ISERR(T11/S11*100),"N/A",T11/S11*100)</f>
        <v>N/A</v>
      </c>
    </row>
    <row r="12" spans="1:34" ht="75" customHeight="1" thickTop="1">
      <c r="A12" s="60"/>
      <c r="B12" s="61" t="s">
        <v>53</v>
      </c>
      <c r="C12" s="62" t="s">
        <v>465</v>
      </c>
      <c r="D12" s="62"/>
      <c r="E12" s="62"/>
      <c r="F12" s="62"/>
      <c r="G12" s="62"/>
      <c r="H12" s="62"/>
      <c r="I12" s="62" t="s">
        <v>466</v>
      </c>
      <c r="J12" s="62"/>
      <c r="K12" s="62"/>
      <c r="L12" s="62" t="s">
        <v>467</v>
      </c>
      <c r="M12" s="62"/>
      <c r="N12" s="62"/>
      <c r="O12" s="62"/>
      <c r="P12" s="63" t="s">
        <v>468</v>
      </c>
      <c r="Q12" s="63" t="s">
        <v>469</v>
      </c>
      <c r="R12" s="63">
        <v>80</v>
      </c>
      <c r="S12" s="63" t="s">
        <v>44</v>
      </c>
      <c r="T12" s="63" t="s">
        <v>44</v>
      </c>
      <c r="U12" s="64" t="str">
        <f t="shared" si="0"/>
        <v>N/A</v>
      </c>
    </row>
    <row r="13" spans="1:34" ht="75" customHeight="1" thickBot="1">
      <c r="A13" s="60"/>
      <c r="B13" s="65" t="s">
        <v>45</v>
      </c>
      <c r="C13" s="66" t="s">
        <v>45</v>
      </c>
      <c r="D13" s="66"/>
      <c r="E13" s="66"/>
      <c r="F13" s="66"/>
      <c r="G13" s="66"/>
      <c r="H13" s="66"/>
      <c r="I13" s="66" t="s">
        <v>470</v>
      </c>
      <c r="J13" s="66"/>
      <c r="K13" s="66"/>
      <c r="L13" s="66" t="s">
        <v>471</v>
      </c>
      <c r="M13" s="66"/>
      <c r="N13" s="66"/>
      <c r="O13" s="66"/>
      <c r="P13" s="67" t="s">
        <v>57</v>
      </c>
      <c r="Q13" s="67" t="s">
        <v>43</v>
      </c>
      <c r="R13" s="67">
        <v>80</v>
      </c>
      <c r="S13" s="67" t="s">
        <v>44</v>
      </c>
      <c r="T13" s="67" t="s">
        <v>44</v>
      </c>
      <c r="U13" s="68" t="str">
        <f t="shared" si="0"/>
        <v>N/A</v>
      </c>
    </row>
    <row r="14" spans="1:34" ht="75" customHeight="1" thickTop="1">
      <c r="A14" s="60"/>
      <c r="B14" s="61" t="s">
        <v>63</v>
      </c>
      <c r="C14" s="62" t="s">
        <v>472</v>
      </c>
      <c r="D14" s="62"/>
      <c r="E14" s="62"/>
      <c r="F14" s="62"/>
      <c r="G14" s="62"/>
      <c r="H14" s="62"/>
      <c r="I14" s="62" t="s">
        <v>473</v>
      </c>
      <c r="J14" s="62"/>
      <c r="K14" s="62"/>
      <c r="L14" s="62" t="s">
        <v>474</v>
      </c>
      <c r="M14" s="62"/>
      <c r="N14" s="62"/>
      <c r="O14" s="62"/>
      <c r="P14" s="63" t="s">
        <v>57</v>
      </c>
      <c r="Q14" s="63" t="s">
        <v>43</v>
      </c>
      <c r="R14" s="63">
        <v>80</v>
      </c>
      <c r="S14" s="63" t="s">
        <v>44</v>
      </c>
      <c r="T14" s="63" t="s">
        <v>44</v>
      </c>
      <c r="U14" s="64" t="str">
        <f t="shared" si="0"/>
        <v>N/A</v>
      </c>
    </row>
    <row r="15" spans="1:34" ht="75" customHeight="1" thickBot="1">
      <c r="A15" s="60"/>
      <c r="B15" s="65" t="s">
        <v>45</v>
      </c>
      <c r="C15" s="66" t="s">
        <v>45</v>
      </c>
      <c r="D15" s="66"/>
      <c r="E15" s="66"/>
      <c r="F15" s="66"/>
      <c r="G15" s="66"/>
      <c r="H15" s="66"/>
      <c r="I15" s="66" t="s">
        <v>475</v>
      </c>
      <c r="J15" s="66"/>
      <c r="K15" s="66"/>
      <c r="L15" s="66" t="s">
        <v>476</v>
      </c>
      <c r="M15" s="66"/>
      <c r="N15" s="66"/>
      <c r="O15" s="66"/>
      <c r="P15" s="67" t="s">
        <v>57</v>
      </c>
      <c r="Q15" s="67" t="s">
        <v>464</v>
      </c>
      <c r="R15" s="67">
        <v>80.09</v>
      </c>
      <c r="S15" s="67" t="s">
        <v>44</v>
      </c>
      <c r="T15" s="67" t="s">
        <v>44</v>
      </c>
      <c r="U15" s="68" t="str">
        <f t="shared" si="0"/>
        <v>N/A</v>
      </c>
    </row>
    <row r="16" spans="1:34" ht="75" customHeight="1" thickTop="1">
      <c r="A16" s="60"/>
      <c r="B16" s="61" t="s">
        <v>79</v>
      </c>
      <c r="C16" s="62" t="s">
        <v>477</v>
      </c>
      <c r="D16" s="62"/>
      <c r="E16" s="62"/>
      <c r="F16" s="62"/>
      <c r="G16" s="62"/>
      <c r="H16" s="62"/>
      <c r="I16" s="62" t="s">
        <v>478</v>
      </c>
      <c r="J16" s="62"/>
      <c r="K16" s="62"/>
      <c r="L16" s="62" t="s">
        <v>479</v>
      </c>
      <c r="M16" s="62"/>
      <c r="N16" s="62"/>
      <c r="O16" s="62"/>
      <c r="P16" s="63" t="s">
        <v>57</v>
      </c>
      <c r="Q16" s="63" t="s">
        <v>464</v>
      </c>
      <c r="R16" s="63">
        <v>80.319999999999993</v>
      </c>
      <c r="S16" s="63" t="s">
        <v>44</v>
      </c>
      <c r="T16" s="63" t="s">
        <v>44</v>
      </c>
      <c r="U16" s="64" t="str">
        <f t="shared" si="0"/>
        <v>N/A</v>
      </c>
    </row>
    <row r="17" spans="1:22" ht="75" customHeight="1">
      <c r="A17" s="60"/>
      <c r="B17" s="65" t="s">
        <v>45</v>
      </c>
      <c r="C17" s="66" t="s">
        <v>45</v>
      </c>
      <c r="D17" s="66"/>
      <c r="E17" s="66"/>
      <c r="F17" s="66"/>
      <c r="G17" s="66"/>
      <c r="H17" s="66"/>
      <c r="I17" s="66" t="s">
        <v>480</v>
      </c>
      <c r="J17" s="66"/>
      <c r="K17" s="66"/>
      <c r="L17" s="66" t="s">
        <v>481</v>
      </c>
      <c r="M17" s="66"/>
      <c r="N17" s="66"/>
      <c r="O17" s="66"/>
      <c r="P17" s="67" t="s">
        <v>57</v>
      </c>
      <c r="Q17" s="67" t="s">
        <v>482</v>
      </c>
      <c r="R17" s="67">
        <v>80</v>
      </c>
      <c r="S17" s="67" t="s">
        <v>44</v>
      </c>
      <c r="T17" s="67" t="s">
        <v>44</v>
      </c>
      <c r="U17" s="68" t="str">
        <f t="shared" si="0"/>
        <v>N/A</v>
      </c>
    </row>
    <row r="18" spans="1:22" ht="75" customHeight="1">
      <c r="A18" s="60"/>
      <c r="B18" s="65" t="s">
        <v>45</v>
      </c>
      <c r="C18" s="66" t="s">
        <v>483</v>
      </c>
      <c r="D18" s="66"/>
      <c r="E18" s="66"/>
      <c r="F18" s="66"/>
      <c r="G18" s="66"/>
      <c r="H18" s="66"/>
      <c r="I18" s="66" t="s">
        <v>484</v>
      </c>
      <c r="J18" s="66"/>
      <c r="K18" s="66"/>
      <c r="L18" s="66" t="s">
        <v>485</v>
      </c>
      <c r="M18" s="66"/>
      <c r="N18" s="66"/>
      <c r="O18" s="66"/>
      <c r="P18" s="67" t="s">
        <v>57</v>
      </c>
      <c r="Q18" s="67" t="s">
        <v>203</v>
      </c>
      <c r="R18" s="67">
        <v>75</v>
      </c>
      <c r="S18" s="67">
        <v>25</v>
      </c>
      <c r="T18" s="67">
        <v>50</v>
      </c>
      <c r="U18" s="68">
        <f t="shared" si="0"/>
        <v>200</v>
      </c>
    </row>
    <row r="19" spans="1:22" ht="75" customHeight="1" thickBot="1">
      <c r="A19" s="60"/>
      <c r="B19" s="65" t="s">
        <v>45</v>
      </c>
      <c r="C19" s="66" t="s">
        <v>45</v>
      </c>
      <c r="D19" s="66"/>
      <c r="E19" s="66"/>
      <c r="F19" s="66"/>
      <c r="G19" s="66"/>
      <c r="H19" s="66"/>
      <c r="I19" s="66" t="s">
        <v>486</v>
      </c>
      <c r="J19" s="66"/>
      <c r="K19" s="66"/>
      <c r="L19" s="66" t="s">
        <v>487</v>
      </c>
      <c r="M19" s="66"/>
      <c r="N19" s="66"/>
      <c r="O19" s="66"/>
      <c r="P19" s="67" t="s">
        <v>57</v>
      </c>
      <c r="Q19" s="67" t="s">
        <v>413</v>
      </c>
      <c r="R19" s="67">
        <v>75</v>
      </c>
      <c r="S19" s="67">
        <v>5</v>
      </c>
      <c r="T19" s="67">
        <v>0</v>
      </c>
      <c r="U19" s="68">
        <f t="shared" si="0"/>
        <v>0</v>
      </c>
    </row>
    <row r="20" spans="1:22" ht="22.5" customHeight="1" thickTop="1" thickBot="1">
      <c r="B20" s="13" t="s">
        <v>90</v>
      </c>
      <c r="C20" s="14"/>
      <c r="D20" s="14"/>
      <c r="E20" s="14"/>
      <c r="F20" s="14"/>
      <c r="G20" s="14"/>
      <c r="H20" s="15"/>
      <c r="I20" s="15"/>
      <c r="J20" s="15"/>
      <c r="K20" s="15"/>
      <c r="L20" s="15"/>
      <c r="M20" s="15"/>
      <c r="N20" s="15"/>
      <c r="O20" s="15"/>
      <c r="P20" s="15"/>
      <c r="Q20" s="15"/>
      <c r="R20" s="15"/>
      <c r="S20" s="15"/>
      <c r="T20" s="15"/>
      <c r="U20" s="16"/>
      <c r="V20" s="70"/>
    </row>
    <row r="21" spans="1:22" ht="26.25" customHeight="1" thickTop="1">
      <c r="B21" s="71"/>
      <c r="C21" s="72"/>
      <c r="D21" s="72"/>
      <c r="E21" s="72"/>
      <c r="F21" s="72"/>
      <c r="G21" s="72"/>
      <c r="H21" s="73"/>
      <c r="I21" s="73"/>
      <c r="J21" s="73"/>
      <c r="K21" s="73"/>
      <c r="L21" s="73"/>
      <c r="M21" s="73"/>
      <c r="N21" s="73"/>
      <c r="O21" s="73"/>
      <c r="P21" s="74"/>
      <c r="Q21" s="75"/>
      <c r="R21" s="76" t="s">
        <v>91</v>
      </c>
      <c r="S21" s="44" t="s">
        <v>92</v>
      </c>
      <c r="T21" s="76" t="s">
        <v>93</v>
      </c>
      <c r="U21" s="44" t="s">
        <v>94</v>
      </c>
    </row>
    <row r="22" spans="1:22" ht="26.25" customHeight="1" thickBot="1">
      <c r="B22" s="77"/>
      <c r="C22" s="78"/>
      <c r="D22" s="78"/>
      <c r="E22" s="78"/>
      <c r="F22" s="78"/>
      <c r="G22" s="78"/>
      <c r="H22" s="79"/>
      <c r="I22" s="79"/>
      <c r="J22" s="79"/>
      <c r="K22" s="79"/>
      <c r="L22" s="79"/>
      <c r="M22" s="79"/>
      <c r="N22" s="79"/>
      <c r="O22" s="79"/>
      <c r="P22" s="80"/>
      <c r="Q22" s="81"/>
      <c r="R22" s="82" t="s">
        <v>95</v>
      </c>
      <c r="S22" s="81" t="s">
        <v>95</v>
      </c>
      <c r="T22" s="81" t="s">
        <v>95</v>
      </c>
      <c r="U22" s="81" t="s">
        <v>96</v>
      </c>
    </row>
    <row r="23" spans="1:22" ht="13.5" customHeight="1" thickBot="1">
      <c r="B23" s="83" t="s">
        <v>97</v>
      </c>
      <c r="C23" s="84"/>
      <c r="D23" s="84"/>
      <c r="E23" s="85"/>
      <c r="F23" s="85"/>
      <c r="G23" s="85"/>
      <c r="H23" s="86"/>
      <c r="I23" s="86"/>
      <c r="J23" s="86"/>
      <c r="K23" s="86"/>
      <c r="L23" s="86"/>
      <c r="M23" s="86"/>
      <c r="N23" s="86"/>
      <c r="O23" s="86"/>
      <c r="P23" s="87"/>
      <c r="Q23" s="87"/>
      <c r="R23" s="88" t="str">
        <f t="shared" ref="R23:T24" si="1">"N/D"</f>
        <v>N/D</v>
      </c>
      <c r="S23" s="88" t="str">
        <f t="shared" si="1"/>
        <v>N/D</v>
      </c>
      <c r="T23" s="88" t="str">
        <f t="shared" si="1"/>
        <v>N/D</v>
      </c>
      <c r="U23" s="89" t="str">
        <f>+IF(ISERR(T23/S23*100),"N/A",T23/S23*100)</f>
        <v>N/A</v>
      </c>
    </row>
    <row r="24" spans="1:22" ht="13.5" customHeight="1" thickBot="1">
      <c r="B24" s="90" t="s">
        <v>98</v>
      </c>
      <c r="C24" s="91"/>
      <c r="D24" s="91"/>
      <c r="E24" s="92"/>
      <c r="F24" s="92"/>
      <c r="G24" s="92"/>
      <c r="H24" s="93"/>
      <c r="I24" s="93"/>
      <c r="J24" s="93"/>
      <c r="K24" s="93"/>
      <c r="L24" s="93"/>
      <c r="M24" s="93"/>
      <c r="N24" s="93"/>
      <c r="O24" s="93"/>
      <c r="P24" s="94"/>
      <c r="Q24" s="94"/>
      <c r="R24" s="88" t="str">
        <f t="shared" si="1"/>
        <v>N/D</v>
      </c>
      <c r="S24" s="88" t="str">
        <f t="shared" si="1"/>
        <v>N/D</v>
      </c>
      <c r="T24" s="88" t="str">
        <f t="shared" si="1"/>
        <v>N/D</v>
      </c>
      <c r="U24" s="89" t="str">
        <f>+IF(ISERR(T24/S24*100),"N/A",T24/S24*100)</f>
        <v>N/A</v>
      </c>
    </row>
    <row r="25" spans="1:22" ht="14.85" customHeight="1" thickTop="1" thickBot="1">
      <c r="B25" s="13" t="s">
        <v>99</v>
      </c>
      <c r="C25" s="14"/>
      <c r="D25" s="14"/>
      <c r="E25" s="14"/>
      <c r="F25" s="14"/>
      <c r="G25" s="14"/>
      <c r="H25" s="15"/>
      <c r="I25" s="15"/>
      <c r="J25" s="15"/>
      <c r="K25" s="15"/>
      <c r="L25" s="15"/>
      <c r="M25" s="15"/>
      <c r="N25" s="15"/>
      <c r="O25" s="15"/>
      <c r="P25" s="15"/>
      <c r="Q25" s="15"/>
      <c r="R25" s="15"/>
      <c r="S25" s="15"/>
      <c r="T25" s="15"/>
      <c r="U25" s="16"/>
    </row>
    <row r="26" spans="1:22" ht="44.25" customHeight="1" thickTop="1">
      <c r="B26" s="95" t="s">
        <v>100</v>
      </c>
      <c r="C26" s="97"/>
      <c r="D26" s="97"/>
      <c r="E26" s="97"/>
      <c r="F26" s="97"/>
      <c r="G26" s="97"/>
      <c r="H26" s="97"/>
      <c r="I26" s="97"/>
      <c r="J26" s="97"/>
      <c r="K26" s="97"/>
      <c r="L26" s="97"/>
      <c r="M26" s="97"/>
      <c r="N26" s="97"/>
      <c r="O26" s="97"/>
      <c r="P26" s="97"/>
      <c r="Q26" s="97"/>
      <c r="R26" s="97"/>
      <c r="S26" s="97"/>
      <c r="T26" s="97"/>
      <c r="U26" s="96"/>
    </row>
    <row r="27" spans="1:22" ht="34.5" customHeight="1">
      <c r="B27" s="98" t="s">
        <v>488</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489</v>
      </c>
      <c r="C28" s="100"/>
      <c r="D28" s="100"/>
      <c r="E28" s="100"/>
      <c r="F28" s="100"/>
      <c r="G28" s="100"/>
      <c r="H28" s="100"/>
      <c r="I28" s="100"/>
      <c r="J28" s="100"/>
      <c r="K28" s="100"/>
      <c r="L28" s="100"/>
      <c r="M28" s="100"/>
      <c r="N28" s="100"/>
      <c r="O28" s="100"/>
      <c r="P28" s="100"/>
      <c r="Q28" s="100"/>
      <c r="R28" s="100"/>
      <c r="S28" s="100"/>
      <c r="T28" s="100"/>
      <c r="U28" s="99"/>
    </row>
    <row r="29" spans="1:22" ht="34.5" customHeight="1">
      <c r="B29" s="98" t="s">
        <v>490</v>
      </c>
      <c r="C29" s="100"/>
      <c r="D29" s="100"/>
      <c r="E29" s="100"/>
      <c r="F29" s="100"/>
      <c r="G29" s="100"/>
      <c r="H29" s="100"/>
      <c r="I29" s="100"/>
      <c r="J29" s="100"/>
      <c r="K29" s="100"/>
      <c r="L29" s="100"/>
      <c r="M29" s="100"/>
      <c r="N29" s="100"/>
      <c r="O29" s="100"/>
      <c r="P29" s="100"/>
      <c r="Q29" s="100"/>
      <c r="R29" s="100"/>
      <c r="S29" s="100"/>
      <c r="T29" s="100"/>
      <c r="U29" s="99"/>
    </row>
    <row r="30" spans="1:22" ht="34.5" customHeight="1">
      <c r="B30" s="98" t="s">
        <v>491</v>
      </c>
      <c r="C30" s="100"/>
      <c r="D30" s="100"/>
      <c r="E30" s="100"/>
      <c r="F30" s="100"/>
      <c r="G30" s="100"/>
      <c r="H30" s="100"/>
      <c r="I30" s="100"/>
      <c r="J30" s="100"/>
      <c r="K30" s="100"/>
      <c r="L30" s="100"/>
      <c r="M30" s="100"/>
      <c r="N30" s="100"/>
      <c r="O30" s="100"/>
      <c r="P30" s="100"/>
      <c r="Q30" s="100"/>
      <c r="R30" s="100"/>
      <c r="S30" s="100"/>
      <c r="T30" s="100"/>
      <c r="U30" s="99"/>
    </row>
    <row r="31" spans="1:22" ht="34.5" customHeight="1">
      <c r="B31" s="98" t="s">
        <v>492</v>
      </c>
      <c r="C31" s="100"/>
      <c r="D31" s="100"/>
      <c r="E31" s="100"/>
      <c r="F31" s="100"/>
      <c r="G31" s="100"/>
      <c r="H31" s="100"/>
      <c r="I31" s="100"/>
      <c r="J31" s="100"/>
      <c r="K31" s="100"/>
      <c r="L31" s="100"/>
      <c r="M31" s="100"/>
      <c r="N31" s="100"/>
      <c r="O31" s="100"/>
      <c r="P31" s="100"/>
      <c r="Q31" s="100"/>
      <c r="R31" s="100"/>
      <c r="S31" s="100"/>
      <c r="T31" s="100"/>
      <c r="U31" s="99"/>
    </row>
    <row r="32" spans="1:22" ht="34.5" customHeight="1">
      <c r="B32" s="98" t="s">
        <v>493</v>
      </c>
      <c r="C32" s="100"/>
      <c r="D32" s="100"/>
      <c r="E32" s="100"/>
      <c r="F32" s="100"/>
      <c r="G32" s="100"/>
      <c r="H32" s="100"/>
      <c r="I32" s="100"/>
      <c r="J32" s="100"/>
      <c r="K32" s="100"/>
      <c r="L32" s="100"/>
      <c r="M32" s="100"/>
      <c r="N32" s="100"/>
      <c r="O32" s="100"/>
      <c r="P32" s="100"/>
      <c r="Q32" s="100"/>
      <c r="R32" s="100"/>
      <c r="S32" s="100"/>
      <c r="T32" s="100"/>
      <c r="U32" s="99"/>
    </row>
    <row r="33" spans="2:21" ht="34.5" customHeight="1">
      <c r="B33" s="98" t="s">
        <v>494</v>
      </c>
      <c r="C33" s="100"/>
      <c r="D33" s="100"/>
      <c r="E33" s="100"/>
      <c r="F33" s="100"/>
      <c r="G33" s="100"/>
      <c r="H33" s="100"/>
      <c r="I33" s="100"/>
      <c r="J33" s="100"/>
      <c r="K33" s="100"/>
      <c r="L33" s="100"/>
      <c r="M33" s="100"/>
      <c r="N33" s="100"/>
      <c r="O33" s="100"/>
      <c r="P33" s="100"/>
      <c r="Q33" s="100"/>
      <c r="R33" s="100"/>
      <c r="S33" s="100"/>
      <c r="T33" s="100"/>
      <c r="U33" s="99"/>
    </row>
    <row r="34" spans="2:21" ht="66" customHeight="1">
      <c r="B34" s="98" t="s">
        <v>495</v>
      </c>
      <c r="C34" s="100"/>
      <c r="D34" s="100"/>
      <c r="E34" s="100"/>
      <c r="F34" s="100"/>
      <c r="G34" s="100"/>
      <c r="H34" s="100"/>
      <c r="I34" s="100"/>
      <c r="J34" s="100"/>
      <c r="K34" s="100"/>
      <c r="L34" s="100"/>
      <c r="M34" s="100"/>
      <c r="N34" s="100"/>
      <c r="O34" s="100"/>
      <c r="P34" s="100"/>
      <c r="Q34" s="100"/>
      <c r="R34" s="100"/>
      <c r="S34" s="100"/>
      <c r="T34" s="100"/>
      <c r="U34" s="99"/>
    </row>
    <row r="35" spans="2:21" ht="64.5" customHeight="1" thickBot="1">
      <c r="B35" s="101" t="s">
        <v>496</v>
      </c>
      <c r="C35" s="103"/>
      <c r="D35" s="103"/>
      <c r="E35" s="103"/>
      <c r="F35" s="103"/>
      <c r="G35" s="103"/>
      <c r="H35" s="103"/>
      <c r="I35" s="103"/>
      <c r="J35" s="103"/>
      <c r="K35" s="103"/>
      <c r="L35" s="103"/>
      <c r="M35" s="103"/>
      <c r="N35" s="103"/>
      <c r="O35" s="103"/>
      <c r="P35" s="103"/>
      <c r="Q35" s="103"/>
      <c r="R35" s="103"/>
      <c r="S35" s="103"/>
      <c r="T35" s="103"/>
      <c r="U35" s="102"/>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497</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7</v>
      </c>
      <c r="D4" s="19" t="s">
        <v>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23</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c r="A11" s="60"/>
      <c r="B11" s="61" t="s">
        <v>38</v>
      </c>
      <c r="C11" s="62" t="s">
        <v>39</v>
      </c>
      <c r="D11" s="62"/>
      <c r="E11" s="62"/>
      <c r="F11" s="62"/>
      <c r="G11" s="62"/>
      <c r="H11" s="62"/>
      <c r="I11" s="62" t="s">
        <v>40</v>
      </c>
      <c r="J11" s="62"/>
      <c r="K11" s="62"/>
      <c r="L11" s="62" t="s">
        <v>41</v>
      </c>
      <c r="M11" s="62"/>
      <c r="N11" s="62"/>
      <c r="O11" s="62"/>
      <c r="P11" s="63" t="s">
        <v>42</v>
      </c>
      <c r="Q11" s="63" t="s">
        <v>43</v>
      </c>
      <c r="R11" s="63">
        <v>4.3</v>
      </c>
      <c r="S11" s="63" t="s">
        <v>44</v>
      </c>
      <c r="T11" s="63" t="s">
        <v>44</v>
      </c>
      <c r="U11" s="64" t="str">
        <f>IF(ISERR((S11-T11)*100/S11+100),"N/A",(S11-T11)*100/S11+100)</f>
        <v>N/A</v>
      </c>
    </row>
    <row r="12" spans="1:34" ht="75" customHeight="1">
      <c r="A12" s="60"/>
      <c r="B12" s="65" t="s">
        <v>45</v>
      </c>
      <c r="C12" s="66" t="s">
        <v>45</v>
      </c>
      <c r="D12" s="66"/>
      <c r="E12" s="66"/>
      <c r="F12" s="66"/>
      <c r="G12" s="66"/>
      <c r="H12" s="66"/>
      <c r="I12" s="66" t="s">
        <v>46</v>
      </c>
      <c r="J12" s="66"/>
      <c r="K12" s="66"/>
      <c r="L12" s="66" t="s">
        <v>47</v>
      </c>
      <c r="M12" s="66"/>
      <c r="N12" s="66"/>
      <c r="O12" s="66"/>
      <c r="P12" s="67" t="s">
        <v>42</v>
      </c>
      <c r="Q12" s="67" t="s">
        <v>43</v>
      </c>
      <c r="R12" s="67">
        <v>0.83</v>
      </c>
      <c r="S12" s="67" t="s">
        <v>44</v>
      </c>
      <c r="T12" s="67" t="s">
        <v>44</v>
      </c>
      <c r="U12" s="68" t="str">
        <f>IF(ISERR((S12-T12)*100/S12+100),"N/A",(S12-T12)*100/S12+100)</f>
        <v>N/A</v>
      </c>
    </row>
    <row r="13" spans="1:34" ht="75" customHeight="1">
      <c r="A13" s="60"/>
      <c r="B13" s="65" t="s">
        <v>45</v>
      </c>
      <c r="C13" s="66" t="s">
        <v>45</v>
      </c>
      <c r="D13" s="66"/>
      <c r="E13" s="66"/>
      <c r="F13" s="66"/>
      <c r="G13" s="66"/>
      <c r="H13" s="66"/>
      <c r="I13" s="66" t="s">
        <v>48</v>
      </c>
      <c r="J13" s="66"/>
      <c r="K13" s="66"/>
      <c r="L13" s="66" t="s">
        <v>49</v>
      </c>
      <c r="M13" s="66"/>
      <c r="N13" s="66"/>
      <c r="O13" s="66"/>
      <c r="P13" s="67" t="s">
        <v>42</v>
      </c>
      <c r="Q13" s="67" t="s">
        <v>43</v>
      </c>
      <c r="R13" s="67">
        <v>8.3000000000000007</v>
      </c>
      <c r="S13" s="67" t="s">
        <v>44</v>
      </c>
      <c r="T13" s="67" t="s">
        <v>44</v>
      </c>
      <c r="U13" s="68" t="str">
        <f>IF(ISERR((S13-T13)*100/S13+100),"N/A",(S13-T13)*100/S13+100)</f>
        <v>N/A</v>
      </c>
    </row>
    <row r="14" spans="1:34" ht="75" customHeight="1" thickBot="1">
      <c r="A14" s="60"/>
      <c r="B14" s="65" t="s">
        <v>45</v>
      </c>
      <c r="C14" s="66" t="s">
        <v>45</v>
      </c>
      <c r="D14" s="66"/>
      <c r="E14" s="66"/>
      <c r="F14" s="66"/>
      <c r="G14" s="66"/>
      <c r="H14" s="66"/>
      <c r="I14" s="66" t="s">
        <v>50</v>
      </c>
      <c r="J14" s="66"/>
      <c r="K14" s="66"/>
      <c r="L14" s="66" t="s">
        <v>51</v>
      </c>
      <c r="M14" s="66"/>
      <c r="N14" s="66"/>
      <c r="O14" s="66"/>
      <c r="P14" s="67" t="s">
        <v>52</v>
      </c>
      <c r="Q14" s="67" t="s">
        <v>43</v>
      </c>
      <c r="R14" s="69">
        <v>75.77</v>
      </c>
      <c r="S14" s="69" t="s">
        <v>44</v>
      </c>
      <c r="T14" s="69" t="s">
        <v>44</v>
      </c>
      <c r="U14" s="68" t="str">
        <f>IF(ISERR(T14/S14*100),"N/A",T14/S14*100)</f>
        <v>N/A</v>
      </c>
    </row>
    <row r="15" spans="1:34" ht="75" customHeight="1" thickTop="1">
      <c r="A15" s="60"/>
      <c r="B15" s="61" t="s">
        <v>53</v>
      </c>
      <c r="C15" s="62" t="s">
        <v>54</v>
      </c>
      <c r="D15" s="62"/>
      <c r="E15" s="62"/>
      <c r="F15" s="62"/>
      <c r="G15" s="62"/>
      <c r="H15" s="62"/>
      <c r="I15" s="62" t="s">
        <v>55</v>
      </c>
      <c r="J15" s="62"/>
      <c r="K15" s="62"/>
      <c r="L15" s="62" t="s">
        <v>56</v>
      </c>
      <c r="M15" s="62"/>
      <c r="N15" s="62"/>
      <c r="O15" s="62"/>
      <c r="P15" s="63" t="s">
        <v>57</v>
      </c>
      <c r="Q15" s="63" t="s">
        <v>43</v>
      </c>
      <c r="R15" s="63">
        <v>14.5</v>
      </c>
      <c r="S15" s="63" t="s">
        <v>44</v>
      </c>
      <c r="T15" s="63" t="s">
        <v>44</v>
      </c>
      <c r="U15" s="64" t="str">
        <f>IF(ISERR((S15-T15)*100/S15+100),"N/A",(S15-T15)*100/S15+100)</f>
        <v>N/A</v>
      </c>
    </row>
    <row r="16" spans="1:34" ht="75" customHeight="1">
      <c r="A16" s="60"/>
      <c r="B16" s="65" t="s">
        <v>45</v>
      </c>
      <c r="C16" s="66" t="s">
        <v>45</v>
      </c>
      <c r="D16" s="66"/>
      <c r="E16" s="66"/>
      <c r="F16" s="66"/>
      <c r="G16" s="66"/>
      <c r="H16" s="66"/>
      <c r="I16" s="66" t="s">
        <v>58</v>
      </c>
      <c r="J16" s="66"/>
      <c r="K16" s="66"/>
      <c r="L16" s="66" t="s">
        <v>59</v>
      </c>
      <c r="M16" s="66"/>
      <c r="N16" s="66"/>
      <c r="O16" s="66"/>
      <c r="P16" s="67" t="s">
        <v>60</v>
      </c>
      <c r="Q16" s="67" t="s">
        <v>43</v>
      </c>
      <c r="R16" s="67">
        <v>10</v>
      </c>
      <c r="S16" s="67" t="s">
        <v>44</v>
      </c>
      <c r="T16" s="67" t="s">
        <v>44</v>
      </c>
      <c r="U16" s="68" t="str">
        <f>IF(ISERR((S16-T16)*100/S16+100),"N/A",(S16-T16)*100/S16+100)</f>
        <v>N/A</v>
      </c>
    </row>
    <row r="17" spans="1:22" ht="75" customHeight="1" thickBot="1">
      <c r="A17" s="60"/>
      <c r="B17" s="65" t="s">
        <v>45</v>
      </c>
      <c r="C17" s="66" t="s">
        <v>45</v>
      </c>
      <c r="D17" s="66"/>
      <c r="E17" s="66"/>
      <c r="F17" s="66"/>
      <c r="G17" s="66"/>
      <c r="H17" s="66"/>
      <c r="I17" s="66" t="s">
        <v>61</v>
      </c>
      <c r="J17" s="66"/>
      <c r="K17" s="66"/>
      <c r="L17" s="66" t="s">
        <v>62</v>
      </c>
      <c r="M17" s="66"/>
      <c r="N17" s="66"/>
      <c r="O17" s="66"/>
      <c r="P17" s="67" t="s">
        <v>57</v>
      </c>
      <c r="Q17" s="67" t="s">
        <v>43</v>
      </c>
      <c r="R17" s="67">
        <v>52.6</v>
      </c>
      <c r="S17" s="67" t="s">
        <v>44</v>
      </c>
      <c r="T17" s="67" t="s">
        <v>44</v>
      </c>
      <c r="U17" s="68" t="str">
        <f t="shared" ref="U17:U26" si="0">IF(ISERR(T17/S17*100),"N/A",T17/S17*100)</f>
        <v>N/A</v>
      </c>
    </row>
    <row r="18" spans="1:22" ht="75" customHeight="1" thickTop="1">
      <c r="A18" s="60"/>
      <c r="B18" s="61" t="s">
        <v>63</v>
      </c>
      <c r="C18" s="62" t="s">
        <v>64</v>
      </c>
      <c r="D18" s="62"/>
      <c r="E18" s="62"/>
      <c r="F18" s="62"/>
      <c r="G18" s="62"/>
      <c r="H18" s="62"/>
      <c r="I18" s="62" t="s">
        <v>65</v>
      </c>
      <c r="J18" s="62"/>
      <c r="K18" s="62"/>
      <c r="L18" s="62" t="s">
        <v>66</v>
      </c>
      <c r="M18" s="62"/>
      <c r="N18" s="62"/>
      <c r="O18" s="62"/>
      <c r="P18" s="63" t="s">
        <v>57</v>
      </c>
      <c r="Q18" s="63" t="s">
        <v>67</v>
      </c>
      <c r="R18" s="63">
        <v>16.850000000000001</v>
      </c>
      <c r="S18" s="63">
        <v>9.23</v>
      </c>
      <c r="T18" s="63">
        <v>9.1</v>
      </c>
      <c r="U18" s="64">
        <f t="shared" si="0"/>
        <v>98.591549295774641</v>
      </c>
    </row>
    <row r="19" spans="1:22" ht="75" customHeight="1">
      <c r="A19" s="60"/>
      <c r="B19" s="65" t="s">
        <v>45</v>
      </c>
      <c r="C19" s="66" t="s">
        <v>45</v>
      </c>
      <c r="D19" s="66"/>
      <c r="E19" s="66"/>
      <c r="F19" s="66"/>
      <c r="G19" s="66"/>
      <c r="H19" s="66"/>
      <c r="I19" s="66" t="s">
        <v>68</v>
      </c>
      <c r="J19" s="66"/>
      <c r="K19" s="66"/>
      <c r="L19" s="66" t="s">
        <v>69</v>
      </c>
      <c r="M19" s="66"/>
      <c r="N19" s="66"/>
      <c r="O19" s="66"/>
      <c r="P19" s="67" t="s">
        <v>57</v>
      </c>
      <c r="Q19" s="67" t="s">
        <v>67</v>
      </c>
      <c r="R19" s="67">
        <v>15.7</v>
      </c>
      <c r="S19" s="67">
        <v>9.1300000000000008</v>
      </c>
      <c r="T19" s="67">
        <v>8.43</v>
      </c>
      <c r="U19" s="68">
        <f t="shared" si="0"/>
        <v>92.332968236582673</v>
      </c>
    </row>
    <row r="20" spans="1:22" ht="75" customHeight="1">
      <c r="A20" s="60"/>
      <c r="B20" s="65" t="s">
        <v>45</v>
      </c>
      <c r="C20" s="66" t="s">
        <v>45</v>
      </c>
      <c r="D20" s="66"/>
      <c r="E20" s="66"/>
      <c r="F20" s="66"/>
      <c r="G20" s="66"/>
      <c r="H20" s="66"/>
      <c r="I20" s="66" t="s">
        <v>70</v>
      </c>
      <c r="J20" s="66"/>
      <c r="K20" s="66"/>
      <c r="L20" s="66" t="s">
        <v>71</v>
      </c>
      <c r="M20" s="66"/>
      <c r="N20" s="66"/>
      <c r="O20" s="66"/>
      <c r="P20" s="67" t="s">
        <v>57</v>
      </c>
      <c r="Q20" s="67" t="s">
        <v>67</v>
      </c>
      <c r="R20" s="67">
        <v>55.9</v>
      </c>
      <c r="S20" s="67">
        <v>34.950000000000003</v>
      </c>
      <c r="T20" s="67">
        <v>33.93</v>
      </c>
      <c r="U20" s="68">
        <f t="shared" si="0"/>
        <v>97.081545064377679</v>
      </c>
    </row>
    <row r="21" spans="1:22" ht="75" customHeight="1">
      <c r="A21" s="60"/>
      <c r="B21" s="65" t="s">
        <v>45</v>
      </c>
      <c r="C21" s="66" t="s">
        <v>45</v>
      </c>
      <c r="D21" s="66"/>
      <c r="E21" s="66"/>
      <c r="F21" s="66"/>
      <c r="G21" s="66"/>
      <c r="H21" s="66"/>
      <c r="I21" s="66" t="s">
        <v>72</v>
      </c>
      <c r="J21" s="66"/>
      <c r="K21" s="66"/>
      <c r="L21" s="66" t="s">
        <v>73</v>
      </c>
      <c r="M21" s="66"/>
      <c r="N21" s="66"/>
      <c r="O21" s="66"/>
      <c r="P21" s="67" t="s">
        <v>57</v>
      </c>
      <c r="Q21" s="67" t="s">
        <v>67</v>
      </c>
      <c r="R21" s="67">
        <v>95</v>
      </c>
      <c r="S21" s="67">
        <v>95</v>
      </c>
      <c r="T21" s="67">
        <v>85.7</v>
      </c>
      <c r="U21" s="68">
        <f t="shared" si="0"/>
        <v>90.21052631578948</v>
      </c>
    </row>
    <row r="22" spans="1:22" ht="75" customHeight="1">
      <c r="A22" s="60"/>
      <c r="B22" s="65" t="s">
        <v>45</v>
      </c>
      <c r="C22" s="66" t="s">
        <v>45</v>
      </c>
      <c r="D22" s="66"/>
      <c r="E22" s="66"/>
      <c r="F22" s="66"/>
      <c r="G22" s="66"/>
      <c r="H22" s="66"/>
      <c r="I22" s="66" t="s">
        <v>74</v>
      </c>
      <c r="J22" s="66"/>
      <c r="K22" s="66"/>
      <c r="L22" s="66" t="s">
        <v>75</v>
      </c>
      <c r="M22" s="66"/>
      <c r="N22" s="66"/>
      <c r="O22" s="66"/>
      <c r="P22" s="67" t="s">
        <v>57</v>
      </c>
      <c r="Q22" s="67" t="s">
        <v>67</v>
      </c>
      <c r="R22" s="67">
        <v>12.4</v>
      </c>
      <c r="S22" s="67">
        <v>7.07</v>
      </c>
      <c r="T22" s="67">
        <v>5.58</v>
      </c>
      <c r="U22" s="68">
        <f t="shared" si="0"/>
        <v>78.925035360678919</v>
      </c>
    </row>
    <row r="23" spans="1:22" ht="75" customHeight="1" thickBot="1">
      <c r="A23" s="60"/>
      <c r="B23" s="65" t="s">
        <v>45</v>
      </c>
      <c r="C23" s="66" t="s">
        <v>76</v>
      </c>
      <c r="D23" s="66"/>
      <c r="E23" s="66"/>
      <c r="F23" s="66"/>
      <c r="G23" s="66"/>
      <c r="H23" s="66"/>
      <c r="I23" s="66" t="s">
        <v>77</v>
      </c>
      <c r="J23" s="66"/>
      <c r="K23" s="66"/>
      <c r="L23" s="66" t="s">
        <v>78</v>
      </c>
      <c r="M23" s="66"/>
      <c r="N23" s="66"/>
      <c r="O23" s="66"/>
      <c r="P23" s="67" t="s">
        <v>57</v>
      </c>
      <c r="Q23" s="67" t="s">
        <v>67</v>
      </c>
      <c r="R23" s="67">
        <v>90</v>
      </c>
      <c r="S23" s="67">
        <v>90</v>
      </c>
      <c r="T23" s="67">
        <v>77.400000000000006</v>
      </c>
      <c r="U23" s="68">
        <f t="shared" si="0"/>
        <v>86.000000000000014</v>
      </c>
    </row>
    <row r="24" spans="1:22" ht="75" customHeight="1" thickTop="1">
      <c r="A24" s="60"/>
      <c r="B24" s="61" t="s">
        <v>79</v>
      </c>
      <c r="C24" s="62" t="s">
        <v>80</v>
      </c>
      <c r="D24" s="62"/>
      <c r="E24" s="62"/>
      <c r="F24" s="62"/>
      <c r="G24" s="62"/>
      <c r="H24" s="62"/>
      <c r="I24" s="62" t="s">
        <v>81</v>
      </c>
      <c r="J24" s="62"/>
      <c r="K24" s="62"/>
      <c r="L24" s="62" t="s">
        <v>82</v>
      </c>
      <c r="M24" s="62"/>
      <c r="N24" s="62"/>
      <c r="O24" s="62"/>
      <c r="P24" s="63" t="s">
        <v>57</v>
      </c>
      <c r="Q24" s="63" t="s">
        <v>83</v>
      </c>
      <c r="R24" s="63">
        <v>56.5</v>
      </c>
      <c r="S24" s="63">
        <v>34.5</v>
      </c>
      <c r="T24" s="63">
        <v>29.7</v>
      </c>
      <c r="U24" s="64">
        <f t="shared" si="0"/>
        <v>86.08695652173914</v>
      </c>
    </row>
    <row r="25" spans="1:22" ht="75" customHeight="1">
      <c r="A25" s="60"/>
      <c r="B25" s="65" t="s">
        <v>45</v>
      </c>
      <c r="C25" s="66" t="s">
        <v>84</v>
      </c>
      <c r="D25" s="66"/>
      <c r="E25" s="66"/>
      <c r="F25" s="66"/>
      <c r="G25" s="66"/>
      <c r="H25" s="66"/>
      <c r="I25" s="66" t="s">
        <v>85</v>
      </c>
      <c r="J25" s="66"/>
      <c r="K25" s="66"/>
      <c r="L25" s="66" t="s">
        <v>86</v>
      </c>
      <c r="M25" s="66"/>
      <c r="N25" s="66"/>
      <c r="O25" s="66"/>
      <c r="P25" s="67" t="s">
        <v>57</v>
      </c>
      <c r="Q25" s="67" t="s">
        <v>83</v>
      </c>
      <c r="R25" s="67">
        <v>88.4</v>
      </c>
      <c r="S25" s="67">
        <v>88.7</v>
      </c>
      <c r="T25" s="67">
        <v>89.1</v>
      </c>
      <c r="U25" s="68">
        <f t="shared" si="0"/>
        <v>100.4509582863585</v>
      </c>
    </row>
    <row r="26" spans="1:22" ht="75" customHeight="1" thickBot="1">
      <c r="A26" s="60"/>
      <c r="B26" s="65" t="s">
        <v>45</v>
      </c>
      <c r="C26" s="66" t="s">
        <v>87</v>
      </c>
      <c r="D26" s="66"/>
      <c r="E26" s="66"/>
      <c r="F26" s="66"/>
      <c r="G26" s="66"/>
      <c r="H26" s="66"/>
      <c r="I26" s="66" t="s">
        <v>88</v>
      </c>
      <c r="J26" s="66"/>
      <c r="K26" s="66"/>
      <c r="L26" s="66" t="s">
        <v>89</v>
      </c>
      <c r="M26" s="66"/>
      <c r="N26" s="66"/>
      <c r="O26" s="66"/>
      <c r="P26" s="67" t="s">
        <v>57</v>
      </c>
      <c r="Q26" s="67" t="s">
        <v>83</v>
      </c>
      <c r="R26" s="67">
        <v>90</v>
      </c>
      <c r="S26" s="67">
        <v>90</v>
      </c>
      <c r="T26" s="67">
        <v>66.3</v>
      </c>
      <c r="U26" s="68">
        <f t="shared" si="0"/>
        <v>73.666666666666657</v>
      </c>
    </row>
    <row r="27" spans="1:22" ht="22.5" customHeight="1" thickTop="1" thickBot="1">
      <c r="B27" s="13" t="s">
        <v>90</v>
      </c>
      <c r="C27" s="14"/>
      <c r="D27" s="14"/>
      <c r="E27" s="14"/>
      <c r="F27" s="14"/>
      <c r="G27" s="14"/>
      <c r="H27" s="15"/>
      <c r="I27" s="15"/>
      <c r="J27" s="15"/>
      <c r="K27" s="15"/>
      <c r="L27" s="15"/>
      <c r="M27" s="15"/>
      <c r="N27" s="15"/>
      <c r="O27" s="15"/>
      <c r="P27" s="15"/>
      <c r="Q27" s="15"/>
      <c r="R27" s="15"/>
      <c r="S27" s="15"/>
      <c r="T27" s="15"/>
      <c r="U27" s="16"/>
      <c r="V27" s="70"/>
    </row>
    <row r="28" spans="1:22" ht="26.25" customHeight="1" thickTop="1">
      <c r="B28" s="71"/>
      <c r="C28" s="72"/>
      <c r="D28" s="72"/>
      <c r="E28" s="72"/>
      <c r="F28" s="72"/>
      <c r="G28" s="72"/>
      <c r="H28" s="73"/>
      <c r="I28" s="73"/>
      <c r="J28" s="73"/>
      <c r="K28" s="73"/>
      <c r="L28" s="73"/>
      <c r="M28" s="73"/>
      <c r="N28" s="73"/>
      <c r="O28" s="73"/>
      <c r="P28" s="74"/>
      <c r="Q28" s="75"/>
      <c r="R28" s="76" t="s">
        <v>91</v>
      </c>
      <c r="S28" s="44" t="s">
        <v>92</v>
      </c>
      <c r="T28" s="76" t="s">
        <v>93</v>
      </c>
      <c r="U28" s="44" t="s">
        <v>94</v>
      </c>
    </row>
    <row r="29" spans="1:22" ht="26.25" customHeight="1" thickBot="1">
      <c r="B29" s="77"/>
      <c r="C29" s="78"/>
      <c r="D29" s="78"/>
      <c r="E29" s="78"/>
      <c r="F29" s="78"/>
      <c r="G29" s="78"/>
      <c r="H29" s="79"/>
      <c r="I29" s="79"/>
      <c r="J29" s="79"/>
      <c r="K29" s="79"/>
      <c r="L29" s="79"/>
      <c r="M29" s="79"/>
      <c r="N29" s="79"/>
      <c r="O29" s="79"/>
      <c r="P29" s="80"/>
      <c r="Q29" s="81"/>
      <c r="R29" s="82" t="s">
        <v>95</v>
      </c>
      <c r="S29" s="81" t="s">
        <v>95</v>
      </c>
      <c r="T29" s="81" t="s">
        <v>95</v>
      </c>
      <c r="U29" s="81" t="s">
        <v>96</v>
      </c>
    </row>
    <row r="30" spans="1:22" ht="13.5" customHeight="1" thickBot="1">
      <c r="B30" s="83" t="s">
        <v>97</v>
      </c>
      <c r="C30" s="84"/>
      <c r="D30" s="84"/>
      <c r="E30" s="85"/>
      <c r="F30" s="85"/>
      <c r="G30" s="85"/>
      <c r="H30" s="86"/>
      <c r="I30" s="86"/>
      <c r="J30" s="86"/>
      <c r="K30" s="86"/>
      <c r="L30" s="86"/>
      <c r="M30" s="86"/>
      <c r="N30" s="86"/>
      <c r="O30" s="86"/>
      <c r="P30" s="87"/>
      <c r="Q30" s="87"/>
      <c r="R30" s="88" t="str">
        <f t="shared" ref="R30:T31" si="1">"N/D"</f>
        <v>N/D</v>
      </c>
      <c r="S30" s="88" t="str">
        <f t="shared" si="1"/>
        <v>N/D</v>
      </c>
      <c r="T30" s="88" t="str">
        <f t="shared" si="1"/>
        <v>N/D</v>
      </c>
      <c r="U30" s="89" t="str">
        <f>+IF(ISERR(T30/S30*100),"N/A",T30/S30*100)</f>
        <v>N/A</v>
      </c>
    </row>
    <row r="31" spans="1:22" ht="13.5" customHeight="1" thickBot="1">
      <c r="B31" s="90" t="s">
        <v>98</v>
      </c>
      <c r="C31" s="91"/>
      <c r="D31" s="91"/>
      <c r="E31" s="92"/>
      <c r="F31" s="92"/>
      <c r="G31" s="92"/>
      <c r="H31" s="93"/>
      <c r="I31" s="93"/>
      <c r="J31" s="93"/>
      <c r="K31" s="93"/>
      <c r="L31" s="93"/>
      <c r="M31" s="93"/>
      <c r="N31" s="93"/>
      <c r="O31" s="93"/>
      <c r="P31" s="94"/>
      <c r="Q31" s="94"/>
      <c r="R31" s="88" t="str">
        <f t="shared" si="1"/>
        <v>N/D</v>
      </c>
      <c r="S31" s="88" t="str">
        <f t="shared" si="1"/>
        <v>N/D</v>
      </c>
      <c r="T31" s="88" t="str">
        <f t="shared" si="1"/>
        <v>N/D</v>
      </c>
      <c r="U31" s="89" t="str">
        <f>+IF(ISERR(T31/S31*100),"N/A",T31/S31*100)</f>
        <v>N/A</v>
      </c>
    </row>
    <row r="32" spans="1:22" ht="14.85" customHeight="1" thickTop="1" thickBot="1">
      <c r="B32" s="13" t="s">
        <v>99</v>
      </c>
      <c r="C32" s="14"/>
      <c r="D32" s="14"/>
      <c r="E32" s="14"/>
      <c r="F32" s="14"/>
      <c r="G32" s="14"/>
      <c r="H32" s="15"/>
      <c r="I32" s="15"/>
      <c r="J32" s="15"/>
      <c r="K32" s="15"/>
      <c r="L32" s="15"/>
      <c r="M32" s="15"/>
      <c r="N32" s="15"/>
      <c r="O32" s="15"/>
      <c r="P32" s="15"/>
      <c r="Q32" s="15"/>
      <c r="R32" s="15"/>
      <c r="S32" s="15"/>
      <c r="T32" s="15"/>
      <c r="U32" s="16"/>
    </row>
    <row r="33" spans="2:21" ht="44.25" customHeight="1" thickTop="1">
      <c r="B33" s="95" t="s">
        <v>100</v>
      </c>
      <c r="C33" s="97"/>
      <c r="D33" s="97"/>
      <c r="E33" s="97"/>
      <c r="F33" s="97"/>
      <c r="G33" s="97"/>
      <c r="H33" s="97"/>
      <c r="I33" s="97"/>
      <c r="J33" s="97"/>
      <c r="K33" s="97"/>
      <c r="L33" s="97"/>
      <c r="M33" s="97"/>
      <c r="N33" s="97"/>
      <c r="O33" s="97"/>
      <c r="P33" s="97"/>
      <c r="Q33" s="97"/>
      <c r="R33" s="97"/>
      <c r="S33" s="97"/>
      <c r="T33" s="97"/>
      <c r="U33" s="96"/>
    </row>
    <row r="34" spans="2:21" ht="34.5" customHeight="1">
      <c r="B34" s="98" t="s">
        <v>101</v>
      </c>
      <c r="C34" s="100"/>
      <c r="D34" s="100"/>
      <c r="E34" s="100"/>
      <c r="F34" s="100"/>
      <c r="G34" s="100"/>
      <c r="H34" s="100"/>
      <c r="I34" s="100"/>
      <c r="J34" s="100"/>
      <c r="K34" s="100"/>
      <c r="L34" s="100"/>
      <c r="M34" s="100"/>
      <c r="N34" s="100"/>
      <c r="O34" s="100"/>
      <c r="P34" s="100"/>
      <c r="Q34" s="100"/>
      <c r="R34" s="100"/>
      <c r="S34" s="100"/>
      <c r="T34" s="100"/>
      <c r="U34" s="99"/>
    </row>
    <row r="35" spans="2:21" ht="34.5" customHeight="1">
      <c r="B35" s="98" t="s">
        <v>102</v>
      </c>
      <c r="C35" s="100"/>
      <c r="D35" s="100"/>
      <c r="E35" s="100"/>
      <c r="F35" s="100"/>
      <c r="G35" s="100"/>
      <c r="H35" s="100"/>
      <c r="I35" s="100"/>
      <c r="J35" s="100"/>
      <c r="K35" s="100"/>
      <c r="L35" s="100"/>
      <c r="M35" s="100"/>
      <c r="N35" s="100"/>
      <c r="O35" s="100"/>
      <c r="P35" s="100"/>
      <c r="Q35" s="100"/>
      <c r="R35" s="100"/>
      <c r="S35" s="100"/>
      <c r="T35" s="100"/>
      <c r="U35" s="99"/>
    </row>
    <row r="36" spans="2:21" ht="34.5" customHeight="1">
      <c r="B36" s="98" t="s">
        <v>103</v>
      </c>
      <c r="C36" s="100"/>
      <c r="D36" s="100"/>
      <c r="E36" s="100"/>
      <c r="F36" s="100"/>
      <c r="G36" s="100"/>
      <c r="H36" s="100"/>
      <c r="I36" s="100"/>
      <c r="J36" s="100"/>
      <c r="K36" s="100"/>
      <c r="L36" s="100"/>
      <c r="M36" s="100"/>
      <c r="N36" s="100"/>
      <c r="O36" s="100"/>
      <c r="P36" s="100"/>
      <c r="Q36" s="100"/>
      <c r="R36" s="100"/>
      <c r="S36" s="100"/>
      <c r="T36" s="100"/>
      <c r="U36" s="99"/>
    </row>
    <row r="37" spans="2:21" ht="34.5" customHeight="1">
      <c r="B37" s="98" t="s">
        <v>104</v>
      </c>
      <c r="C37" s="100"/>
      <c r="D37" s="100"/>
      <c r="E37" s="100"/>
      <c r="F37" s="100"/>
      <c r="G37" s="100"/>
      <c r="H37" s="100"/>
      <c r="I37" s="100"/>
      <c r="J37" s="100"/>
      <c r="K37" s="100"/>
      <c r="L37" s="100"/>
      <c r="M37" s="100"/>
      <c r="N37" s="100"/>
      <c r="O37" s="100"/>
      <c r="P37" s="100"/>
      <c r="Q37" s="100"/>
      <c r="R37" s="100"/>
      <c r="S37" s="100"/>
      <c r="T37" s="100"/>
      <c r="U37" s="99"/>
    </row>
    <row r="38" spans="2:21" ht="34.5" customHeight="1">
      <c r="B38" s="98" t="s">
        <v>105</v>
      </c>
      <c r="C38" s="100"/>
      <c r="D38" s="100"/>
      <c r="E38" s="100"/>
      <c r="F38" s="100"/>
      <c r="G38" s="100"/>
      <c r="H38" s="100"/>
      <c r="I38" s="100"/>
      <c r="J38" s="100"/>
      <c r="K38" s="100"/>
      <c r="L38" s="100"/>
      <c r="M38" s="100"/>
      <c r="N38" s="100"/>
      <c r="O38" s="100"/>
      <c r="P38" s="100"/>
      <c r="Q38" s="100"/>
      <c r="R38" s="100"/>
      <c r="S38" s="100"/>
      <c r="T38" s="100"/>
      <c r="U38" s="99"/>
    </row>
    <row r="39" spans="2:21" ht="34.5" customHeight="1">
      <c r="B39" s="98" t="s">
        <v>106</v>
      </c>
      <c r="C39" s="100"/>
      <c r="D39" s="100"/>
      <c r="E39" s="100"/>
      <c r="F39" s="100"/>
      <c r="G39" s="100"/>
      <c r="H39" s="100"/>
      <c r="I39" s="100"/>
      <c r="J39" s="100"/>
      <c r="K39" s="100"/>
      <c r="L39" s="100"/>
      <c r="M39" s="100"/>
      <c r="N39" s="100"/>
      <c r="O39" s="100"/>
      <c r="P39" s="100"/>
      <c r="Q39" s="100"/>
      <c r="R39" s="100"/>
      <c r="S39" s="100"/>
      <c r="T39" s="100"/>
      <c r="U39" s="99"/>
    </row>
    <row r="40" spans="2:21" ht="34.5" customHeight="1">
      <c r="B40" s="98" t="s">
        <v>107</v>
      </c>
      <c r="C40" s="100"/>
      <c r="D40" s="100"/>
      <c r="E40" s="100"/>
      <c r="F40" s="100"/>
      <c r="G40" s="100"/>
      <c r="H40" s="100"/>
      <c r="I40" s="100"/>
      <c r="J40" s="100"/>
      <c r="K40" s="100"/>
      <c r="L40" s="100"/>
      <c r="M40" s="100"/>
      <c r="N40" s="100"/>
      <c r="O40" s="100"/>
      <c r="P40" s="100"/>
      <c r="Q40" s="100"/>
      <c r="R40" s="100"/>
      <c r="S40" s="100"/>
      <c r="T40" s="100"/>
      <c r="U40" s="99"/>
    </row>
    <row r="41" spans="2:21" ht="66.599999999999994" customHeight="1">
      <c r="B41" s="98" t="s">
        <v>108</v>
      </c>
      <c r="C41" s="100"/>
      <c r="D41" s="100"/>
      <c r="E41" s="100"/>
      <c r="F41" s="100"/>
      <c r="G41" s="100"/>
      <c r="H41" s="100"/>
      <c r="I41" s="100"/>
      <c r="J41" s="100"/>
      <c r="K41" s="100"/>
      <c r="L41" s="100"/>
      <c r="M41" s="100"/>
      <c r="N41" s="100"/>
      <c r="O41" s="100"/>
      <c r="P41" s="100"/>
      <c r="Q41" s="100"/>
      <c r="R41" s="100"/>
      <c r="S41" s="100"/>
      <c r="T41" s="100"/>
      <c r="U41" s="99"/>
    </row>
    <row r="42" spans="2:21" ht="61.7" customHeight="1">
      <c r="B42" s="98" t="s">
        <v>109</v>
      </c>
      <c r="C42" s="100"/>
      <c r="D42" s="100"/>
      <c r="E42" s="100"/>
      <c r="F42" s="100"/>
      <c r="G42" s="100"/>
      <c r="H42" s="100"/>
      <c r="I42" s="100"/>
      <c r="J42" s="100"/>
      <c r="K42" s="100"/>
      <c r="L42" s="100"/>
      <c r="M42" s="100"/>
      <c r="N42" s="100"/>
      <c r="O42" s="100"/>
      <c r="P42" s="100"/>
      <c r="Q42" s="100"/>
      <c r="R42" s="100"/>
      <c r="S42" s="100"/>
      <c r="T42" s="100"/>
      <c r="U42" s="99"/>
    </row>
    <row r="43" spans="2:21" ht="126" customHeight="1">
      <c r="B43" s="98" t="s">
        <v>110</v>
      </c>
      <c r="C43" s="100"/>
      <c r="D43" s="100"/>
      <c r="E43" s="100"/>
      <c r="F43" s="100"/>
      <c r="G43" s="100"/>
      <c r="H43" s="100"/>
      <c r="I43" s="100"/>
      <c r="J43" s="100"/>
      <c r="K43" s="100"/>
      <c r="L43" s="100"/>
      <c r="M43" s="100"/>
      <c r="N43" s="100"/>
      <c r="O43" s="100"/>
      <c r="P43" s="100"/>
      <c r="Q43" s="100"/>
      <c r="R43" s="100"/>
      <c r="S43" s="100"/>
      <c r="T43" s="100"/>
      <c r="U43" s="99"/>
    </row>
    <row r="44" spans="2:21" ht="50.45" customHeight="1">
      <c r="B44" s="98" t="s">
        <v>111</v>
      </c>
      <c r="C44" s="100"/>
      <c r="D44" s="100"/>
      <c r="E44" s="100"/>
      <c r="F44" s="100"/>
      <c r="G44" s="100"/>
      <c r="H44" s="100"/>
      <c r="I44" s="100"/>
      <c r="J44" s="100"/>
      <c r="K44" s="100"/>
      <c r="L44" s="100"/>
      <c r="M44" s="100"/>
      <c r="N44" s="100"/>
      <c r="O44" s="100"/>
      <c r="P44" s="100"/>
      <c r="Q44" s="100"/>
      <c r="R44" s="100"/>
      <c r="S44" s="100"/>
      <c r="T44" s="100"/>
      <c r="U44" s="99"/>
    </row>
    <row r="45" spans="2:21" ht="57.95" customHeight="1">
      <c r="B45" s="98" t="s">
        <v>112</v>
      </c>
      <c r="C45" s="100"/>
      <c r="D45" s="100"/>
      <c r="E45" s="100"/>
      <c r="F45" s="100"/>
      <c r="G45" s="100"/>
      <c r="H45" s="100"/>
      <c r="I45" s="100"/>
      <c r="J45" s="100"/>
      <c r="K45" s="100"/>
      <c r="L45" s="100"/>
      <c r="M45" s="100"/>
      <c r="N45" s="100"/>
      <c r="O45" s="100"/>
      <c r="P45" s="100"/>
      <c r="Q45" s="100"/>
      <c r="R45" s="100"/>
      <c r="S45" s="100"/>
      <c r="T45" s="100"/>
      <c r="U45" s="99"/>
    </row>
    <row r="46" spans="2:21" ht="107.25" customHeight="1">
      <c r="B46" s="98" t="s">
        <v>113</v>
      </c>
      <c r="C46" s="100"/>
      <c r="D46" s="100"/>
      <c r="E46" s="100"/>
      <c r="F46" s="100"/>
      <c r="G46" s="100"/>
      <c r="H46" s="100"/>
      <c r="I46" s="100"/>
      <c r="J46" s="100"/>
      <c r="K46" s="100"/>
      <c r="L46" s="100"/>
      <c r="M46" s="100"/>
      <c r="N46" s="100"/>
      <c r="O46" s="100"/>
      <c r="P46" s="100"/>
      <c r="Q46" s="100"/>
      <c r="R46" s="100"/>
      <c r="S46" s="100"/>
      <c r="T46" s="100"/>
      <c r="U46" s="99"/>
    </row>
    <row r="47" spans="2:21" ht="92.1" customHeight="1">
      <c r="B47" s="98" t="s">
        <v>114</v>
      </c>
      <c r="C47" s="100"/>
      <c r="D47" s="100"/>
      <c r="E47" s="100"/>
      <c r="F47" s="100"/>
      <c r="G47" s="100"/>
      <c r="H47" s="100"/>
      <c r="I47" s="100"/>
      <c r="J47" s="100"/>
      <c r="K47" s="100"/>
      <c r="L47" s="100"/>
      <c r="M47" s="100"/>
      <c r="N47" s="100"/>
      <c r="O47" s="100"/>
      <c r="P47" s="100"/>
      <c r="Q47" s="100"/>
      <c r="R47" s="100"/>
      <c r="S47" s="100"/>
      <c r="T47" s="100"/>
      <c r="U47" s="99"/>
    </row>
    <row r="48" spans="2:21" ht="49.35" customHeight="1">
      <c r="B48" s="98" t="s">
        <v>115</v>
      </c>
      <c r="C48" s="100"/>
      <c r="D48" s="100"/>
      <c r="E48" s="100"/>
      <c r="F48" s="100"/>
      <c r="G48" s="100"/>
      <c r="H48" s="100"/>
      <c r="I48" s="100"/>
      <c r="J48" s="100"/>
      <c r="K48" s="100"/>
      <c r="L48" s="100"/>
      <c r="M48" s="100"/>
      <c r="N48" s="100"/>
      <c r="O48" s="100"/>
      <c r="P48" s="100"/>
      <c r="Q48" s="100"/>
      <c r="R48" s="100"/>
      <c r="S48" s="100"/>
      <c r="T48" s="100"/>
      <c r="U48" s="99"/>
    </row>
    <row r="49" spans="2:21" ht="84.6" customHeight="1" thickBot="1">
      <c r="B49" s="101" t="s">
        <v>116</v>
      </c>
      <c r="C49" s="103"/>
      <c r="D49" s="103"/>
      <c r="E49" s="103"/>
      <c r="F49" s="103"/>
      <c r="G49" s="103"/>
      <c r="H49" s="103"/>
      <c r="I49" s="103"/>
      <c r="J49" s="103"/>
      <c r="K49" s="103"/>
      <c r="L49" s="103"/>
      <c r="M49" s="103"/>
      <c r="N49" s="103"/>
      <c r="O49" s="103"/>
      <c r="P49" s="103"/>
      <c r="Q49" s="103"/>
      <c r="R49" s="103"/>
      <c r="S49" s="103"/>
      <c r="T49" s="103"/>
      <c r="U49" s="102"/>
    </row>
  </sheetData>
  <mergeCells count="88">
    <mergeCell ref="B46:U46"/>
    <mergeCell ref="B47:U47"/>
    <mergeCell ref="B48:U48"/>
    <mergeCell ref="B49:U49"/>
    <mergeCell ref="B40:U40"/>
    <mergeCell ref="B41:U41"/>
    <mergeCell ref="B42:U42"/>
    <mergeCell ref="B43:U43"/>
    <mergeCell ref="B44:U44"/>
    <mergeCell ref="B45:U45"/>
    <mergeCell ref="B34:U34"/>
    <mergeCell ref="B35:U35"/>
    <mergeCell ref="B36:U36"/>
    <mergeCell ref="B37:U37"/>
    <mergeCell ref="B38:U38"/>
    <mergeCell ref="B39:U39"/>
    <mergeCell ref="C26:H26"/>
    <mergeCell ref="I26:K26"/>
    <mergeCell ref="L26:O26"/>
    <mergeCell ref="B30:D30"/>
    <mergeCell ref="B31:D31"/>
    <mergeCell ref="B33:U33"/>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497</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117</v>
      </c>
      <c r="D4" s="19" t="s">
        <v>118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120</v>
      </c>
      <c r="D11" s="62"/>
      <c r="E11" s="62"/>
      <c r="F11" s="62"/>
      <c r="G11" s="62"/>
      <c r="H11" s="62"/>
      <c r="I11" s="62" t="s">
        <v>121</v>
      </c>
      <c r="J11" s="62"/>
      <c r="K11" s="62"/>
      <c r="L11" s="62" t="s">
        <v>122</v>
      </c>
      <c r="M11" s="62"/>
      <c r="N11" s="62"/>
      <c r="O11" s="62"/>
      <c r="P11" s="63" t="s">
        <v>123</v>
      </c>
      <c r="Q11" s="63" t="s">
        <v>43</v>
      </c>
      <c r="R11" s="63">
        <v>0.89</v>
      </c>
      <c r="S11" s="63" t="s">
        <v>44</v>
      </c>
      <c r="T11" s="63" t="s">
        <v>44</v>
      </c>
      <c r="U11" s="64" t="str">
        <f>IF(ISERR((S11-T11)*100/S11+100),"N/A",(S11-T11)*100/S11+100)</f>
        <v>N/A</v>
      </c>
    </row>
    <row r="12" spans="1:34" ht="75" customHeight="1" thickTop="1" thickBot="1">
      <c r="A12" s="60"/>
      <c r="B12" s="61" t="s">
        <v>53</v>
      </c>
      <c r="C12" s="62" t="s">
        <v>124</v>
      </c>
      <c r="D12" s="62"/>
      <c r="E12" s="62"/>
      <c r="F12" s="62"/>
      <c r="G12" s="62"/>
      <c r="H12" s="62"/>
      <c r="I12" s="62" t="s">
        <v>125</v>
      </c>
      <c r="J12" s="62"/>
      <c r="K12" s="62"/>
      <c r="L12" s="62" t="s">
        <v>126</v>
      </c>
      <c r="M12" s="62"/>
      <c r="N12" s="62"/>
      <c r="O12" s="62"/>
      <c r="P12" s="63" t="s">
        <v>127</v>
      </c>
      <c r="Q12" s="63" t="s">
        <v>67</v>
      </c>
      <c r="R12" s="63">
        <v>60.67</v>
      </c>
      <c r="S12" s="63">
        <v>60.67</v>
      </c>
      <c r="T12" s="63">
        <v>58.93</v>
      </c>
      <c r="U12" s="64">
        <f t="shared" ref="U12:U23" si="0">IF(ISERR(T12/S12*100),"N/A",T12/S12*100)</f>
        <v>97.132025712872917</v>
      </c>
    </row>
    <row r="13" spans="1:34" ht="75" customHeight="1" thickTop="1">
      <c r="A13" s="60"/>
      <c r="B13" s="61" t="s">
        <v>63</v>
      </c>
      <c r="C13" s="62" t="s">
        <v>128</v>
      </c>
      <c r="D13" s="62"/>
      <c r="E13" s="62"/>
      <c r="F13" s="62"/>
      <c r="G13" s="62"/>
      <c r="H13" s="62"/>
      <c r="I13" s="62" t="s">
        <v>129</v>
      </c>
      <c r="J13" s="62"/>
      <c r="K13" s="62"/>
      <c r="L13" s="62" t="s">
        <v>130</v>
      </c>
      <c r="M13" s="62"/>
      <c r="N13" s="62"/>
      <c r="O13" s="62"/>
      <c r="P13" s="63" t="s">
        <v>57</v>
      </c>
      <c r="Q13" s="63" t="s">
        <v>131</v>
      </c>
      <c r="R13" s="63">
        <v>76</v>
      </c>
      <c r="S13" s="63">
        <v>76</v>
      </c>
      <c r="T13" s="63">
        <v>67.48</v>
      </c>
      <c r="U13" s="64">
        <f t="shared" si="0"/>
        <v>88.789473684210535</v>
      </c>
    </row>
    <row r="14" spans="1:34" ht="75" customHeight="1">
      <c r="A14" s="60"/>
      <c r="B14" s="65" t="s">
        <v>45</v>
      </c>
      <c r="C14" s="66" t="s">
        <v>132</v>
      </c>
      <c r="D14" s="66"/>
      <c r="E14" s="66"/>
      <c r="F14" s="66"/>
      <c r="G14" s="66"/>
      <c r="H14" s="66"/>
      <c r="I14" s="66" t="s">
        <v>133</v>
      </c>
      <c r="J14" s="66"/>
      <c r="K14" s="66"/>
      <c r="L14" s="66" t="s">
        <v>134</v>
      </c>
      <c r="M14" s="66"/>
      <c r="N14" s="66"/>
      <c r="O14" s="66"/>
      <c r="P14" s="67" t="s">
        <v>57</v>
      </c>
      <c r="Q14" s="67" t="s">
        <v>135</v>
      </c>
      <c r="R14" s="67">
        <v>90</v>
      </c>
      <c r="S14" s="67">
        <v>90</v>
      </c>
      <c r="T14" s="67">
        <v>81.91</v>
      </c>
      <c r="U14" s="68">
        <f t="shared" si="0"/>
        <v>91.011111111111106</v>
      </c>
    </row>
    <row r="15" spans="1:34" ht="75" customHeight="1">
      <c r="A15" s="60"/>
      <c r="B15" s="65" t="s">
        <v>45</v>
      </c>
      <c r="C15" s="66" t="s">
        <v>136</v>
      </c>
      <c r="D15" s="66"/>
      <c r="E15" s="66"/>
      <c r="F15" s="66"/>
      <c r="G15" s="66"/>
      <c r="H15" s="66"/>
      <c r="I15" s="66" t="s">
        <v>137</v>
      </c>
      <c r="J15" s="66"/>
      <c r="K15" s="66"/>
      <c r="L15" s="66" t="s">
        <v>138</v>
      </c>
      <c r="M15" s="66"/>
      <c r="N15" s="66"/>
      <c r="O15" s="66"/>
      <c r="P15" s="67" t="s">
        <v>57</v>
      </c>
      <c r="Q15" s="67" t="s">
        <v>135</v>
      </c>
      <c r="R15" s="67">
        <v>89</v>
      </c>
      <c r="S15" s="67">
        <v>89</v>
      </c>
      <c r="T15" s="67">
        <v>86.75</v>
      </c>
      <c r="U15" s="68">
        <f t="shared" si="0"/>
        <v>97.471910112359552</v>
      </c>
    </row>
    <row r="16" spans="1:34" ht="75" customHeight="1" thickBot="1">
      <c r="A16" s="60"/>
      <c r="B16" s="65" t="s">
        <v>45</v>
      </c>
      <c r="C16" s="66" t="s">
        <v>139</v>
      </c>
      <c r="D16" s="66"/>
      <c r="E16" s="66"/>
      <c r="F16" s="66"/>
      <c r="G16" s="66"/>
      <c r="H16" s="66"/>
      <c r="I16" s="66" t="s">
        <v>140</v>
      </c>
      <c r="J16" s="66"/>
      <c r="K16" s="66"/>
      <c r="L16" s="66" t="s">
        <v>141</v>
      </c>
      <c r="M16" s="66"/>
      <c r="N16" s="66"/>
      <c r="O16" s="66"/>
      <c r="P16" s="67" t="s">
        <v>57</v>
      </c>
      <c r="Q16" s="67" t="s">
        <v>131</v>
      </c>
      <c r="R16" s="67">
        <v>0</v>
      </c>
      <c r="S16" s="67">
        <v>0</v>
      </c>
      <c r="T16" s="67">
        <v>0</v>
      </c>
      <c r="U16" s="68" t="str">
        <f t="shared" si="0"/>
        <v>N/A</v>
      </c>
    </row>
    <row r="17" spans="1:22" ht="75" customHeight="1" thickTop="1">
      <c r="A17" s="60"/>
      <c r="B17" s="61" t="s">
        <v>79</v>
      </c>
      <c r="C17" s="62" t="s">
        <v>142</v>
      </c>
      <c r="D17" s="62"/>
      <c r="E17" s="62"/>
      <c r="F17" s="62"/>
      <c r="G17" s="62"/>
      <c r="H17" s="62"/>
      <c r="I17" s="62" t="s">
        <v>143</v>
      </c>
      <c r="J17" s="62"/>
      <c r="K17" s="62"/>
      <c r="L17" s="62" t="s">
        <v>144</v>
      </c>
      <c r="M17" s="62"/>
      <c r="N17" s="62"/>
      <c r="O17" s="62"/>
      <c r="P17" s="63" t="s">
        <v>57</v>
      </c>
      <c r="Q17" s="63" t="s">
        <v>83</v>
      </c>
      <c r="R17" s="63">
        <v>96</v>
      </c>
      <c r="S17" s="63">
        <v>45</v>
      </c>
      <c r="T17" s="63">
        <v>51.32</v>
      </c>
      <c r="U17" s="64">
        <f t="shared" si="0"/>
        <v>114.04444444444444</v>
      </c>
    </row>
    <row r="18" spans="1:22" ht="75" customHeight="1">
      <c r="A18" s="60"/>
      <c r="B18" s="65" t="s">
        <v>45</v>
      </c>
      <c r="C18" s="66" t="s">
        <v>145</v>
      </c>
      <c r="D18" s="66"/>
      <c r="E18" s="66"/>
      <c r="F18" s="66"/>
      <c r="G18" s="66"/>
      <c r="H18" s="66"/>
      <c r="I18" s="66" t="s">
        <v>146</v>
      </c>
      <c r="J18" s="66"/>
      <c r="K18" s="66"/>
      <c r="L18" s="66" t="s">
        <v>147</v>
      </c>
      <c r="M18" s="66"/>
      <c r="N18" s="66"/>
      <c r="O18" s="66"/>
      <c r="P18" s="67" t="s">
        <v>57</v>
      </c>
      <c r="Q18" s="67" t="s">
        <v>83</v>
      </c>
      <c r="R18" s="67">
        <v>94</v>
      </c>
      <c r="S18" s="67">
        <v>57</v>
      </c>
      <c r="T18" s="67">
        <v>29.27</v>
      </c>
      <c r="U18" s="68">
        <f t="shared" si="0"/>
        <v>51.350877192982459</v>
      </c>
    </row>
    <row r="19" spans="1:22" ht="75" customHeight="1">
      <c r="A19" s="60"/>
      <c r="B19" s="65" t="s">
        <v>45</v>
      </c>
      <c r="C19" s="66" t="s">
        <v>148</v>
      </c>
      <c r="D19" s="66"/>
      <c r="E19" s="66"/>
      <c r="F19" s="66"/>
      <c r="G19" s="66"/>
      <c r="H19" s="66"/>
      <c r="I19" s="66" t="s">
        <v>149</v>
      </c>
      <c r="J19" s="66"/>
      <c r="K19" s="66"/>
      <c r="L19" s="66" t="s">
        <v>150</v>
      </c>
      <c r="M19" s="66"/>
      <c r="N19" s="66"/>
      <c r="O19" s="66"/>
      <c r="P19" s="67" t="s">
        <v>57</v>
      </c>
      <c r="Q19" s="67" t="s">
        <v>83</v>
      </c>
      <c r="R19" s="67">
        <v>93</v>
      </c>
      <c r="S19" s="67">
        <v>50.11</v>
      </c>
      <c r="T19" s="67">
        <v>48.8</v>
      </c>
      <c r="U19" s="68">
        <f t="shared" si="0"/>
        <v>97.385751347036518</v>
      </c>
    </row>
    <row r="20" spans="1:22" ht="75" customHeight="1">
      <c r="A20" s="60"/>
      <c r="B20" s="65" t="s">
        <v>45</v>
      </c>
      <c r="C20" s="66" t="s">
        <v>151</v>
      </c>
      <c r="D20" s="66"/>
      <c r="E20" s="66"/>
      <c r="F20" s="66"/>
      <c r="G20" s="66"/>
      <c r="H20" s="66"/>
      <c r="I20" s="66" t="s">
        <v>152</v>
      </c>
      <c r="J20" s="66"/>
      <c r="K20" s="66"/>
      <c r="L20" s="66" t="s">
        <v>153</v>
      </c>
      <c r="M20" s="66"/>
      <c r="N20" s="66"/>
      <c r="O20" s="66"/>
      <c r="P20" s="67" t="s">
        <v>57</v>
      </c>
      <c r="Q20" s="67" t="s">
        <v>83</v>
      </c>
      <c r="R20" s="67">
        <v>96</v>
      </c>
      <c r="S20" s="67">
        <v>48</v>
      </c>
      <c r="T20" s="67">
        <v>46.47</v>
      </c>
      <c r="U20" s="68">
        <f t="shared" si="0"/>
        <v>96.8125</v>
      </c>
    </row>
    <row r="21" spans="1:22" ht="75" customHeight="1">
      <c r="A21" s="60"/>
      <c r="B21" s="65" t="s">
        <v>45</v>
      </c>
      <c r="C21" s="66" t="s">
        <v>154</v>
      </c>
      <c r="D21" s="66"/>
      <c r="E21" s="66"/>
      <c r="F21" s="66"/>
      <c r="G21" s="66"/>
      <c r="H21" s="66"/>
      <c r="I21" s="66" t="s">
        <v>155</v>
      </c>
      <c r="J21" s="66"/>
      <c r="K21" s="66"/>
      <c r="L21" s="66" t="s">
        <v>156</v>
      </c>
      <c r="M21" s="66"/>
      <c r="N21" s="66"/>
      <c r="O21" s="66"/>
      <c r="P21" s="67" t="s">
        <v>57</v>
      </c>
      <c r="Q21" s="67" t="s">
        <v>83</v>
      </c>
      <c r="R21" s="67">
        <v>98.5</v>
      </c>
      <c r="S21" s="67">
        <v>98.5</v>
      </c>
      <c r="T21" s="67">
        <v>97.92</v>
      </c>
      <c r="U21" s="68">
        <f t="shared" si="0"/>
        <v>99.411167512690355</v>
      </c>
    </row>
    <row r="22" spans="1:22" ht="75" customHeight="1">
      <c r="A22" s="60"/>
      <c r="B22" s="65" t="s">
        <v>45</v>
      </c>
      <c r="C22" s="66" t="s">
        <v>157</v>
      </c>
      <c r="D22" s="66"/>
      <c r="E22" s="66"/>
      <c r="F22" s="66"/>
      <c r="G22" s="66"/>
      <c r="H22" s="66"/>
      <c r="I22" s="66" t="s">
        <v>158</v>
      </c>
      <c r="J22" s="66"/>
      <c r="K22" s="66"/>
      <c r="L22" s="66" t="s">
        <v>159</v>
      </c>
      <c r="M22" s="66"/>
      <c r="N22" s="66"/>
      <c r="O22" s="66"/>
      <c r="P22" s="67" t="s">
        <v>57</v>
      </c>
      <c r="Q22" s="67" t="s">
        <v>83</v>
      </c>
      <c r="R22" s="67">
        <v>93</v>
      </c>
      <c r="S22" s="67">
        <v>73.5</v>
      </c>
      <c r="T22" s="67">
        <v>39.46</v>
      </c>
      <c r="U22" s="68">
        <f t="shared" si="0"/>
        <v>53.687074829931966</v>
      </c>
    </row>
    <row r="23" spans="1:22" ht="75" customHeight="1" thickBot="1">
      <c r="A23" s="60"/>
      <c r="B23" s="65" t="s">
        <v>45</v>
      </c>
      <c r="C23" s="66" t="s">
        <v>160</v>
      </c>
      <c r="D23" s="66"/>
      <c r="E23" s="66"/>
      <c r="F23" s="66"/>
      <c r="G23" s="66"/>
      <c r="H23" s="66"/>
      <c r="I23" s="66" t="s">
        <v>161</v>
      </c>
      <c r="J23" s="66"/>
      <c r="K23" s="66"/>
      <c r="L23" s="66" t="s">
        <v>162</v>
      </c>
      <c r="M23" s="66"/>
      <c r="N23" s="66"/>
      <c r="O23" s="66"/>
      <c r="P23" s="67" t="s">
        <v>57</v>
      </c>
      <c r="Q23" s="67" t="s">
        <v>83</v>
      </c>
      <c r="R23" s="67">
        <v>0</v>
      </c>
      <c r="S23" s="67">
        <v>46.02</v>
      </c>
      <c r="T23" s="67">
        <v>21.9</v>
      </c>
      <c r="U23" s="68">
        <f t="shared" si="0"/>
        <v>47.58800521512385</v>
      </c>
    </row>
    <row r="24" spans="1:22" ht="22.5" customHeight="1" thickTop="1" thickBot="1">
      <c r="B24" s="13" t="s">
        <v>90</v>
      </c>
      <c r="C24" s="14"/>
      <c r="D24" s="14"/>
      <c r="E24" s="14"/>
      <c r="F24" s="14"/>
      <c r="G24" s="14"/>
      <c r="H24" s="15"/>
      <c r="I24" s="15"/>
      <c r="J24" s="15"/>
      <c r="K24" s="15"/>
      <c r="L24" s="15"/>
      <c r="M24" s="15"/>
      <c r="N24" s="15"/>
      <c r="O24" s="15"/>
      <c r="P24" s="15"/>
      <c r="Q24" s="15"/>
      <c r="R24" s="15"/>
      <c r="S24" s="15"/>
      <c r="T24" s="15"/>
      <c r="U24" s="16"/>
      <c r="V24" s="70"/>
    </row>
    <row r="25" spans="1:22" ht="26.25" customHeight="1" thickTop="1">
      <c r="B25" s="71"/>
      <c r="C25" s="72"/>
      <c r="D25" s="72"/>
      <c r="E25" s="72"/>
      <c r="F25" s="72"/>
      <c r="G25" s="72"/>
      <c r="H25" s="73"/>
      <c r="I25" s="73"/>
      <c r="J25" s="73"/>
      <c r="K25" s="73"/>
      <c r="L25" s="73"/>
      <c r="M25" s="73"/>
      <c r="N25" s="73"/>
      <c r="O25" s="73"/>
      <c r="P25" s="74"/>
      <c r="Q25" s="75"/>
      <c r="R25" s="76" t="s">
        <v>91</v>
      </c>
      <c r="S25" s="44" t="s">
        <v>92</v>
      </c>
      <c r="T25" s="76" t="s">
        <v>93</v>
      </c>
      <c r="U25" s="44" t="s">
        <v>94</v>
      </c>
    </row>
    <row r="26" spans="1:22" ht="26.25" customHeight="1" thickBot="1">
      <c r="B26" s="77"/>
      <c r="C26" s="78"/>
      <c r="D26" s="78"/>
      <c r="E26" s="78"/>
      <c r="F26" s="78"/>
      <c r="G26" s="78"/>
      <c r="H26" s="79"/>
      <c r="I26" s="79"/>
      <c r="J26" s="79"/>
      <c r="K26" s="79"/>
      <c r="L26" s="79"/>
      <c r="M26" s="79"/>
      <c r="N26" s="79"/>
      <c r="O26" s="79"/>
      <c r="P26" s="80"/>
      <c r="Q26" s="81"/>
      <c r="R26" s="82" t="s">
        <v>95</v>
      </c>
      <c r="S26" s="81" t="s">
        <v>95</v>
      </c>
      <c r="T26" s="81" t="s">
        <v>95</v>
      </c>
      <c r="U26" s="81" t="s">
        <v>96</v>
      </c>
    </row>
    <row r="27" spans="1:22" ht="13.5" customHeight="1" thickBot="1">
      <c r="B27" s="83" t="s">
        <v>97</v>
      </c>
      <c r="C27" s="84"/>
      <c r="D27" s="84"/>
      <c r="E27" s="85"/>
      <c r="F27" s="85"/>
      <c r="G27" s="85"/>
      <c r="H27" s="86"/>
      <c r="I27" s="86"/>
      <c r="J27" s="86"/>
      <c r="K27" s="86"/>
      <c r="L27" s="86"/>
      <c r="M27" s="86"/>
      <c r="N27" s="86"/>
      <c r="O27" s="86"/>
      <c r="P27" s="87"/>
      <c r="Q27" s="87"/>
      <c r="R27" s="88" t="str">
        <f t="shared" ref="R27:T28" si="1">"N/D"</f>
        <v>N/D</v>
      </c>
      <c r="S27" s="88" t="str">
        <f t="shared" si="1"/>
        <v>N/D</v>
      </c>
      <c r="T27" s="88" t="str">
        <f t="shared" si="1"/>
        <v>N/D</v>
      </c>
      <c r="U27" s="89" t="str">
        <f>+IF(ISERR(T27/S27*100),"N/A",T27/S27*100)</f>
        <v>N/A</v>
      </c>
    </row>
    <row r="28" spans="1:22" ht="13.5" customHeight="1" thickBot="1">
      <c r="B28" s="90" t="s">
        <v>98</v>
      </c>
      <c r="C28" s="91"/>
      <c r="D28" s="91"/>
      <c r="E28" s="92"/>
      <c r="F28" s="92"/>
      <c r="G28" s="92"/>
      <c r="H28" s="93"/>
      <c r="I28" s="93"/>
      <c r="J28" s="93"/>
      <c r="K28" s="93"/>
      <c r="L28" s="93"/>
      <c r="M28" s="93"/>
      <c r="N28" s="93"/>
      <c r="O28" s="93"/>
      <c r="P28" s="94"/>
      <c r="Q28" s="94"/>
      <c r="R28" s="88" t="str">
        <f t="shared" si="1"/>
        <v>N/D</v>
      </c>
      <c r="S28" s="88" t="str">
        <f t="shared" si="1"/>
        <v>N/D</v>
      </c>
      <c r="T28" s="88" t="str">
        <f t="shared" si="1"/>
        <v>N/D</v>
      </c>
      <c r="U28" s="89" t="str">
        <f>+IF(ISERR(T28/S28*100),"N/A",T28/S28*100)</f>
        <v>N/A</v>
      </c>
    </row>
    <row r="29" spans="1:22" ht="14.85" customHeight="1" thickTop="1" thickBot="1">
      <c r="B29" s="13" t="s">
        <v>99</v>
      </c>
      <c r="C29" s="14"/>
      <c r="D29" s="14"/>
      <c r="E29" s="14"/>
      <c r="F29" s="14"/>
      <c r="G29" s="14"/>
      <c r="H29" s="15"/>
      <c r="I29" s="15"/>
      <c r="J29" s="15"/>
      <c r="K29" s="15"/>
      <c r="L29" s="15"/>
      <c r="M29" s="15"/>
      <c r="N29" s="15"/>
      <c r="O29" s="15"/>
      <c r="P29" s="15"/>
      <c r="Q29" s="15"/>
      <c r="R29" s="15"/>
      <c r="S29" s="15"/>
      <c r="T29" s="15"/>
      <c r="U29" s="16"/>
    </row>
    <row r="30" spans="1:22" ht="44.25" customHeight="1" thickTop="1">
      <c r="B30" s="95" t="s">
        <v>100</v>
      </c>
      <c r="C30" s="97"/>
      <c r="D30" s="97"/>
      <c r="E30" s="97"/>
      <c r="F30" s="97"/>
      <c r="G30" s="97"/>
      <c r="H30" s="97"/>
      <c r="I30" s="97"/>
      <c r="J30" s="97"/>
      <c r="K30" s="97"/>
      <c r="L30" s="97"/>
      <c r="M30" s="97"/>
      <c r="N30" s="97"/>
      <c r="O30" s="97"/>
      <c r="P30" s="97"/>
      <c r="Q30" s="97"/>
      <c r="R30" s="97"/>
      <c r="S30" s="97"/>
      <c r="T30" s="97"/>
      <c r="U30" s="96"/>
    </row>
    <row r="31" spans="1:22" ht="34.5" customHeight="1">
      <c r="B31" s="98" t="s">
        <v>163</v>
      </c>
      <c r="C31" s="100"/>
      <c r="D31" s="100"/>
      <c r="E31" s="100"/>
      <c r="F31" s="100"/>
      <c r="G31" s="100"/>
      <c r="H31" s="100"/>
      <c r="I31" s="100"/>
      <c r="J31" s="100"/>
      <c r="K31" s="100"/>
      <c r="L31" s="100"/>
      <c r="M31" s="100"/>
      <c r="N31" s="100"/>
      <c r="O31" s="100"/>
      <c r="P31" s="100"/>
      <c r="Q31" s="100"/>
      <c r="R31" s="100"/>
      <c r="S31" s="100"/>
      <c r="T31" s="100"/>
      <c r="U31" s="99"/>
    </row>
    <row r="32" spans="1:22" ht="64.5" customHeight="1">
      <c r="B32" s="98" t="s">
        <v>164</v>
      </c>
      <c r="C32" s="100"/>
      <c r="D32" s="100"/>
      <c r="E32" s="100"/>
      <c r="F32" s="100"/>
      <c r="G32" s="100"/>
      <c r="H32" s="100"/>
      <c r="I32" s="100"/>
      <c r="J32" s="100"/>
      <c r="K32" s="100"/>
      <c r="L32" s="100"/>
      <c r="M32" s="100"/>
      <c r="N32" s="100"/>
      <c r="O32" s="100"/>
      <c r="P32" s="100"/>
      <c r="Q32" s="100"/>
      <c r="R32" s="100"/>
      <c r="S32" s="100"/>
      <c r="T32" s="100"/>
      <c r="U32" s="99"/>
    </row>
    <row r="33" spans="2:21" ht="29.1" customHeight="1">
      <c r="B33" s="98" t="s">
        <v>165</v>
      </c>
      <c r="C33" s="100"/>
      <c r="D33" s="100"/>
      <c r="E33" s="100"/>
      <c r="F33" s="100"/>
      <c r="G33" s="100"/>
      <c r="H33" s="100"/>
      <c r="I33" s="100"/>
      <c r="J33" s="100"/>
      <c r="K33" s="100"/>
      <c r="L33" s="100"/>
      <c r="M33" s="100"/>
      <c r="N33" s="100"/>
      <c r="O33" s="100"/>
      <c r="P33" s="100"/>
      <c r="Q33" s="100"/>
      <c r="R33" s="100"/>
      <c r="S33" s="100"/>
      <c r="T33" s="100"/>
      <c r="U33" s="99"/>
    </row>
    <row r="34" spans="2:21" ht="69.75" customHeight="1">
      <c r="B34" s="98" t="s">
        <v>166</v>
      </c>
      <c r="C34" s="100"/>
      <c r="D34" s="100"/>
      <c r="E34" s="100"/>
      <c r="F34" s="100"/>
      <c r="G34" s="100"/>
      <c r="H34" s="100"/>
      <c r="I34" s="100"/>
      <c r="J34" s="100"/>
      <c r="K34" s="100"/>
      <c r="L34" s="100"/>
      <c r="M34" s="100"/>
      <c r="N34" s="100"/>
      <c r="O34" s="100"/>
      <c r="P34" s="100"/>
      <c r="Q34" s="100"/>
      <c r="R34" s="100"/>
      <c r="S34" s="100"/>
      <c r="T34" s="100"/>
      <c r="U34" s="99"/>
    </row>
    <row r="35" spans="2:21" ht="67.5" customHeight="1">
      <c r="B35" s="98" t="s">
        <v>167</v>
      </c>
      <c r="C35" s="100"/>
      <c r="D35" s="100"/>
      <c r="E35" s="100"/>
      <c r="F35" s="100"/>
      <c r="G35" s="100"/>
      <c r="H35" s="100"/>
      <c r="I35" s="100"/>
      <c r="J35" s="100"/>
      <c r="K35" s="100"/>
      <c r="L35" s="100"/>
      <c r="M35" s="100"/>
      <c r="N35" s="100"/>
      <c r="O35" s="100"/>
      <c r="P35" s="100"/>
      <c r="Q35" s="100"/>
      <c r="R35" s="100"/>
      <c r="S35" s="100"/>
      <c r="T35" s="100"/>
      <c r="U35" s="99"/>
    </row>
    <row r="36" spans="2:21" ht="49.7" customHeight="1">
      <c r="B36" s="98" t="s">
        <v>168</v>
      </c>
      <c r="C36" s="100"/>
      <c r="D36" s="100"/>
      <c r="E36" s="100"/>
      <c r="F36" s="100"/>
      <c r="G36" s="100"/>
      <c r="H36" s="100"/>
      <c r="I36" s="100"/>
      <c r="J36" s="100"/>
      <c r="K36" s="100"/>
      <c r="L36" s="100"/>
      <c r="M36" s="100"/>
      <c r="N36" s="100"/>
      <c r="O36" s="100"/>
      <c r="P36" s="100"/>
      <c r="Q36" s="100"/>
      <c r="R36" s="100"/>
      <c r="S36" s="100"/>
      <c r="T36" s="100"/>
      <c r="U36" s="99"/>
    </row>
    <row r="37" spans="2:21" ht="30.6" customHeight="1">
      <c r="B37" s="98" t="s">
        <v>169</v>
      </c>
      <c r="C37" s="100"/>
      <c r="D37" s="100"/>
      <c r="E37" s="100"/>
      <c r="F37" s="100"/>
      <c r="G37" s="100"/>
      <c r="H37" s="100"/>
      <c r="I37" s="100"/>
      <c r="J37" s="100"/>
      <c r="K37" s="100"/>
      <c r="L37" s="100"/>
      <c r="M37" s="100"/>
      <c r="N37" s="100"/>
      <c r="O37" s="100"/>
      <c r="P37" s="100"/>
      <c r="Q37" s="100"/>
      <c r="R37" s="100"/>
      <c r="S37" s="100"/>
      <c r="T37" s="100"/>
      <c r="U37" s="99"/>
    </row>
    <row r="38" spans="2:21" ht="29.1" customHeight="1">
      <c r="B38" s="98" t="s">
        <v>170</v>
      </c>
      <c r="C38" s="100"/>
      <c r="D38" s="100"/>
      <c r="E38" s="100"/>
      <c r="F38" s="100"/>
      <c r="G38" s="100"/>
      <c r="H38" s="100"/>
      <c r="I38" s="100"/>
      <c r="J38" s="100"/>
      <c r="K38" s="100"/>
      <c r="L38" s="100"/>
      <c r="M38" s="100"/>
      <c r="N38" s="100"/>
      <c r="O38" s="100"/>
      <c r="P38" s="100"/>
      <c r="Q38" s="100"/>
      <c r="R38" s="100"/>
      <c r="S38" s="100"/>
      <c r="T38" s="100"/>
      <c r="U38" s="99"/>
    </row>
    <row r="39" spans="2:21" ht="35.1" customHeight="1">
      <c r="B39" s="98" t="s">
        <v>171</v>
      </c>
      <c r="C39" s="100"/>
      <c r="D39" s="100"/>
      <c r="E39" s="100"/>
      <c r="F39" s="100"/>
      <c r="G39" s="100"/>
      <c r="H39" s="100"/>
      <c r="I39" s="100"/>
      <c r="J39" s="100"/>
      <c r="K39" s="100"/>
      <c r="L39" s="100"/>
      <c r="M39" s="100"/>
      <c r="N39" s="100"/>
      <c r="O39" s="100"/>
      <c r="P39" s="100"/>
      <c r="Q39" s="100"/>
      <c r="R39" s="100"/>
      <c r="S39" s="100"/>
      <c r="T39" s="100"/>
      <c r="U39" s="99"/>
    </row>
    <row r="40" spans="2:21" ht="38.85" customHeight="1">
      <c r="B40" s="98" t="s">
        <v>172</v>
      </c>
      <c r="C40" s="100"/>
      <c r="D40" s="100"/>
      <c r="E40" s="100"/>
      <c r="F40" s="100"/>
      <c r="G40" s="100"/>
      <c r="H40" s="100"/>
      <c r="I40" s="100"/>
      <c r="J40" s="100"/>
      <c r="K40" s="100"/>
      <c r="L40" s="100"/>
      <c r="M40" s="100"/>
      <c r="N40" s="100"/>
      <c r="O40" s="100"/>
      <c r="P40" s="100"/>
      <c r="Q40" s="100"/>
      <c r="R40" s="100"/>
      <c r="S40" s="100"/>
      <c r="T40" s="100"/>
      <c r="U40" s="99"/>
    </row>
    <row r="41" spans="2:21" ht="75.599999999999994" customHeight="1">
      <c r="B41" s="98" t="s">
        <v>173</v>
      </c>
      <c r="C41" s="100"/>
      <c r="D41" s="100"/>
      <c r="E41" s="100"/>
      <c r="F41" s="100"/>
      <c r="G41" s="100"/>
      <c r="H41" s="100"/>
      <c r="I41" s="100"/>
      <c r="J41" s="100"/>
      <c r="K41" s="100"/>
      <c r="L41" s="100"/>
      <c r="M41" s="100"/>
      <c r="N41" s="100"/>
      <c r="O41" s="100"/>
      <c r="P41" s="100"/>
      <c r="Q41" s="100"/>
      <c r="R41" s="100"/>
      <c r="S41" s="100"/>
      <c r="T41" s="100"/>
      <c r="U41" s="99"/>
    </row>
    <row r="42" spans="2:21" ht="170.85" customHeight="1">
      <c r="B42" s="98" t="s">
        <v>174</v>
      </c>
      <c r="C42" s="100"/>
      <c r="D42" s="100"/>
      <c r="E42" s="100"/>
      <c r="F42" s="100"/>
      <c r="G42" s="100"/>
      <c r="H42" s="100"/>
      <c r="I42" s="100"/>
      <c r="J42" s="100"/>
      <c r="K42" s="100"/>
      <c r="L42" s="100"/>
      <c r="M42" s="100"/>
      <c r="N42" s="100"/>
      <c r="O42" s="100"/>
      <c r="P42" s="100"/>
      <c r="Q42" s="100"/>
      <c r="R42" s="100"/>
      <c r="S42" s="100"/>
      <c r="T42" s="100"/>
      <c r="U42" s="99"/>
    </row>
    <row r="43" spans="2:21" ht="63.2" customHeight="1" thickBot="1">
      <c r="B43" s="101" t="s">
        <v>175</v>
      </c>
      <c r="C43" s="103"/>
      <c r="D43" s="103"/>
      <c r="E43" s="103"/>
      <c r="F43" s="103"/>
      <c r="G43" s="103"/>
      <c r="H43" s="103"/>
      <c r="I43" s="103"/>
      <c r="J43" s="103"/>
      <c r="K43" s="103"/>
      <c r="L43" s="103"/>
      <c r="M43" s="103"/>
      <c r="N43" s="103"/>
      <c r="O43" s="103"/>
      <c r="P43" s="103"/>
      <c r="Q43" s="103"/>
      <c r="R43" s="103"/>
      <c r="S43" s="103"/>
      <c r="T43" s="103"/>
      <c r="U43" s="102"/>
    </row>
  </sheetData>
  <mergeCells count="76">
    <mergeCell ref="B40:U40"/>
    <mergeCell ref="B41:U41"/>
    <mergeCell ref="B42:U42"/>
    <mergeCell ref="B43:U43"/>
    <mergeCell ref="B34:U34"/>
    <mergeCell ref="B35:U35"/>
    <mergeCell ref="B36:U36"/>
    <mergeCell ref="B37:U37"/>
    <mergeCell ref="B38:U38"/>
    <mergeCell ref="B39:U39"/>
    <mergeCell ref="B27:D27"/>
    <mergeCell ref="B28:D28"/>
    <mergeCell ref="B30:U30"/>
    <mergeCell ref="B31:U31"/>
    <mergeCell ref="B32:U32"/>
    <mergeCell ref="B33:U33"/>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L12" sqref="L12:O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497</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176</v>
      </c>
      <c r="D4" s="19" t="s">
        <v>177</v>
      </c>
      <c r="E4" s="19"/>
      <c r="F4" s="19"/>
      <c r="G4" s="19"/>
      <c r="H4" s="19"/>
      <c r="I4" s="20"/>
      <c r="J4" s="21" t="s">
        <v>9</v>
      </c>
      <c r="K4" s="22" t="s">
        <v>10</v>
      </c>
      <c r="L4" s="23" t="s">
        <v>1</v>
      </c>
      <c r="M4" s="23"/>
      <c r="N4" s="23"/>
      <c r="O4" s="23"/>
      <c r="P4" s="21" t="s">
        <v>11</v>
      </c>
      <c r="Q4" s="23" t="s">
        <v>12</v>
      </c>
      <c r="R4" s="23"/>
      <c r="S4" s="21" t="s">
        <v>13</v>
      </c>
      <c r="T4" s="23" t="s">
        <v>178</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179</v>
      </c>
      <c r="D6" s="29"/>
      <c r="E6" s="29"/>
      <c r="F6" s="29"/>
      <c r="G6" s="29"/>
      <c r="H6" s="30"/>
      <c r="I6" s="30"/>
      <c r="J6" s="30" t="s">
        <v>18</v>
      </c>
      <c r="K6" s="29" t="s">
        <v>180</v>
      </c>
      <c r="L6" s="29"/>
      <c r="M6" s="29"/>
      <c r="N6" s="31"/>
      <c r="O6" s="32" t="s">
        <v>20</v>
      </c>
      <c r="P6" s="29" t="s">
        <v>181</v>
      </c>
      <c r="Q6" s="29"/>
      <c r="R6" s="33"/>
      <c r="S6" s="32" t="s">
        <v>22</v>
      </c>
      <c r="T6" s="29" t="s">
        <v>182</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c r="A11" s="60"/>
      <c r="B11" s="61" t="s">
        <v>38</v>
      </c>
      <c r="C11" s="62" t="s">
        <v>183</v>
      </c>
      <c r="D11" s="62"/>
      <c r="E11" s="62"/>
      <c r="F11" s="62"/>
      <c r="G11" s="62"/>
      <c r="H11" s="62"/>
      <c r="I11" s="62" t="s">
        <v>184</v>
      </c>
      <c r="J11" s="62"/>
      <c r="K11" s="62"/>
      <c r="L11" s="62" t="s">
        <v>185</v>
      </c>
      <c r="M11" s="62"/>
      <c r="N11" s="62"/>
      <c r="O11" s="62"/>
      <c r="P11" s="63" t="s">
        <v>57</v>
      </c>
      <c r="Q11" s="63" t="s">
        <v>131</v>
      </c>
      <c r="R11" s="63">
        <v>50.88</v>
      </c>
      <c r="S11" s="63">
        <v>50.88</v>
      </c>
      <c r="T11" s="63">
        <v>56.53</v>
      </c>
      <c r="U11" s="64">
        <f t="shared" ref="U11:U18" si="0">IF(ISERR(T11/S11*100),"N/A",T11/S11*100)</f>
        <v>111.10455974842768</v>
      </c>
    </row>
    <row r="12" spans="1:34" ht="75" customHeight="1" thickBot="1">
      <c r="A12" s="60"/>
      <c r="B12" s="65" t="s">
        <v>45</v>
      </c>
      <c r="C12" s="66" t="s">
        <v>45</v>
      </c>
      <c r="D12" s="66"/>
      <c r="E12" s="66"/>
      <c r="F12" s="66"/>
      <c r="G12" s="66"/>
      <c r="H12" s="66"/>
      <c r="I12" s="66" t="s">
        <v>186</v>
      </c>
      <c r="J12" s="66"/>
      <c r="K12" s="66"/>
      <c r="L12" s="66" t="s">
        <v>187</v>
      </c>
      <c r="M12" s="66"/>
      <c r="N12" s="66"/>
      <c r="O12" s="66"/>
      <c r="P12" s="67" t="s">
        <v>57</v>
      </c>
      <c r="Q12" s="67" t="s">
        <v>43</v>
      </c>
      <c r="R12" s="67">
        <v>68.760000000000005</v>
      </c>
      <c r="S12" s="67" t="s">
        <v>44</v>
      </c>
      <c r="T12" s="67" t="s">
        <v>44</v>
      </c>
      <c r="U12" s="68" t="str">
        <f t="shared" si="0"/>
        <v>N/A</v>
      </c>
    </row>
    <row r="13" spans="1:34" ht="75" customHeight="1" thickTop="1">
      <c r="A13" s="60"/>
      <c r="B13" s="61" t="s">
        <v>53</v>
      </c>
      <c r="C13" s="62" t="s">
        <v>188</v>
      </c>
      <c r="D13" s="62"/>
      <c r="E13" s="62"/>
      <c r="F13" s="62"/>
      <c r="G13" s="62"/>
      <c r="H13" s="62"/>
      <c r="I13" s="62" t="s">
        <v>189</v>
      </c>
      <c r="J13" s="62"/>
      <c r="K13" s="62"/>
      <c r="L13" s="62" t="s">
        <v>190</v>
      </c>
      <c r="M13" s="62"/>
      <c r="N13" s="62"/>
      <c r="O13" s="62"/>
      <c r="P13" s="63" t="s">
        <v>57</v>
      </c>
      <c r="Q13" s="63" t="s">
        <v>131</v>
      </c>
      <c r="R13" s="63">
        <v>54.55</v>
      </c>
      <c r="S13" s="63">
        <v>54.55</v>
      </c>
      <c r="T13" s="63">
        <v>58.09</v>
      </c>
      <c r="U13" s="64">
        <f t="shared" si="0"/>
        <v>106.48945921173237</v>
      </c>
    </row>
    <row r="14" spans="1:34" ht="75" customHeight="1" thickBot="1">
      <c r="A14" s="60"/>
      <c r="B14" s="65" t="s">
        <v>45</v>
      </c>
      <c r="C14" s="66" t="s">
        <v>45</v>
      </c>
      <c r="D14" s="66"/>
      <c r="E14" s="66"/>
      <c r="F14" s="66"/>
      <c r="G14" s="66"/>
      <c r="H14" s="66"/>
      <c r="I14" s="66" t="s">
        <v>191</v>
      </c>
      <c r="J14" s="66"/>
      <c r="K14" s="66"/>
      <c r="L14" s="66" t="s">
        <v>192</v>
      </c>
      <c r="M14" s="66"/>
      <c r="N14" s="66"/>
      <c r="O14" s="66"/>
      <c r="P14" s="67" t="s">
        <v>57</v>
      </c>
      <c r="Q14" s="67" t="s">
        <v>131</v>
      </c>
      <c r="R14" s="67">
        <v>69.98</v>
      </c>
      <c r="S14" s="67">
        <v>69.650000000000006</v>
      </c>
      <c r="T14" s="67">
        <v>73.69</v>
      </c>
      <c r="U14" s="68">
        <f t="shared" si="0"/>
        <v>105.80043072505383</v>
      </c>
    </row>
    <row r="15" spans="1:34" ht="75" customHeight="1" thickTop="1">
      <c r="A15" s="60"/>
      <c r="B15" s="61" t="s">
        <v>63</v>
      </c>
      <c r="C15" s="62" t="s">
        <v>193</v>
      </c>
      <c r="D15" s="62"/>
      <c r="E15" s="62"/>
      <c r="F15" s="62"/>
      <c r="G15" s="62"/>
      <c r="H15" s="62"/>
      <c r="I15" s="62" t="s">
        <v>194</v>
      </c>
      <c r="J15" s="62"/>
      <c r="K15" s="62"/>
      <c r="L15" s="62" t="s">
        <v>195</v>
      </c>
      <c r="M15" s="62"/>
      <c r="N15" s="62"/>
      <c r="O15" s="62"/>
      <c r="P15" s="63" t="s">
        <v>196</v>
      </c>
      <c r="Q15" s="63" t="s">
        <v>43</v>
      </c>
      <c r="R15" s="63">
        <v>10</v>
      </c>
      <c r="S15" s="63" t="s">
        <v>44</v>
      </c>
      <c r="T15" s="63" t="s">
        <v>44</v>
      </c>
      <c r="U15" s="64" t="str">
        <f t="shared" si="0"/>
        <v>N/A</v>
      </c>
    </row>
    <row r="16" spans="1:34" ht="75" customHeight="1" thickBot="1">
      <c r="A16" s="60"/>
      <c r="B16" s="65" t="s">
        <v>45</v>
      </c>
      <c r="C16" s="66" t="s">
        <v>197</v>
      </c>
      <c r="D16" s="66"/>
      <c r="E16" s="66"/>
      <c r="F16" s="66"/>
      <c r="G16" s="66"/>
      <c r="H16" s="66"/>
      <c r="I16" s="66" t="s">
        <v>198</v>
      </c>
      <c r="J16" s="66"/>
      <c r="K16" s="66"/>
      <c r="L16" s="66" t="s">
        <v>199</v>
      </c>
      <c r="M16" s="66"/>
      <c r="N16" s="66"/>
      <c r="O16" s="66"/>
      <c r="P16" s="67" t="s">
        <v>196</v>
      </c>
      <c r="Q16" s="67" t="s">
        <v>83</v>
      </c>
      <c r="R16" s="67">
        <v>0.85</v>
      </c>
      <c r="S16" s="67">
        <v>0.82</v>
      </c>
      <c r="T16" s="67">
        <v>0.7</v>
      </c>
      <c r="U16" s="68">
        <f t="shared" si="0"/>
        <v>85.365853658536579</v>
      </c>
    </row>
    <row r="17" spans="1:22" ht="75" customHeight="1" thickTop="1">
      <c r="A17" s="60"/>
      <c r="B17" s="61" t="s">
        <v>79</v>
      </c>
      <c r="C17" s="62" t="s">
        <v>200</v>
      </c>
      <c r="D17" s="62"/>
      <c r="E17" s="62"/>
      <c r="F17" s="62"/>
      <c r="G17" s="62"/>
      <c r="H17" s="62"/>
      <c r="I17" s="62" t="s">
        <v>201</v>
      </c>
      <c r="J17" s="62"/>
      <c r="K17" s="62"/>
      <c r="L17" s="62" t="s">
        <v>202</v>
      </c>
      <c r="M17" s="62"/>
      <c r="N17" s="62"/>
      <c r="O17" s="62"/>
      <c r="P17" s="63" t="s">
        <v>196</v>
      </c>
      <c r="Q17" s="63" t="s">
        <v>203</v>
      </c>
      <c r="R17" s="63">
        <v>5.77</v>
      </c>
      <c r="S17" s="63">
        <v>5.77</v>
      </c>
      <c r="T17" s="63">
        <v>13.46</v>
      </c>
      <c r="U17" s="64">
        <f t="shared" si="0"/>
        <v>233.27556325823227</v>
      </c>
    </row>
    <row r="18" spans="1:22" ht="75" customHeight="1" thickBot="1">
      <c r="A18" s="60"/>
      <c r="B18" s="65" t="s">
        <v>45</v>
      </c>
      <c r="C18" s="66" t="s">
        <v>204</v>
      </c>
      <c r="D18" s="66"/>
      <c r="E18" s="66"/>
      <c r="F18" s="66"/>
      <c r="G18" s="66"/>
      <c r="H18" s="66"/>
      <c r="I18" s="66" t="s">
        <v>205</v>
      </c>
      <c r="J18" s="66"/>
      <c r="K18" s="66"/>
      <c r="L18" s="66" t="s">
        <v>206</v>
      </c>
      <c r="M18" s="66"/>
      <c r="N18" s="66"/>
      <c r="O18" s="66"/>
      <c r="P18" s="67" t="s">
        <v>57</v>
      </c>
      <c r="Q18" s="67" t="s">
        <v>83</v>
      </c>
      <c r="R18" s="67">
        <v>88.89</v>
      </c>
      <c r="S18" s="67">
        <v>88.89</v>
      </c>
      <c r="T18" s="67">
        <v>89.69</v>
      </c>
      <c r="U18" s="68">
        <f t="shared" si="0"/>
        <v>100.89998875014061</v>
      </c>
    </row>
    <row r="19" spans="1:22" ht="22.5" customHeight="1" thickTop="1" thickBot="1">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c r="B22" s="83" t="s">
        <v>97</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c r="B23" s="90" t="s">
        <v>98</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100</v>
      </c>
      <c r="C25" s="97"/>
      <c r="D25" s="97"/>
      <c r="E25" s="97"/>
      <c r="F25" s="97"/>
      <c r="G25" s="97"/>
      <c r="H25" s="97"/>
      <c r="I25" s="97"/>
      <c r="J25" s="97"/>
      <c r="K25" s="97"/>
      <c r="L25" s="97"/>
      <c r="M25" s="97"/>
      <c r="N25" s="97"/>
      <c r="O25" s="97"/>
      <c r="P25" s="97"/>
      <c r="Q25" s="97"/>
      <c r="R25" s="97"/>
      <c r="S25" s="97"/>
      <c r="T25" s="97"/>
      <c r="U25" s="96"/>
    </row>
    <row r="26" spans="1:22" ht="310.5" customHeight="1">
      <c r="B26" s="98" t="s">
        <v>207</v>
      </c>
      <c r="C26" s="100"/>
      <c r="D26" s="100"/>
      <c r="E26" s="100"/>
      <c r="F26" s="100"/>
      <c r="G26" s="100"/>
      <c r="H26" s="100"/>
      <c r="I26" s="100"/>
      <c r="J26" s="100"/>
      <c r="K26" s="100"/>
      <c r="L26" s="100"/>
      <c r="M26" s="100"/>
      <c r="N26" s="100"/>
      <c r="O26" s="100"/>
      <c r="P26" s="100"/>
      <c r="Q26" s="100"/>
      <c r="R26" s="100"/>
      <c r="S26" s="100"/>
      <c r="T26" s="100"/>
      <c r="U26" s="99"/>
    </row>
    <row r="27" spans="1:22" ht="34.5" customHeight="1">
      <c r="B27" s="98" t="s">
        <v>208</v>
      </c>
      <c r="C27" s="100"/>
      <c r="D27" s="100"/>
      <c r="E27" s="100"/>
      <c r="F27" s="100"/>
      <c r="G27" s="100"/>
      <c r="H27" s="100"/>
      <c r="I27" s="100"/>
      <c r="J27" s="100"/>
      <c r="K27" s="100"/>
      <c r="L27" s="100"/>
      <c r="M27" s="100"/>
      <c r="N27" s="100"/>
      <c r="O27" s="100"/>
      <c r="P27" s="100"/>
      <c r="Q27" s="100"/>
      <c r="R27" s="100"/>
      <c r="S27" s="100"/>
      <c r="T27" s="100"/>
      <c r="U27" s="99"/>
    </row>
    <row r="28" spans="1:22" ht="263.25" customHeight="1">
      <c r="B28" s="98" t="s">
        <v>209</v>
      </c>
      <c r="C28" s="100"/>
      <c r="D28" s="100"/>
      <c r="E28" s="100"/>
      <c r="F28" s="100"/>
      <c r="G28" s="100"/>
      <c r="H28" s="100"/>
      <c r="I28" s="100"/>
      <c r="J28" s="100"/>
      <c r="K28" s="100"/>
      <c r="L28" s="100"/>
      <c r="M28" s="100"/>
      <c r="N28" s="100"/>
      <c r="O28" s="100"/>
      <c r="P28" s="100"/>
      <c r="Q28" s="100"/>
      <c r="R28" s="100"/>
      <c r="S28" s="100"/>
      <c r="T28" s="100"/>
      <c r="U28" s="99"/>
    </row>
    <row r="29" spans="1:22" ht="269.25" customHeight="1">
      <c r="B29" s="98" t="s">
        <v>210</v>
      </c>
      <c r="C29" s="100"/>
      <c r="D29" s="100"/>
      <c r="E29" s="100"/>
      <c r="F29" s="100"/>
      <c r="G29" s="100"/>
      <c r="H29" s="100"/>
      <c r="I29" s="100"/>
      <c r="J29" s="100"/>
      <c r="K29" s="100"/>
      <c r="L29" s="100"/>
      <c r="M29" s="100"/>
      <c r="N29" s="100"/>
      <c r="O29" s="100"/>
      <c r="P29" s="100"/>
      <c r="Q29" s="100"/>
      <c r="R29" s="100"/>
      <c r="S29" s="100"/>
      <c r="T29" s="100"/>
      <c r="U29" s="99"/>
    </row>
    <row r="30" spans="1:22" ht="34.5" customHeight="1">
      <c r="B30" s="98" t="s">
        <v>211</v>
      </c>
      <c r="C30" s="100"/>
      <c r="D30" s="100"/>
      <c r="E30" s="100"/>
      <c r="F30" s="100"/>
      <c r="G30" s="100"/>
      <c r="H30" s="100"/>
      <c r="I30" s="100"/>
      <c r="J30" s="100"/>
      <c r="K30" s="100"/>
      <c r="L30" s="100"/>
      <c r="M30" s="100"/>
      <c r="N30" s="100"/>
      <c r="O30" s="100"/>
      <c r="P30" s="100"/>
      <c r="Q30" s="100"/>
      <c r="R30" s="100"/>
      <c r="S30" s="100"/>
      <c r="T30" s="100"/>
      <c r="U30" s="99"/>
    </row>
    <row r="31" spans="1:22" ht="155.1" customHeight="1">
      <c r="B31" s="98" t="s">
        <v>212</v>
      </c>
      <c r="C31" s="100"/>
      <c r="D31" s="100"/>
      <c r="E31" s="100"/>
      <c r="F31" s="100"/>
      <c r="G31" s="100"/>
      <c r="H31" s="100"/>
      <c r="I31" s="100"/>
      <c r="J31" s="100"/>
      <c r="K31" s="100"/>
      <c r="L31" s="100"/>
      <c r="M31" s="100"/>
      <c r="N31" s="100"/>
      <c r="O31" s="100"/>
      <c r="P31" s="100"/>
      <c r="Q31" s="100"/>
      <c r="R31" s="100"/>
      <c r="S31" s="100"/>
      <c r="T31" s="100"/>
      <c r="U31" s="99"/>
    </row>
    <row r="32" spans="1:22" ht="182.85" customHeight="1">
      <c r="B32" s="98" t="s">
        <v>213</v>
      </c>
      <c r="C32" s="100"/>
      <c r="D32" s="100"/>
      <c r="E32" s="100"/>
      <c r="F32" s="100"/>
      <c r="G32" s="100"/>
      <c r="H32" s="100"/>
      <c r="I32" s="100"/>
      <c r="J32" s="100"/>
      <c r="K32" s="100"/>
      <c r="L32" s="100"/>
      <c r="M32" s="100"/>
      <c r="N32" s="100"/>
      <c r="O32" s="100"/>
      <c r="P32" s="100"/>
      <c r="Q32" s="100"/>
      <c r="R32" s="100"/>
      <c r="S32" s="100"/>
      <c r="T32" s="100"/>
      <c r="U32" s="99"/>
    </row>
    <row r="33" spans="2:21" ht="159" customHeight="1" thickBot="1">
      <c r="B33" s="101" t="s">
        <v>214</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J7" sqref="J7"/>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497</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215</v>
      </c>
      <c r="D4" s="19" t="s">
        <v>216</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217</v>
      </c>
      <c r="Q6" s="29"/>
      <c r="R6" s="33"/>
      <c r="S6" s="32" t="s">
        <v>22</v>
      </c>
      <c r="T6" s="29" t="s">
        <v>218</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219</v>
      </c>
      <c r="D11" s="62"/>
      <c r="E11" s="62"/>
      <c r="F11" s="62"/>
      <c r="G11" s="62"/>
      <c r="H11" s="62"/>
      <c r="I11" s="62" t="s">
        <v>220</v>
      </c>
      <c r="J11" s="62"/>
      <c r="K11" s="62"/>
      <c r="L11" s="62" t="s">
        <v>221</v>
      </c>
      <c r="M11" s="62"/>
      <c r="N11" s="62"/>
      <c r="O11" s="62"/>
      <c r="P11" s="63" t="s">
        <v>57</v>
      </c>
      <c r="Q11" s="63" t="s">
        <v>43</v>
      </c>
      <c r="R11" s="63">
        <v>45.71</v>
      </c>
      <c r="S11" s="63" t="s">
        <v>44</v>
      </c>
      <c r="T11" s="63" t="s">
        <v>44</v>
      </c>
      <c r="U11" s="64" t="str">
        <f t="shared" ref="U11:U20" si="0">IF(ISERR(T11/S11*100),"N/A",T11/S11*100)</f>
        <v>N/A</v>
      </c>
    </row>
    <row r="12" spans="1:34" ht="75" customHeight="1" thickTop="1">
      <c r="A12" s="60"/>
      <c r="B12" s="61" t="s">
        <v>53</v>
      </c>
      <c r="C12" s="62" t="s">
        <v>222</v>
      </c>
      <c r="D12" s="62"/>
      <c r="E12" s="62"/>
      <c r="F12" s="62"/>
      <c r="G12" s="62"/>
      <c r="H12" s="62"/>
      <c r="I12" s="62" t="s">
        <v>223</v>
      </c>
      <c r="J12" s="62"/>
      <c r="K12" s="62"/>
      <c r="L12" s="62" t="s">
        <v>224</v>
      </c>
      <c r="M12" s="62"/>
      <c r="N12" s="62"/>
      <c r="O12" s="62"/>
      <c r="P12" s="63" t="s">
        <v>57</v>
      </c>
      <c r="Q12" s="63" t="s">
        <v>67</v>
      </c>
      <c r="R12" s="63">
        <v>46.97</v>
      </c>
      <c r="S12" s="63">
        <v>46.83</v>
      </c>
      <c r="T12" s="63">
        <v>47.69</v>
      </c>
      <c r="U12" s="64">
        <f t="shared" si="0"/>
        <v>101.83642963912023</v>
      </c>
    </row>
    <row r="13" spans="1:34" ht="75" customHeight="1" thickBot="1">
      <c r="A13" s="60"/>
      <c r="B13" s="65" t="s">
        <v>45</v>
      </c>
      <c r="C13" s="66" t="s">
        <v>45</v>
      </c>
      <c r="D13" s="66"/>
      <c r="E13" s="66"/>
      <c r="F13" s="66"/>
      <c r="G13" s="66"/>
      <c r="H13" s="66"/>
      <c r="I13" s="66" t="s">
        <v>225</v>
      </c>
      <c r="J13" s="66"/>
      <c r="K13" s="66"/>
      <c r="L13" s="66" t="s">
        <v>226</v>
      </c>
      <c r="M13" s="66"/>
      <c r="N13" s="66"/>
      <c r="O13" s="66"/>
      <c r="P13" s="67" t="s">
        <v>57</v>
      </c>
      <c r="Q13" s="67" t="s">
        <v>67</v>
      </c>
      <c r="R13" s="67">
        <v>30.12</v>
      </c>
      <c r="S13" s="67">
        <v>31.16</v>
      </c>
      <c r="T13" s="67">
        <v>34.340000000000003</v>
      </c>
      <c r="U13" s="68">
        <f t="shared" si="0"/>
        <v>110.20539152759949</v>
      </c>
    </row>
    <row r="14" spans="1:34" ht="75" customHeight="1" thickTop="1">
      <c r="A14" s="60"/>
      <c r="B14" s="61" t="s">
        <v>63</v>
      </c>
      <c r="C14" s="62" t="s">
        <v>227</v>
      </c>
      <c r="D14" s="62"/>
      <c r="E14" s="62"/>
      <c r="F14" s="62"/>
      <c r="G14" s="62"/>
      <c r="H14" s="62"/>
      <c r="I14" s="62" t="s">
        <v>228</v>
      </c>
      <c r="J14" s="62"/>
      <c r="K14" s="62"/>
      <c r="L14" s="62" t="s">
        <v>229</v>
      </c>
      <c r="M14" s="62"/>
      <c r="N14" s="62"/>
      <c r="O14" s="62"/>
      <c r="P14" s="63" t="s">
        <v>57</v>
      </c>
      <c r="Q14" s="63" t="s">
        <v>203</v>
      </c>
      <c r="R14" s="63">
        <v>100</v>
      </c>
      <c r="S14" s="63">
        <v>100</v>
      </c>
      <c r="T14" s="63">
        <v>130.46</v>
      </c>
      <c r="U14" s="64">
        <f t="shared" si="0"/>
        <v>130.46</v>
      </c>
    </row>
    <row r="15" spans="1:34" ht="75" customHeight="1">
      <c r="A15" s="60"/>
      <c r="B15" s="65" t="s">
        <v>45</v>
      </c>
      <c r="C15" s="66" t="s">
        <v>45</v>
      </c>
      <c r="D15" s="66"/>
      <c r="E15" s="66"/>
      <c r="F15" s="66"/>
      <c r="G15" s="66"/>
      <c r="H15" s="66"/>
      <c r="I15" s="66" t="s">
        <v>230</v>
      </c>
      <c r="J15" s="66"/>
      <c r="K15" s="66"/>
      <c r="L15" s="66" t="s">
        <v>231</v>
      </c>
      <c r="M15" s="66"/>
      <c r="N15" s="66"/>
      <c r="O15" s="66"/>
      <c r="P15" s="67" t="s">
        <v>57</v>
      </c>
      <c r="Q15" s="67" t="s">
        <v>232</v>
      </c>
      <c r="R15" s="67">
        <v>93.27</v>
      </c>
      <c r="S15" s="67">
        <v>93.31</v>
      </c>
      <c r="T15" s="67">
        <v>94.04</v>
      </c>
      <c r="U15" s="68">
        <f t="shared" si="0"/>
        <v>100.78233844175331</v>
      </c>
    </row>
    <row r="16" spans="1:34" ht="75" customHeight="1">
      <c r="A16" s="60"/>
      <c r="B16" s="65" t="s">
        <v>45</v>
      </c>
      <c r="C16" s="66" t="s">
        <v>233</v>
      </c>
      <c r="D16" s="66"/>
      <c r="E16" s="66"/>
      <c r="F16" s="66"/>
      <c r="G16" s="66"/>
      <c r="H16" s="66"/>
      <c r="I16" s="66" t="s">
        <v>234</v>
      </c>
      <c r="J16" s="66"/>
      <c r="K16" s="66"/>
      <c r="L16" s="66" t="s">
        <v>235</v>
      </c>
      <c r="M16" s="66"/>
      <c r="N16" s="66"/>
      <c r="O16" s="66"/>
      <c r="P16" s="67" t="s">
        <v>57</v>
      </c>
      <c r="Q16" s="67" t="s">
        <v>67</v>
      </c>
      <c r="R16" s="67">
        <v>70.02</v>
      </c>
      <c r="S16" s="67">
        <v>69.430000000000007</v>
      </c>
      <c r="T16" s="67">
        <v>75.45</v>
      </c>
      <c r="U16" s="68">
        <f t="shared" si="0"/>
        <v>108.67060348552498</v>
      </c>
    </row>
    <row r="17" spans="1:22" ht="75" customHeight="1" thickBot="1">
      <c r="A17" s="60"/>
      <c r="B17" s="65" t="s">
        <v>45</v>
      </c>
      <c r="C17" s="66" t="s">
        <v>45</v>
      </c>
      <c r="D17" s="66"/>
      <c r="E17" s="66"/>
      <c r="F17" s="66"/>
      <c r="G17" s="66"/>
      <c r="H17" s="66"/>
      <c r="I17" s="66" t="s">
        <v>236</v>
      </c>
      <c r="J17" s="66"/>
      <c r="K17" s="66"/>
      <c r="L17" s="66" t="s">
        <v>237</v>
      </c>
      <c r="M17" s="66"/>
      <c r="N17" s="66"/>
      <c r="O17" s="66"/>
      <c r="P17" s="67" t="s">
        <v>57</v>
      </c>
      <c r="Q17" s="67" t="s">
        <v>67</v>
      </c>
      <c r="R17" s="67">
        <v>32.79</v>
      </c>
      <c r="S17" s="67">
        <v>33.25</v>
      </c>
      <c r="T17" s="67">
        <v>33.93</v>
      </c>
      <c r="U17" s="68">
        <f t="shared" si="0"/>
        <v>102.0451127819549</v>
      </c>
    </row>
    <row r="18" spans="1:22" ht="75" customHeight="1" thickTop="1">
      <c r="A18" s="60"/>
      <c r="B18" s="61" t="s">
        <v>79</v>
      </c>
      <c r="C18" s="62" t="s">
        <v>238</v>
      </c>
      <c r="D18" s="62"/>
      <c r="E18" s="62"/>
      <c r="F18" s="62"/>
      <c r="G18" s="62"/>
      <c r="H18" s="62"/>
      <c r="I18" s="62" t="s">
        <v>239</v>
      </c>
      <c r="J18" s="62"/>
      <c r="K18" s="62"/>
      <c r="L18" s="62" t="s">
        <v>240</v>
      </c>
      <c r="M18" s="62"/>
      <c r="N18" s="62"/>
      <c r="O18" s="62"/>
      <c r="P18" s="63" t="s">
        <v>57</v>
      </c>
      <c r="Q18" s="63" t="s">
        <v>83</v>
      </c>
      <c r="R18" s="63">
        <v>64</v>
      </c>
      <c r="S18" s="63">
        <v>68</v>
      </c>
      <c r="T18" s="63">
        <v>68.459999999999994</v>
      </c>
      <c r="U18" s="64">
        <f t="shared" si="0"/>
        <v>100.67647058823528</v>
      </c>
    </row>
    <row r="19" spans="1:22" ht="75" customHeight="1">
      <c r="A19" s="60"/>
      <c r="B19" s="65" t="s">
        <v>45</v>
      </c>
      <c r="C19" s="66" t="s">
        <v>45</v>
      </c>
      <c r="D19" s="66"/>
      <c r="E19" s="66"/>
      <c r="F19" s="66"/>
      <c r="G19" s="66"/>
      <c r="H19" s="66"/>
      <c r="I19" s="66" t="s">
        <v>241</v>
      </c>
      <c r="J19" s="66"/>
      <c r="K19" s="66"/>
      <c r="L19" s="66" t="s">
        <v>242</v>
      </c>
      <c r="M19" s="66"/>
      <c r="N19" s="66"/>
      <c r="O19" s="66"/>
      <c r="P19" s="67" t="s">
        <v>57</v>
      </c>
      <c r="Q19" s="67" t="s">
        <v>83</v>
      </c>
      <c r="R19" s="67">
        <v>93.9</v>
      </c>
      <c r="S19" s="67">
        <v>93.8</v>
      </c>
      <c r="T19" s="67">
        <v>95.61</v>
      </c>
      <c r="U19" s="68">
        <f t="shared" si="0"/>
        <v>101.92963752665246</v>
      </c>
    </row>
    <row r="20" spans="1:22" ht="75" customHeight="1" thickBot="1">
      <c r="A20" s="60"/>
      <c r="B20" s="65" t="s">
        <v>45</v>
      </c>
      <c r="C20" s="66" t="s">
        <v>243</v>
      </c>
      <c r="D20" s="66"/>
      <c r="E20" s="66"/>
      <c r="F20" s="66"/>
      <c r="G20" s="66"/>
      <c r="H20" s="66"/>
      <c r="I20" s="66" t="s">
        <v>244</v>
      </c>
      <c r="J20" s="66"/>
      <c r="K20" s="66"/>
      <c r="L20" s="66" t="s">
        <v>245</v>
      </c>
      <c r="M20" s="66"/>
      <c r="N20" s="66"/>
      <c r="O20" s="66"/>
      <c r="P20" s="67" t="s">
        <v>57</v>
      </c>
      <c r="Q20" s="67" t="s">
        <v>83</v>
      </c>
      <c r="R20" s="67">
        <v>88.35</v>
      </c>
      <c r="S20" s="67">
        <v>88.3</v>
      </c>
      <c r="T20" s="67">
        <v>91.82</v>
      </c>
      <c r="U20" s="68">
        <f t="shared" si="0"/>
        <v>103.98640996602491</v>
      </c>
    </row>
    <row r="21" spans="1:22" ht="22.5" customHeight="1" thickTop="1" thickBot="1">
      <c r="B21" s="13" t="s">
        <v>90</v>
      </c>
      <c r="C21" s="14"/>
      <c r="D21" s="14"/>
      <c r="E21" s="14"/>
      <c r="F21" s="14"/>
      <c r="G21" s="14"/>
      <c r="H21" s="15"/>
      <c r="I21" s="15"/>
      <c r="J21" s="15"/>
      <c r="K21" s="15"/>
      <c r="L21" s="15"/>
      <c r="M21" s="15"/>
      <c r="N21" s="15"/>
      <c r="O21" s="15"/>
      <c r="P21" s="15"/>
      <c r="Q21" s="15"/>
      <c r="R21" s="15"/>
      <c r="S21" s="15"/>
      <c r="T21" s="15"/>
      <c r="U21" s="16"/>
      <c r="V21" s="70"/>
    </row>
    <row r="22" spans="1:22" ht="26.25" customHeight="1" thickTop="1">
      <c r="B22" s="71"/>
      <c r="C22" s="72"/>
      <c r="D22" s="72"/>
      <c r="E22" s="72"/>
      <c r="F22" s="72"/>
      <c r="G22" s="72"/>
      <c r="H22" s="73"/>
      <c r="I22" s="73"/>
      <c r="J22" s="73"/>
      <c r="K22" s="73"/>
      <c r="L22" s="73"/>
      <c r="M22" s="73"/>
      <c r="N22" s="73"/>
      <c r="O22" s="73"/>
      <c r="P22" s="74"/>
      <c r="Q22" s="75"/>
      <c r="R22" s="76" t="s">
        <v>91</v>
      </c>
      <c r="S22" s="44" t="s">
        <v>92</v>
      </c>
      <c r="T22" s="76" t="s">
        <v>93</v>
      </c>
      <c r="U22" s="44" t="s">
        <v>94</v>
      </c>
    </row>
    <row r="23" spans="1:22" ht="26.25" customHeight="1" thickBot="1">
      <c r="B23" s="77"/>
      <c r="C23" s="78"/>
      <c r="D23" s="78"/>
      <c r="E23" s="78"/>
      <c r="F23" s="78"/>
      <c r="G23" s="78"/>
      <c r="H23" s="79"/>
      <c r="I23" s="79"/>
      <c r="J23" s="79"/>
      <c r="K23" s="79"/>
      <c r="L23" s="79"/>
      <c r="M23" s="79"/>
      <c r="N23" s="79"/>
      <c r="O23" s="79"/>
      <c r="P23" s="80"/>
      <c r="Q23" s="81"/>
      <c r="R23" s="82" t="s">
        <v>95</v>
      </c>
      <c r="S23" s="81" t="s">
        <v>95</v>
      </c>
      <c r="T23" s="81" t="s">
        <v>95</v>
      </c>
      <c r="U23" s="81" t="s">
        <v>96</v>
      </c>
    </row>
    <row r="24" spans="1:22" ht="13.5" customHeight="1" thickBot="1">
      <c r="B24" s="83" t="s">
        <v>97</v>
      </c>
      <c r="C24" s="84"/>
      <c r="D24" s="84"/>
      <c r="E24" s="85"/>
      <c r="F24" s="85"/>
      <c r="G24" s="85"/>
      <c r="H24" s="86"/>
      <c r="I24" s="86"/>
      <c r="J24" s="86"/>
      <c r="K24" s="86"/>
      <c r="L24" s="86"/>
      <c r="M24" s="86"/>
      <c r="N24" s="86"/>
      <c r="O24" s="86"/>
      <c r="P24" s="87"/>
      <c r="Q24" s="87"/>
      <c r="R24" s="88" t="str">
        <f t="shared" ref="R24:T25" si="1">"N/D"</f>
        <v>N/D</v>
      </c>
      <c r="S24" s="88" t="str">
        <f t="shared" si="1"/>
        <v>N/D</v>
      </c>
      <c r="T24" s="88" t="str">
        <f t="shared" si="1"/>
        <v>N/D</v>
      </c>
      <c r="U24" s="89" t="str">
        <f>+IF(ISERR(T24/S24*100),"N/A",T24/S24*100)</f>
        <v>N/A</v>
      </c>
    </row>
    <row r="25" spans="1:22" ht="13.5" customHeight="1" thickBot="1">
      <c r="B25" s="90" t="s">
        <v>98</v>
      </c>
      <c r="C25" s="91"/>
      <c r="D25" s="91"/>
      <c r="E25" s="92"/>
      <c r="F25" s="92"/>
      <c r="G25" s="92"/>
      <c r="H25" s="93"/>
      <c r="I25" s="93"/>
      <c r="J25" s="93"/>
      <c r="K25" s="93"/>
      <c r="L25" s="93"/>
      <c r="M25" s="93"/>
      <c r="N25" s="93"/>
      <c r="O25" s="93"/>
      <c r="P25" s="94"/>
      <c r="Q25" s="94"/>
      <c r="R25" s="88" t="str">
        <f t="shared" si="1"/>
        <v>N/D</v>
      </c>
      <c r="S25" s="88" t="str">
        <f t="shared" si="1"/>
        <v>N/D</v>
      </c>
      <c r="T25" s="88" t="str">
        <f t="shared" si="1"/>
        <v>N/D</v>
      </c>
      <c r="U25" s="89" t="str">
        <f>+IF(ISERR(T25/S25*100),"N/A",T25/S25*100)</f>
        <v>N/A</v>
      </c>
    </row>
    <row r="26" spans="1:22" ht="14.85" customHeight="1" thickTop="1" thickBot="1">
      <c r="B26" s="13" t="s">
        <v>99</v>
      </c>
      <c r="C26" s="14"/>
      <c r="D26" s="14"/>
      <c r="E26" s="14"/>
      <c r="F26" s="14"/>
      <c r="G26" s="14"/>
      <c r="H26" s="15"/>
      <c r="I26" s="15"/>
      <c r="J26" s="15"/>
      <c r="K26" s="15"/>
      <c r="L26" s="15"/>
      <c r="M26" s="15"/>
      <c r="N26" s="15"/>
      <c r="O26" s="15"/>
      <c r="P26" s="15"/>
      <c r="Q26" s="15"/>
      <c r="R26" s="15"/>
      <c r="S26" s="15"/>
      <c r="T26" s="15"/>
      <c r="U26" s="16"/>
    </row>
    <row r="27" spans="1:22" ht="44.25" customHeight="1" thickTop="1">
      <c r="B27" s="95" t="s">
        <v>100</v>
      </c>
      <c r="C27" s="97"/>
      <c r="D27" s="97"/>
      <c r="E27" s="97"/>
      <c r="F27" s="97"/>
      <c r="G27" s="97"/>
      <c r="H27" s="97"/>
      <c r="I27" s="97"/>
      <c r="J27" s="97"/>
      <c r="K27" s="97"/>
      <c r="L27" s="97"/>
      <c r="M27" s="97"/>
      <c r="N27" s="97"/>
      <c r="O27" s="97"/>
      <c r="P27" s="97"/>
      <c r="Q27" s="97"/>
      <c r="R27" s="97"/>
      <c r="S27" s="97"/>
      <c r="T27" s="97"/>
      <c r="U27" s="96"/>
    </row>
    <row r="28" spans="1:22" ht="34.5" customHeight="1">
      <c r="B28" s="98" t="s">
        <v>246</v>
      </c>
      <c r="C28" s="100"/>
      <c r="D28" s="100"/>
      <c r="E28" s="100"/>
      <c r="F28" s="100"/>
      <c r="G28" s="100"/>
      <c r="H28" s="100"/>
      <c r="I28" s="100"/>
      <c r="J28" s="100"/>
      <c r="K28" s="100"/>
      <c r="L28" s="100"/>
      <c r="M28" s="100"/>
      <c r="N28" s="100"/>
      <c r="O28" s="100"/>
      <c r="P28" s="100"/>
      <c r="Q28" s="100"/>
      <c r="R28" s="100"/>
      <c r="S28" s="100"/>
      <c r="T28" s="100"/>
      <c r="U28" s="99"/>
    </row>
    <row r="29" spans="1:22" ht="71.25" customHeight="1">
      <c r="B29" s="98" t="s">
        <v>247</v>
      </c>
      <c r="C29" s="100"/>
      <c r="D29" s="100"/>
      <c r="E29" s="100"/>
      <c r="F29" s="100"/>
      <c r="G29" s="100"/>
      <c r="H29" s="100"/>
      <c r="I29" s="100"/>
      <c r="J29" s="100"/>
      <c r="K29" s="100"/>
      <c r="L29" s="100"/>
      <c r="M29" s="100"/>
      <c r="N29" s="100"/>
      <c r="O29" s="100"/>
      <c r="P29" s="100"/>
      <c r="Q29" s="100"/>
      <c r="R29" s="100"/>
      <c r="S29" s="100"/>
      <c r="T29" s="100"/>
      <c r="U29" s="99"/>
    </row>
    <row r="30" spans="1:22" ht="45" customHeight="1">
      <c r="B30" s="98" t="s">
        <v>248</v>
      </c>
      <c r="C30" s="100"/>
      <c r="D30" s="100"/>
      <c r="E30" s="100"/>
      <c r="F30" s="100"/>
      <c r="G30" s="100"/>
      <c r="H30" s="100"/>
      <c r="I30" s="100"/>
      <c r="J30" s="100"/>
      <c r="K30" s="100"/>
      <c r="L30" s="100"/>
      <c r="M30" s="100"/>
      <c r="N30" s="100"/>
      <c r="O30" s="100"/>
      <c r="P30" s="100"/>
      <c r="Q30" s="100"/>
      <c r="R30" s="100"/>
      <c r="S30" s="100"/>
      <c r="T30" s="100"/>
      <c r="U30" s="99"/>
    </row>
    <row r="31" spans="1:22" ht="57.95" customHeight="1">
      <c r="B31" s="98" t="s">
        <v>249</v>
      </c>
      <c r="C31" s="100"/>
      <c r="D31" s="100"/>
      <c r="E31" s="100"/>
      <c r="F31" s="100"/>
      <c r="G31" s="100"/>
      <c r="H31" s="100"/>
      <c r="I31" s="100"/>
      <c r="J31" s="100"/>
      <c r="K31" s="100"/>
      <c r="L31" s="100"/>
      <c r="M31" s="100"/>
      <c r="N31" s="100"/>
      <c r="O31" s="100"/>
      <c r="P31" s="100"/>
      <c r="Q31" s="100"/>
      <c r="R31" s="100"/>
      <c r="S31" s="100"/>
      <c r="T31" s="100"/>
      <c r="U31" s="99"/>
    </row>
    <row r="32" spans="1:22" ht="67.5" customHeight="1">
      <c r="B32" s="98" t="s">
        <v>250</v>
      </c>
      <c r="C32" s="100"/>
      <c r="D32" s="100"/>
      <c r="E32" s="100"/>
      <c r="F32" s="100"/>
      <c r="G32" s="100"/>
      <c r="H32" s="100"/>
      <c r="I32" s="100"/>
      <c r="J32" s="100"/>
      <c r="K32" s="100"/>
      <c r="L32" s="100"/>
      <c r="M32" s="100"/>
      <c r="N32" s="100"/>
      <c r="O32" s="100"/>
      <c r="P32" s="100"/>
      <c r="Q32" s="100"/>
      <c r="R32" s="100"/>
      <c r="S32" s="100"/>
      <c r="T32" s="100"/>
      <c r="U32" s="99"/>
    </row>
    <row r="33" spans="2:21" ht="52.7" customHeight="1">
      <c r="B33" s="98" t="s">
        <v>251</v>
      </c>
      <c r="C33" s="100"/>
      <c r="D33" s="100"/>
      <c r="E33" s="100"/>
      <c r="F33" s="100"/>
      <c r="G33" s="100"/>
      <c r="H33" s="100"/>
      <c r="I33" s="100"/>
      <c r="J33" s="100"/>
      <c r="K33" s="100"/>
      <c r="L33" s="100"/>
      <c r="M33" s="100"/>
      <c r="N33" s="100"/>
      <c r="O33" s="100"/>
      <c r="P33" s="100"/>
      <c r="Q33" s="100"/>
      <c r="R33" s="100"/>
      <c r="S33" s="100"/>
      <c r="T33" s="100"/>
      <c r="U33" s="99"/>
    </row>
    <row r="34" spans="2:21" ht="53.1" customHeight="1">
      <c r="B34" s="98" t="s">
        <v>252</v>
      </c>
      <c r="C34" s="100"/>
      <c r="D34" s="100"/>
      <c r="E34" s="100"/>
      <c r="F34" s="100"/>
      <c r="G34" s="100"/>
      <c r="H34" s="100"/>
      <c r="I34" s="100"/>
      <c r="J34" s="100"/>
      <c r="K34" s="100"/>
      <c r="L34" s="100"/>
      <c r="M34" s="100"/>
      <c r="N34" s="100"/>
      <c r="O34" s="100"/>
      <c r="P34" s="100"/>
      <c r="Q34" s="100"/>
      <c r="R34" s="100"/>
      <c r="S34" s="100"/>
      <c r="T34" s="100"/>
      <c r="U34" s="99"/>
    </row>
    <row r="35" spans="2:21" ht="58.7" customHeight="1">
      <c r="B35" s="98" t="s">
        <v>253</v>
      </c>
      <c r="C35" s="100"/>
      <c r="D35" s="100"/>
      <c r="E35" s="100"/>
      <c r="F35" s="100"/>
      <c r="G35" s="100"/>
      <c r="H35" s="100"/>
      <c r="I35" s="100"/>
      <c r="J35" s="100"/>
      <c r="K35" s="100"/>
      <c r="L35" s="100"/>
      <c r="M35" s="100"/>
      <c r="N35" s="100"/>
      <c r="O35" s="100"/>
      <c r="P35" s="100"/>
      <c r="Q35" s="100"/>
      <c r="R35" s="100"/>
      <c r="S35" s="100"/>
      <c r="T35" s="100"/>
      <c r="U35" s="99"/>
    </row>
    <row r="36" spans="2:21" ht="59.45" customHeight="1">
      <c r="B36" s="98" t="s">
        <v>254</v>
      </c>
      <c r="C36" s="100"/>
      <c r="D36" s="100"/>
      <c r="E36" s="100"/>
      <c r="F36" s="100"/>
      <c r="G36" s="100"/>
      <c r="H36" s="100"/>
      <c r="I36" s="100"/>
      <c r="J36" s="100"/>
      <c r="K36" s="100"/>
      <c r="L36" s="100"/>
      <c r="M36" s="100"/>
      <c r="N36" s="100"/>
      <c r="O36" s="100"/>
      <c r="P36" s="100"/>
      <c r="Q36" s="100"/>
      <c r="R36" s="100"/>
      <c r="S36" s="100"/>
      <c r="T36" s="100"/>
      <c r="U36" s="99"/>
    </row>
    <row r="37" spans="2:21" ht="65.45" customHeight="1" thickBot="1">
      <c r="B37" s="101" t="s">
        <v>255</v>
      </c>
      <c r="C37" s="103"/>
      <c r="D37" s="103"/>
      <c r="E37" s="103"/>
      <c r="F37" s="103"/>
      <c r="G37" s="103"/>
      <c r="H37" s="103"/>
      <c r="I37" s="103"/>
      <c r="J37" s="103"/>
      <c r="K37" s="103"/>
      <c r="L37" s="103"/>
      <c r="M37" s="103"/>
      <c r="N37" s="103"/>
      <c r="O37" s="103"/>
      <c r="P37" s="103"/>
      <c r="Q37" s="103"/>
      <c r="R37" s="103"/>
      <c r="S37" s="103"/>
      <c r="T37" s="103"/>
      <c r="U37" s="102"/>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I9" sqref="I9:K10"/>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497</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256</v>
      </c>
      <c r="D4" s="19" t="s">
        <v>257</v>
      </c>
      <c r="E4" s="19"/>
      <c r="F4" s="19"/>
      <c r="G4" s="19"/>
      <c r="H4" s="19"/>
      <c r="I4" s="20"/>
      <c r="J4" s="21" t="s">
        <v>9</v>
      </c>
      <c r="K4" s="22" t="s">
        <v>10</v>
      </c>
      <c r="L4" s="23" t="s">
        <v>1</v>
      </c>
      <c r="M4" s="23"/>
      <c r="N4" s="23"/>
      <c r="O4" s="23"/>
      <c r="P4" s="21" t="s">
        <v>11</v>
      </c>
      <c r="Q4" s="23" t="s">
        <v>12</v>
      </c>
      <c r="R4" s="23"/>
      <c r="S4" s="21" t="s">
        <v>13</v>
      </c>
      <c r="T4" s="23" t="s">
        <v>178</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258</v>
      </c>
      <c r="L6" s="29"/>
      <c r="M6" s="29"/>
      <c r="N6" s="31"/>
      <c r="O6" s="32" t="s">
        <v>20</v>
      </c>
      <c r="P6" s="29" t="s">
        <v>259</v>
      </c>
      <c r="Q6" s="29"/>
      <c r="R6" s="33"/>
      <c r="S6" s="32" t="s">
        <v>22</v>
      </c>
      <c r="T6" s="29" t="s">
        <v>260</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261</v>
      </c>
      <c r="D11" s="62"/>
      <c r="E11" s="62"/>
      <c r="F11" s="62"/>
      <c r="G11" s="62"/>
      <c r="H11" s="62"/>
      <c r="I11" s="62" t="s">
        <v>262</v>
      </c>
      <c r="J11" s="62"/>
      <c r="K11" s="62"/>
      <c r="L11" s="62" t="s">
        <v>263</v>
      </c>
      <c r="M11" s="62"/>
      <c r="N11" s="62"/>
      <c r="O11" s="62"/>
      <c r="P11" s="63" t="s">
        <v>57</v>
      </c>
      <c r="Q11" s="63" t="s">
        <v>43</v>
      </c>
      <c r="R11" s="63">
        <v>74.489999999999995</v>
      </c>
      <c r="S11" s="63" t="s">
        <v>44</v>
      </c>
      <c r="T11" s="63" t="s">
        <v>44</v>
      </c>
      <c r="U11" s="64" t="str">
        <f t="shared" ref="U11:U18" si="0">IF(ISERR(T11/S11*100),"N/A",T11/S11*100)</f>
        <v>N/A</v>
      </c>
    </row>
    <row r="12" spans="1:34" ht="75" customHeight="1" thickTop="1">
      <c r="A12" s="60"/>
      <c r="B12" s="61" t="s">
        <v>53</v>
      </c>
      <c r="C12" s="62" t="s">
        <v>264</v>
      </c>
      <c r="D12" s="62"/>
      <c r="E12" s="62"/>
      <c r="F12" s="62"/>
      <c r="G12" s="62"/>
      <c r="H12" s="62"/>
      <c r="I12" s="62" t="s">
        <v>265</v>
      </c>
      <c r="J12" s="62"/>
      <c r="K12" s="62"/>
      <c r="L12" s="62" t="s">
        <v>266</v>
      </c>
      <c r="M12" s="62"/>
      <c r="N12" s="62"/>
      <c r="O12" s="62"/>
      <c r="P12" s="63" t="s">
        <v>267</v>
      </c>
      <c r="Q12" s="63" t="s">
        <v>43</v>
      </c>
      <c r="R12" s="63">
        <v>7.24</v>
      </c>
      <c r="S12" s="63" t="s">
        <v>44</v>
      </c>
      <c r="T12" s="63" t="s">
        <v>44</v>
      </c>
      <c r="U12" s="64" t="str">
        <f t="shared" si="0"/>
        <v>N/A</v>
      </c>
    </row>
    <row r="13" spans="1:34" ht="75" customHeight="1" thickBot="1">
      <c r="A13" s="60"/>
      <c r="B13" s="65" t="s">
        <v>45</v>
      </c>
      <c r="C13" s="66" t="s">
        <v>45</v>
      </c>
      <c r="D13" s="66"/>
      <c r="E13" s="66"/>
      <c r="F13" s="66"/>
      <c r="G13" s="66"/>
      <c r="H13" s="66"/>
      <c r="I13" s="66" t="s">
        <v>268</v>
      </c>
      <c r="J13" s="66"/>
      <c r="K13" s="66"/>
      <c r="L13" s="66" t="s">
        <v>269</v>
      </c>
      <c r="M13" s="66"/>
      <c r="N13" s="66"/>
      <c r="O13" s="66"/>
      <c r="P13" s="67" t="s">
        <v>57</v>
      </c>
      <c r="Q13" s="67" t="s">
        <v>43</v>
      </c>
      <c r="R13" s="67">
        <v>1.26</v>
      </c>
      <c r="S13" s="67" t="s">
        <v>44</v>
      </c>
      <c r="T13" s="67" t="s">
        <v>44</v>
      </c>
      <c r="U13" s="68" t="str">
        <f t="shared" si="0"/>
        <v>N/A</v>
      </c>
    </row>
    <row r="14" spans="1:34" ht="75" customHeight="1" thickTop="1">
      <c r="A14" s="60"/>
      <c r="B14" s="61" t="s">
        <v>63</v>
      </c>
      <c r="C14" s="62" t="s">
        <v>270</v>
      </c>
      <c r="D14" s="62"/>
      <c r="E14" s="62"/>
      <c r="F14" s="62"/>
      <c r="G14" s="62"/>
      <c r="H14" s="62"/>
      <c r="I14" s="62" t="s">
        <v>271</v>
      </c>
      <c r="J14" s="62"/>
      <c r="K14" s="62"/>
      <c r="L14" s="62" t="s">
        <v>272</v>
      </c>
      <c r="M14" s="62"/>
      <c r="N14" s="62"/>
      <c r="O14" s="62"/>
      <c r="P14" s="63" t="s">
        <v>57</v>
      </c>
      <c r="Q14" s="63" t="s">
        <v>273</v>
      </c>
      <c r="R14" s="63">
        <v>73.86</v>
      </c>
      <c r="S14" s="63">
        <v>63.4</v>
      </c>
      <c r="T14" s="63">
        <v>69.83</v>
      </c>
      <c r="U14" s="64">
        <f t="shared" si="0"/>
        <v>110.14195583596214</v>
      </c>
    </row>
    <row r="15" spans="1:34" ht="75" customHeight="1" thickBot="1">
      <c r="A15" s="60"/>
      <c r="B15" s="65" t="s">
        <v>45</v>
      </c>
      <c r="C15" s="66" t="s">
        <v>274</v>
      </c>
      <c r="D15" s="66"/>
      <c r="E15" s="66"/>
      <c r="F15" s="66"/>
      <c r="G15" s="66"/>
      <c r="H15" s="66"/>
      <c r="I15" s="66" t="s">
        <v>275</v>
      </c>
      <c r="J15" s="66"/>
      <c r="K15" s="66"/>
      <c r="L15" s="66" t="s">
        <v>276</v>
      </c>
      <c r="M15" s="66"/>
      <c r="N15" s="66"/>
      <c r="O15" s="66"/>
      <c r="P15" s="67" t="s">
        <v>57</v>
      </c>
      <c r="Q15" s="67" t="s">
        <v>273</v>
      </c>
      <c r="R15" s="67">
        <v>12.39</v>
      </c>
      <c r="S15" s="67">
        <v>12.5</v>
      </c>
      <c r="T15" s="67">
        <v>12.09</v>
      </c>
      <c r="U15" s="68">
        <f t="shared" si="0"/>
        <v>96.72</v>
      </c>
    </row>
    <row r="16" spans="1:34" ht="75" customHeight="1" thickTop="1">
      <c r="A16" s="60"/>
      <c r="B16" s="61" t="s">
        <v>79</v>
      </c>
      <c r="C16" s="62" t="s">
        <v>277</v>
      </c>
      <c r="D16" s="62"/>
      <c r="E16" s="62"/>
      <c r="F16" s="62"/>
      <c r="G16" s="62"/>
      <c r="H16" s="62"/>
      <c r="I16" s="62" t="s">
        <v>278</v>
      </c>
      <c r="J16" s="62"/>
      <c r="K16" s="62"/>
      <c r="L16" s="62" t="s">
        <v>279</v>
      </c>
      <c r="M16" s="62"/>
      <c r="N16" s="62"/>
      <c r="O16" s="62"/>
      <c r="P16" s="63" t="s">
        <v>57</v>
      </c>
      <c r="Q16" s="63" t="s">
        <v>280</v>
      </c>
      <c r="R16" s="63">
        <v>95</v>
      </c>
      <c r="S16" s="63">
        <v>95</v>
      </c>
      <c r="T16" s="63">
        <v>96.75</v>
      </c>
      <c r="U16" s="64">
        <f t="shared" si="0"/>
        <v>101.84210526315789</v>
      </c>
    </row>
    <row r="17" spans="1:22" ht="75" customHeight="1">
      <c r="A17" s="60"/>
      <c r="B17" s="65" t="s">
        <v>45</v>
      </c>
      <c r="C17" s="66" t="s">
        <v>281</v>
      </c>
      <c r="D17" s="66"/>
      <c r="E17" s="66"/>
      <c r="F17" s="66"/>
      <c r="G17" s="66"/>
      <c r="H17" s="66"/>
      <c r="I17" s="66" t="s">
        <v>282</v>
      </c>
      <c r="J17" s="66"/>
      <c r="K17" s="66"/>
      <c r="L17" s="66" t="s">
        <v>283</v>
      </c>
      <c r="M17" s="66"/>
      <c r="N17" s="66"/>
      <c r="O17" s="66"/>
      <c r="P17" s="67" t="s">
        <v>57</v>
      </c>
      <c r="Q17" s="67" t="s">
        <v>83</v>
      </c>
      <c r="R17" s="67">
        <v>93</v>
      </c>
      <c r="S17" s="67">
        <v>91</v>
      </c>
      <c r="T17" s="67">
        <v>96.42</v>
      </c>
      <c r="U17" s="68">
        <f t="shared" si="0"/>
        <v>105.95604395604397</v>
      </c>
    </row>
    <row r="18" spans="1:22" ht="75" customHeight="1" thickBot="1">
      <c r="A18" s="60"/>
      <c r="B18" s="65" t="s">
        <v>45</v>
      </c>
      <c r="C18" s="66" t="s">
        <v>284</v>
      </c>
      <c r="D18" s="66"/>
      <c r="E18" s="66"/>
      <c r="F18" s="66"/>
      <c r="G18" s="66"/>
      <c r="H18" s="66"/>
      <c r="I18" s="66" t="s">
        <v>285</v>
      </c>
      <c r="J18" s="66"/>
      <c r="K18" s="66"/>
      <c r="L18" s="66" t="s">
        <v>286</v>
      </c>
      <c r="M18" s="66"/>
      <c r="N18" s="66"/>
      <c r="O18" s="66"/>
      <c r="P18" s="67" t="s">
        <v>57</v>
      </c>
      <c r="Q18" s="67" t="s">
        <v>273</v>
      </c>
      <c r="R18" s="67">
        <v>70.430000000000007</v>
      </c>
      <c r="S18" s="67">
        <v>67.78</v>
      </c>
      <c r="T18" s="67">
        <v>74.78</v>
      </c>
      <c r="U18" s="68">
        <f t="shared" si="0"/>
        <v>110.32753024490999</v>
      </c>
    </row>
    <row r="19" spans="1:22" ht="22.5" customHeight="1" thickTop="1" thickBot="1">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c r="B22" s="83" t="s">
        <v>97</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c r="B23" s="90" t="s">
        <v>98</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100</v>
      </c>
      <c r="C25" s="97"/>
      <c r="D25" s="97"/>
      <c r="E25" s="97"/>
      <c r="F25" s="97"/>
      <c r="G25" s="97"/>
      <c r="H25" s="97"/>
      <c r="I25" s="97"/>
      <c r="J25" s="97"/>
      <c r="K25" s="97"/>
      <c r="L25" s="97"/>
      <c r="M25" s="97"/>
      <c r="N25" s="97"/>
      <c r="O25" s="97"/>
      <c r="P25" s="97"/>
      <c r="Q25" s="97"/>
      <c r="R25" s="97"/>
      <c r="S25" s="97"/>
      <c r="T25" s="97"/>
      <c r="U25" s="96"/>
    </row>
    <row r="26" spans="1:22" ht="34.5" customHeight="1">
      <c r="B26" s="98" t="s">
        <v>287</v>
      </c>
      <c r="C26" s="100"/>
      <c r="D26" s="100"/>
      <c r="E26" s="100"/>
      <c r="F26" s="100"/>
      <c r="G26" s="100"/>
      <c r="H26" s="100"/>
      <c r="I26" s="100"/>
      <c r="J26" s="100"/>
      <c r="K26" s="100"/>
      <c r="L26" s="100"/>
      <c r="M26" s="100"/>
      <c r="N26" s="100"/>
      <c r="O26" s="100"/>
      <c r="P26" s="100"/>
      <c r="Q26" s="100"/>
      <c r="R26" s="100"/>
      <c r="S26" s="100"/>
      <c r="T26" s="100"/>
      <c r="U26" s="99"/>
    </row>
    <row r="27" spans="1:22" ht="34.5" customHeight="1">
      <c r="B27" s="98" t="s">
        <v>288</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289</v>
      </c>
      <c r="C28" s="100"/>
      <c r="D28" s="100"/>
      <c r="E28" s="100"/>
      <c r="F28" s="100"/>
      <c r="G28" s="100"/>
      <c r="H28" s="100"/>
      <c r="I28" s="100"/>
      <c r="J28" s="100"/>
      <c r="K28" s="100"/>
      <c r="L28" s="100"/>
      <c r="M28" s="100"/>
      <c r="N28" s="100"/>
      <c r="O28" s="100"/>
      <c r="P28" s="100"/>
      <c r="Q28" s="100"/>
      <c r="R28" s="100"/>
      <c r="S28" s="100"/>
      <c r="T28" s="100"/>
      <c r="U28" s="99"/>
    </row>
    <row r="29" spans="1:22" ht="56.25" customHeight="1">
      <c r="B29" s="98" t="s">
        <v>290</v>
      </c>
      <c r="C29" s="100"/>
      <c r="D29" s="100"/>
      <c r="E29" s="100"/>
      <c r="F29" s="100"/>
      <c r="G29" s="100"/>
      <c r="H29" s="100"/>
      <c r="I29" s="100"/>
      <c r="J29" s="100"/>
      <c r="K29" s="100"/>
      <c r="L29" s="100"/>
      <c r="M29" s="100"/>
      <c r="N29" s="100"/>
      <c r="O29" s="100"/>
      <c r="P29" s="100"/>
      <c r="Q29" s="100"/>
      <c r="R29" s="100"/>
      <c r="S29" s="100"/>
      <c r="T29" s="100"/>
      <c r="U29" s="99"/>
    </row>
    <row r="30" spans="1:22" ht="66.95" customHeight="1">
      <c r="B30" s="98" t="s">
        <v>291</v>
      </c>
      <c r="C30" s="100"/>
      <c r="D30" s="100"/>
      <c r="E30" s="100"/>
      <c r="F30" s="100"/>
      <c r="G30" s="100"/>
      <c r="H30" s="100"/>
      <c r="I30" s="100"/>
      <c r="J30" s="100"/>
      <c r="K30" s="100"/>
      <c r="L30" s="100"/>
      <c r="M30" s="100"/>
      <c r="N30" s="100"/>
      <c r="O30" s="100"/>
      <c r="P30" s="100"/>
      <c r="Q30" s="100"/>
      <c r="R30" s="100"/>
      <c r="S30" s="100"/>
      <c r="T30" s="100"/>
      <c r="U30" s="99"/>
    </row>
    <row r="31" spans="1:22" ht="41.85" customHeight="1">
      <c r="B31" s="98" t="s">
        <v>292</v>
      </c>
      <c r="C31" s="100"/>
      <c r="D31" s="100"/>
      <c r="E31" s="100"/>
      <c r="F31" s="100"/>
      <c r="G31" s="100"/>
      <c r="H31" s="100"/>
      <c r="I31" s="100"/>
      <c r="J31" s="100"/>
      <c r="K31" s="100"/>
      <c r="L31" s="100"/>
      <c r="M31" s="100"/>
      <c r="N31" s="100"/>
      <c r="O31" s="100"/>
      <c r="P31" s="100"/>
      <c r="Q31" s="100"/>
      <c r="R31" s="100"/>
      <c r="S31" s="100"/>
      <c r="T31" s="100"/>
      <c r="U31" s="99"/>
    </row>
    <row r="32" spans="1:22" ht="60.95" customHeight="1">
      <c r="B32" s="98" t="s">
        <v>293</v>
      </c>
      <c r="C32" s="100"/>
      <c r="D32" s="100"/>
      <c r="E32" s="100"/>
      <c r="F32" s="100"/>
      <c r="G32" s="100"/>
      <c r="H32" s="100"/>
      <c r="I32" s="100"/>
      <c r="J32" s="100"/>
      <c r="K32" s="100"/>
      <c r="L32" s="100"/>
      <c r="M32" s="100"/>
      <c r="N32" s="100"/>
      <c r="O32" s="100"/>
      <c r="P32" s="100"/>
      <c r="Q32" s="100"/>
      <c r="R32" s="100"/>
      <c r="S32" s="100"/>
      <c r="T32" s="100"/>
      <c r="U32" s="99"/>
    </row>
    <row r="33" spans="2:21" ht="69" customHeight="1" thickBot="1">
      <c r="B33" s="101" t="s">
        <v>294</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B1" sqref="B1:L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497</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295</v>
      </c>
      <c r="D4" s="19" t="s">
        <v>296</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297</v>
      </c>
      <c r="D11" s="62"/>
      <c r="E11" s="62"/>
      <c r="F11" s="62"/>
      <c r="G11" s="62"/>
      <c r="H11" s="62"/>
      <c r="I11" s="62" t="s">
        <v>50</v>
      </c>
      <c r="J11" s="62"/>
      <c r="K11" s="62"/>
      <c r="L11" s="62" t="s">
        <v>298</v>
      </c>
      <c r="M11" s="62"/>
      <c r="N11" s="62"/>
      <c r="O11" s="62"/>
      <c r="P11" s="63" t="s">
        <v>299</v>
      </c>
      <c r="Q11" s="63" t="s">
        <v>43</v>
      </c>
      <c r="R11" s="104">
        <v>75.77</v>
      </c>
      <c r="S11" s="104" t="s">
        <v>44</v>
      </c>
      <c r="T11" s="104" t="s">
        <v>44</v>
      </c>
      <c r="U11" s="64" t="str">
        <f>IF(ISERR(T11/S11*100),"N/A",T11/S11*100)</f>
        <v>N/A</v>
      </c>
    </row>
    <row r="12" spans="1:34" ht="75" customHeight="1" thickTop="1" thickBot="1">
      <c r="A12" s="60"/>
      <c r="B12" s="61" t="s">
        <v>53</v>
      </c>
      <c r="C12" s="62" t="s">
        <v>300</v>
      </c>
      <c r="D12" s="62"/>
      <c r="E12" s="62"/>
      <c r="F12" s="62"/>
      <c r="G12" s="62"/>
      <c r="H12" s="62"/>
      <c r="I12" s="62" t="s">
        <v>301</v>
      </c>
      <c r="J12" s="62"/>
      <c r="K12" s="62"/>
      <c r="L12" s="62" t="s">
        <v>302</v>
      </c>
      <c r="M12" s="62"/>
      <c r="N12" s="62"/>
      <c r="O12" s="62"/>
      <c r="P12" s="63" t="s">
        <v>303</v>
      </c>
      <c r="Q12" s="63" t="s">
        <v>43</v>
      </c>
      <c r="R12" s="104">
        <v>640</v>
      </c>
      <c r="S12" s="104" t="s">
        <v>44</v>
      </c>
      <c r="T12" s="104" t="s">
        <v>44</v>
      </c>
      <c r="U12" s="64" t="str">
        <f>IF(ISERR((S12-T12)*100/S12+100),"N/A",(S12-T12)*100/S12+100)</f>
        <v>N/A</v>
      </c>
    </row>
    <row r="13" spans="1:34" ht="75" customHeight="1" thickTop="1">
      <c r="A13" s="60"/>
      <c r="B13" s="61" t="s">
        <v>63</v>
      </c>
      <c r="C13" s="62" t="s">
        <v>304</v>
      </c>
      <c r="D13" s="62"/>
      <c r="E13" s="62"/>
      <c r="F13" s="62"/>
      <c r="G13" s="62"/>
      <c r="H13" s="62"/>
      <c r="I13" s="62" t="s">
        <v>305</v>
      </c>
      <c r="J13" s="62"/>
      <c r="K13" s="62"/>
      <c r="L13" s="62" t="s">
        <v>306</v>
      </c>
      <c r="M13" s="62"/>
      <c r="N13" s="62"/>
      <c r="O13" s="62"/>
      <c r="P13" s="63" t="s">
        <v>307</v>
      </c>
      <c r="Q13" s="63" t="s">
        <v>203</v>
      </c>
      <c r="R13" s="63">
        <v>46</v>
      </c>
      <c r="S13" s="63">
        <v>46</v>
      </c>
      <c r="T13" s="63">
        <v>50.8</v>
      </c>
      <c r="U13" s="64">
        <f>IF(ISERR((S13-T13)*100/S13+100),"N/A",(S13-T13)*100/S13+100)</f>
        <v>89.565217391304358</v>
      </c>
    </row>
    <row r="14" spans="1:34" ht="75" customHeight="1">
      <c r="A14" s="60"/>
      <c r="B14" s="65" t="s">
        <v>45</v>
      </c>
      <c r="C14" s="66" t="s">
        <v>308</v>
      </c>
      <c r="D14" s="66"/>
      <c r="E14" s="66"/>
      <c r="F14" s="66"/>
      <c r="G14" s="66"/>
      <c r="H14" s="66"/>
      <c r="I14" s="66" t="s">
        <v>309</v>
      </c>
      <c r="J14" s="66"/>
      <c r="K14" s="66"/>
      <c r="L14" s="66" t="s">
        <v>310</v>
      </c>
      <c r="M14" s="66"/>
      <c r="N14" s="66"/>
      <c r="O14" s="66"/>
      <c r="P14" s="67" t="s">
        <v>57</v>
      </c>
      <c r="Q14" s="67" t="s">
        <v>311</v>
      </c>
      <c r="R14" s="69">
        <v>91.5</v>
      </c>
      <c r="S14" s="69">
        <v>91.5</v>
      </c>
      <c r="T14" s="69">
        <v>79.52</v>
      </c>
      <c r="U14" s="68">
        <f>IF(ISERR(T14/S14*100),"N/A",T14/S14*100)</f>
        <v>86.907103825136616</v>
      </c>
    </row>
    <row r="15" spans="1:34" ht="75" customHeight="1">
      <c r="A15" s="60"/>
      <c r="B15" s="65" t="s">
        <v>45</v>
      </c>
      <c r="C15" s="66" t="s">
        <v>45</v>
      </c>
      <c r="D15" s="66"/>
      <c r="E15" s="66"/>
      <c r="F15" s="66"/>
      <c r="G15" s="66"/>
      <c r="H15" s="66"/>
      <c r="I15" s="66" t="s">
        <v>312</v>
      </c>
      <c r="J15" s="66"/>
      <c r="K15" s="66"/>
      <c r="L15" s="66" t="s">
        <v>313</v>
      </c>
      <c r="M15" s="66"/>
      <c r="N15" s="66"/>
      <c r="O15" s="66"/>
      <c r="P15" s="67" t="s">
        <v>57</v>
      </c>
      <c r="Q15" s="67" t="s">
        <v>83</v>
      </c>
      <c r="R15" s="69">
        <v>93.33</v>
      </c>
      <c r="S15" s="69">
        <v>93.33</v>
      </c>
      <c r="T15" s="69">
        <v>83</v>
      </c>
      <c r="U15" s="68">
        <f>IF(ISERR(T15/S15*100),"N/A",T15/S15*100)</f>
        <v>88.931747562412937</v>
      </c>
    </row>
    <row r="16" spans="1:34" ht="75" customHeight="1">
      <c r="A16" s="60"/>
      <c r="B16" s="65" t="s">
        <v>45</v>
      </c>
      <c r="C16" s="66" t="s">
        <v>314</v>
      </c>
      <c r="D16" s="66"/>
      <c r="E16" s="66"/>
      <c r="F16" s="66"/>
      <c r="G16" s="66"/>
      <c r="H16" s="66"/>
      <c r="I16" s="66" t="s">
        <v>315</v>
      </c>
      <c r="J16" s="66"/>
      <c r="K16" s="66"/>
      <c r="L16" s="66" t="s">
        <v>316</v>
      </c>
      <c r="M16" s="66"/>
      <c r="N16" s="66"/>
      <c r="O16" s="66"/>
      <c r="P16" s="67" t="s">
        <v>317</v>
      </c>
      <c r="Q16" s="67" t="s">
        <v>131</v>
      </c>
      <c r="R16" s="67">
        <v>33.299999999999997</v>
      </c>
      <c r="S16" s="67">
        <v>33</v>
      </c>
      <c r="T16" s="67">
        <v>36.69</v>
      </c>
      <c r="U16" s="68">
        <f>IF(ISERR(T16/S16*100),"N/A",T16/S16*100)</f>
        <v>111.18181818181819</v>
      </c>
    </row>
    <row r="17" spans="1:22" ht="75" customHeight="1">
      <c r="A17" s="60"/>
      <c r="B17" s="65" t="s">
        <v>45</v>
      </c>
      <c r="C17" s="66" t="s">
        <v>45</v>
      </c>
      <c r="D17" s="66"/>
      <c r="E17" s="66"/>
      <c r="F17" s="66"/>
      <c r="G17" s="66"/>
      <c r="H17" s="66"/>
      <c r="I17" s="66" t="s">
        <v>318</v>
      </c>
      <c r="J17" s="66"/>
      <c r="K17" s="66"/>
      <c r="L17" s="66" t="s">
        <v>319</v>
      </c>
      <c r="M17" s="66"/>
      <c r="N17" s="66"/>
      <c r="O17" s="66"/>
      <c r="P17" s="67" t="s">
        <v>317</v>
      </c>
      <c r="Q17" s="67" t="s">
        <v>131</v>
      </c>
      <c r="R17" s="67">
        <v>58.4</v>
      </c>
      <c r="S17" s="67">
        <v>58.4</v>
      </c>
      <c r="T17" s="67">
        <v>60.99</v>
      </c>
      <c r="U17" s="68">
        <f>IF(ISERR(T17/S17*100),"N/A",T17/S17*100)</f>
        <v>104.43493150684932</v>
      </c>
    </row>
    <row r="18" spans="1:22" ht="75" customHeight="1">
      <c r="A18" s="60"/>
      <c r="B18" s="65" t="s">
        <v>45</v>
      </c>
      <c r="C18" s="66" t="s">
        <v>320</v>
      </c>
      <c r="D18" s="66"/>
      <c r="E18" s="66"/>
      <c r="F18" s="66"/>
      <c r="G18" s="66"/>
      <c r="H18" s="66"/>
      <c r="I18" s="66" t="s">
        <v>321</v>
      </c>
      <c r="J18" s="66"/>
      <c r="K18" s="66"/>
      <c r="L18" s="66" t="s">
        <v>322</v>
      </c>
      <c r="M18" s="66"/>
      <c r="N18" s="66"/>
      <c r="O18" s="66"/>
      <c r="P18" s="67" t="s">
        <v>57</v>
      </c>
      <c r="Q18" s="67" t="s">
        <v>131</v>
      </c>
      <c r="R18" s="67">
        <v>9.5</v>
      </c>
      <c r="S18" s="67">
        <v>9.5</v>
      </c>
      <c r="T18" s="67">
        <v>10.28</v>
      </c>
      <c r="U18" s="68">
        <f>IF(ISERR((S18-T18)*100/S18+100),"N/A",(S18-T18)*100/S18+100)</f>
        <v>91.789473684210535</v>
      </c>
    </row>
    <row r="19" spans="1:22" ht="75" customHeight="1">
      <c r="A19" s="60"/>
      <c r="B19" s="65" t="s">
        <v>45</v>
      </c>
      <c r="C19" s="66" t="s">
        <v>45</v>
      </c>
      <c r="D19" s="66"/>
      <c r="E19" s="66"/>
      <c r="F19" s="66"/>
      <c r="G19" s="66"/>
      <c r="H19" s="66"/>
      <c r="I19" s="66" t="s">
        <v>323</v>
      </c>
      <c r="J19" s="66"/>
      <c r="K19" s="66"/>
      <c r="L19" s="66" t="s">
        <v>324</v>
      </c>
      <c r="M19" s="66"/>
      <c r="N19" s="66"/>
      <c r="O19" s="66"/>
      <c r="P19" s="67" t="s">
        <v>57</v>
      </c>
      <c r="Q19" s="67" t="s">
        <v>131</v>
      </c>
      <c r="R19" s="67">
        <v>10.039999999999999</v>
      </c>
      <c r="S19" s="67">
        <v>10.039999999999999</v>
      </c>
      <c r="T19" s="67">
        <v>11.47</v>
      </c>
      <c r="U19" s="68">
        <f>IF(ISERR((S19-T19)*100/S19+100),"N/A",(S19-T19)*100/S19+100)</f>
        <v>85.756972111553765</v>
      </c>
    </row>
    <row r="20" spans="1:22" ht="75" customHeight="1" thickBot="1">
      <c r="A20" s="60"/>
      <c r="B20" s="65" t="s">
        <v>45</v>
      </c>
      <c r="C20" s="66" t="s">
        <v>325</v>
      </c>
      <c r="D20" s="66"/>
      <c r="E20" s="66"/>
      <c r="F20" s="66"/>
      <c r="G20" s="66"/>
      <c r="H20" s="66"/>
      <c r="I20" s="66" t="s">
        <v>326</v>
      </c>
      <c r="J20" s="66"/>
      <c r="K20" s="66"/>
      <c r="L20" s="66" t="s">
        <v>327</v>
      </c>
      <c r="M20" s="66"/>
      <c r="N20" s="66"/>
      <c r="O20" s="66"/>
      <c r="P20" s="67" t="s">
        <v>303</v>
      </c>
      <c r="Q20" s="67" t="s">
        <v>83</v>
      </c>
      <c r="R20" s="67">
        <v>7.45</v>
      </c>
      <c r="S20" s="67">
        <v>7.3</v>
      </c>
      <c r="T20" s="67">
        <v>7.1</v>
      </c>
      <c r="U20" s="68">
        <f>IF(ISERR((S20-T20)*100/S20+100),"N/A",(S20-T20)*100/S20+100)</f>
        <v>102.73972602739727</v>
      </c>
    </row>
    <row r="21" spans="1:22" ht="75" customHeight="1" thickTop="1">
      <c r="A21" s="60"/>
      <c r="B21" s="61" t="s">
        <v>79</v>
      </c>
      <c r="C21" s="62" t="s">
        <v>328</v>
      </c>
      <c r="D21" s="62"/>
      <c r="E21" s="62"/>
      <c r="F21" s="62"/>
      <c r="G21" s="62"/>
      <c r="H21" s="62"/>
      <c r="I21" s="62" t="s">
        <v>329</v>
      </c>
      <c r="J21" s="62"/>
      <c r="K21" s="62"/>
      <c r="L21" s="62" t="s">
        <v>330</v>
      </c>
      <c r="M21" s="62"/>
      <c r="N21" s="62"/>
      <c r="O21" s="62"/>
      <c r="P21" s="63" t="s">
        <v>307</v>
      </c>
      <c r="Q21" s="63" t="s">
        <v>83</v>
      </c>
      <c r="R21" s="63">
        <v>17</v>
      </c>
      <c r="S21" s="63">
        <v>59.03</v>
      </c>
      <c r="T21" s="63">
        <v>46.6</v>
      </c>
      <c r="U21" s="64">
        <f t="shared" ref="U21:U29" si="0">IF(ISERR(T21/S21*100),"N/A",T21/S21*100)</f>
        <v>78.942910384550231</v>
      </c>
    </row>
    <row r="22" spans="1:22" ht="75" customHeight="1">
      <c r="A22" s="60"/>
      <c r="B22" s="65" t="s">
        <v>45</v>
      </c>
      <c r="C22" s="66" t="s">
        <v>331</v>
      </c>
      <c r="D22" s="66"/>
      <c r="E22" s="66"/>
      <c r="F22" s="66"/>
      <c r="G22" s="66"/>
      <c r="H22" s="66"/>
      <c r="I22" s="66" t="s">
        <v>332</v>
      </c>
      <c r="J22" s="66"/>
      <c r="K22" s="66"/>
      <c r="L22" s="66" t="s">
        <v>333</v>
      </c>
      <c r="M22" s="66"/>
      <c r="N22" s="66"/>
      <c r="O22" s="66"/>
      <c r="P22" s="67" t="s">
        <v>334</v>
      </c>
      <c r="Q22" s="67" t="s">
        <v>83</v>
      </c>
      <c r="R22" s="69">
        <v>800000</v>
      </c>
      <c r="S22" s="69">
        <v>200000</v>
      </c>
      <c r="T22" s="69">
        <v>153716</v>
      </c>
      <c r="U22" s="68">
        <f t="shared" si="0"/>
        <v>76.858000000000004</v>
      </c>
    </row>
    <row r="23" spans="1:22" ht="75" customHeight="1">
      <c r="A23" s="60"/>
      <c r="B23" s="65" t="s">
        <v>45</v>
      </c>
      <c r="C23" s="66" t="s">
        <v>45</v>
      </c>
      <c r="D23" s="66"/>
      <c r="E23" s="66"/>
      <c r="F23" s="66"/>
      <c r="G23" s="66"/>
      <c r="H23" s="66"/>
      <c r="I23" s="66" t="s">
        <v>335</v>
      </c>
      <c r="J23" s="66"/>
      <c r="K23" s="66"/>
      <c r="L23" s="66" t="s">
        <v>336</v>
      </c>
      <c r="M23" s="66"/>
      <c r="N23" s="66"/>
      <c r="O23" s="66"/>
      <c r="P23" s="67" t="s">
        <v>337</v>
      </c>
      <c r="Q23" s="67" t="s">
        <v>83</v>
      </c>
      <c r="R23" s="69">
        <v>172000</v>
      </c>
      <c r="S23" s="69">
        <v>43000</v>
      </c>
      <c r="T23" s="69">
        <v>28919</v>
      </c>
      <c r="U23" s="68">
        <f t="shared" si="0"/>
        <v>67.253488372093031</v>
      </c>
    </row>
    <row r="24" spans="1:22" ht="75" customHeight="1">
      <c r="A24" s="60"/>
      <c r="B24" s="65" t="s">
        <v>45</v>
      </c>
      <c r="C24" s="66" t="s">
        <v>338</v>
      </c>
      <c r="D24" s="66"/>
      <c r="E24" s="66"/>
      <c r="F24" s="66"/>
      <c r="G24" s="66"/>
      <c r="H24" s="66"/>
      <c r="I24" s="66" t="s">
        <v>339</v>
      </c>
      <c r="J24" s="66"/>
      <c r="K24" s="66"/>
      <c r="L24" s="66" t="s">
        <v>340</v>
      </c>
      <c r="M24" s="66"/>
      <c r="N24" s="66"/>
      <c r="O24" s="66"/>
      <c r="P24" s="67" t="s">
        <v>341</v>
      </c>
      <c r="Q24" s="67" t="s">
        <v>83</v>
      </c>
      <c r="R24" s="67">
        <v>95</v>
      </c>
      <c r="S24" s="67">
        <v>95</v>
      </c>
      <c r="T24" s="67">
        <v>93.43</v>
      </c>
      <c r="U24" s="68">
        <f t="shared" si="0"/>
        <v>98.347368421052636</v>
      </c>
    </row>
    <row r="25" spans="1:22" ht="75" customHeight="1">
      <c r="A25" s="60"/>
      <c r="B25" s="65" t="s">
        <v>45</v>
      </c>
      <c r="C25" s="66" t="s">
        <v>342</v>
      </c>
      <c r="D25" s="66"/>
      <c r="E25" s="66"/>
      <c r="F25" s="66"/>
      <c r="G25" s="66"/>
      <c r="H25" s="66"/>
      <c r="I25" s="66" t="s">
        <v>343</v>
      </c>
      <c r="J25" s="66"/>
      <c r="K25" s="66"/>
      <c r="L25" s="66" t="s">
        <v>344</v>
      </c>
      <c r="M25" s="66"/>
      <c r="N25" s="66"/>
      <c r="O25" s="66"/>
      <c r="P25" s="67" t="s">
        <v>317</v>
      </c>
      <c r="Q25" s="67" t="s">
        <v>83</v>
      </c>
      <c r="R25" s="69">
        <v>14128139</v>
      </c>
      <c r="S25" s="69">
        <v>7031298</v>
      </c>
      <c r="T25" s="69">
        <v>6680680</v>
      </c>
      <c r="U25" s="68">
        <f t="shared" si="0"/>
        <v>95.013466930287976</v>
      </c>
    </row>
    <row r="26" spans="1:22" ht="75" customHeight="1">
      <c r="A26" s="60"/>
      <c r="B26" s="65" t="s">
        <v>45</v>
      </c>
      <c r="C26" s="66" t="s">
        <v>45</v>
      </c>
      <c r="D26" s="66"/>
      <c r="E26" s="66"/>
      <c r="F26" s="66"/>
      <c r="G26" s="66"/>
      <c r="H26" s="66"/>
      <c r="I26" s="66" t="s">
        <v>345</v>
      </c>
      <c r="J26" s="66"/>
      <c r="K26" s="66"/>
      <c r="L26" s="66" t="s">
        <v>346</v>
      </c>
      <c r="M26" s="66"/>
      <c r="N26" s="66"/>
      <c r="O26" s="66"/>
      <c r="P26" s="67" t="s">
        <v>317</v>
      </c>
      <c r="Q26" s="67" t="s">
        <v>83</v>
      </c>
      <c r="R26" s="69">
        <v>17276818</v>
      </c>
      <c r="S26" s="69">
        <v>8606577</v>
      </c>
      <c r="T26" s="69">
        <v>8261434</v>
      </c>
      <c r="U26" s="68">
        <f t="shared" si="0"/>
        <v>95.989776190929334</v>
      </c>
    </row>
    <row r="27" spans="1:22" ht="75" customHeight="1">
      <c r="A27" s="60"/>
      <c r="B27" s="65" t="s">
        <v>45</v>
      </c>
      <c r="C27" s="66" t="s">
        <v>347</v>
      </c>
      <c r="D27" s="66"/>
      <c r="E27" s="66"/>
      <c r="F27" s="66"/>
      <c r="G27" s="66"/>
      <c r="H27" s="66"/>
      <c r="I27" s="66" t="s">
        <v>348</v>
      </c>
      <c r="J27" s="66"/>
      <c r="K27" s="66"/>
      <c r="L27" s="66" t="s">
        <v>349</v>
      </c>
      <c r="M27" s="66"/>
      <c r="N27" s="66"/>
      <c r="O27" s="66"/>
      <c r="P27" s="67" t="s">
        <v>334</v>
      </c>
      <c r="Q27" s="67" t="s">
        <v>83</v>
      </c>
      <c r="R27" s="67">
        <v>6</v>
      </c>
      <c r="S27" s="67">
        <v>6</v>
      </c>
      <c r="T27" s="67">
        <v>5.5</v>
      </c>
      <c r="U27" s="68">
        <f t="shared" si="0"/>
        <v>91.666666666666657</v>
      </c>
    </row>
    <row r="28" spans="1:22" ht="75" customHeight="1">
      <c r="A28" s="60"/>
      <c r="B28" s="65" t="s">
        <v>45</v>
      </c>
      <c r="C28" s="66" t="s">
        <v>45</v>
      </c>
      <c r="D28" s="66"/>
      <c r="E28" s="66"/>
      <c r="F28" s="66"/>
      <c r="G28" s="66"/>
      <c r="H28" s="66"/>
      <c r="I28" s="66" t="s">
        <v>350</v>
      </c>
      <c r="J28" s="66"/>
      <c r="K28" s="66"/>
      <c r="L28" s="66" t="s">
        <v>351</v>
      </c>
      <c r="M28" s="66"/>
      <c r="N28" s="66"/>
      <c r="O28" s="66"/>
      <c r="P28" s="67" t="s">
        <v>57</v>
      </c>
      <c r="Q28" s="67" t="s">
        <v>83</v>
      </c>
      <c r="R28" s="67">
        <v>53</v>
      </c>
      <c r="S28" s="67">
        <v>53</v>
      </c>
      <c r="T28" s="67">
        <v>50.1</v>
      </c>
      <c r="U28" s="68">
        <f t="shared" si="0"/>
        <v>94.528301886792448</v>
      </c>
    </row>
    <row r="29" spans="1:22" ht="75" customHeight="1" thickBot="1">
      <c r="A29" s="60"/>
      <c r="B29" s="65" t="s">
        <v>45</v>
      </c>
      <c r="C29" s="66" t="s">
        <v>352</v>
      </c>
      <c r="D29" s="66"/>
      <c r="E29" s="66"/>
      <c r="F29" s="66"/>
      <c r="G29" s="66"/>
      <c r="H29" s="66"/>
      <c r="I29" s="66" t="s">
        <v>353</v>
      </c>
      <c r="J29" s="66"/>
      <c r="K29" s="66"/>
      <c r="L29" s="66" t="s">
        <v>354</v>
      </c>
      <c r="M29" s="66"/>
      <c r="N29" s="66"/>
      <c r="O29" s="66"/>
      <c r="P29" s="67" t="s">
        <v>57</v>
      </c>
      <c r="Q29" s="67" t="s">
        <v>83</v>
      </c>
      <c r="R29" s="67">
        <v>100</v>
      </c>
      <c r="S29" s="67">
        <v>100</v>
      </c>
      <c r="T29" s="67">
        <v>86.12</v>
      </c>
      <c r="U29" s="68">
        <f t="shared" si="0"/>
        <v>86.12</v>
      </c>
    </row>
    <row r="30" spans="1:22" ht="22.5" customHeight="1" thickTop="1" thickBot="1">
      <c r="B30" s="13" t="s">
        <v>90</v>
      </c>
      <c r="C30" s="14"/>
      <c r="D30" s="14"/>
      <c r="E30" s="14"/>
      <c r="F30" s="14"/>
      <c r="G30" s="14"/>
      <c r="H30" s="15"/>
      <c r="I30" s="15"/>
      <c r="J30" s="15"/>
      <c r="K30" s="15"/>
      <c r="L30" s="15"/>
      <c r="M30" s="15"/>
      <c r="N30" s="15"/>
      <c r="O30" s="15"/>
      <c r="P30" s="15"/>
      <c r="Q30" s="15"/>
      <c r="R30" s="15"/>
      <c r="S30" s="15"/>
      <c r="T30" s="15"/>
      <c r="U30" s="16"/>
      <c r="V30" s="70"/>
    </row>
    <row r="31" spans="1:22" ht="26.25" customHeight="1" thickTop="1">
      <c r="B31" s="71"/>
      <c r="C31" s="72"/>
      <c r="D31" s="72"/>
      <c r="E31" s="72"/>
      <c r="F31" s="72"/>
      <c r="G31" s="72"/>
      <c r="H31" s="73"/>
      <c r="I31" s="73"/>
      <c r="J31" s="73"/>
      <c r="K31" s="73"/>
      <c r="L31" s="73"/>
      <c r="M31" s="73"/>
      <c r="N31" s="73"/>
      <c r="O31" s="73"/>
      <c r="P31" s="74"/>
      <c r="Q31" s="75"/>
      <c r="R31" s="76" t="s">
        <v>91</v>
      </c>
      <c r="S31" s="44" t="s">
        <v>92</v>
      </c>
      <c r="T31" s="76" t="s">
        <v>93</v>
      </c>
      <c r="U31" s="44" t="s">
        <v>94</v>
      </c>
    </row>
    <row r="32" spans="1:22" ht="26.25" customHeight="1" thickBot="1">
      <c r="B32" s="77"/>
      <c r="C32" s="78"/>
      <c r="D32" s="78"/>
      <c r="E32" s="78"/>
      <c r="F32" s="78"/>
      <c r="G32" s="78"/>
      <c r="H32" s="79"/>
      <c r="I32" s="79"/>
      <c r="J32" s="79"/>
      <c r="K32" s="79"/>
      <c r="L32" s="79"/>
      <c r="M32" s="79"/>
      <c r="N32" s="79"/>
      <c r="O32" s="79"/>
      <c r="P32" s="80"/>
      <c r="Q32" s="81"/>
      <c r="R32" s="82" t="s">
        <v>95</v>
      </c>
      <c r="S32" s="81" t="s">
        <v>95</v>
      </c>
      <c r="T32" s="81" t="s">
        <v>95</v>
      </c>
      <c r="U32" s="81" t="s">
        <v>96</v>
      </c>
    </row>
    <row r="33" spans="2:21" ht="13.5" customHeight="1" thickBot="1">
      <c r="B33" s="83" t="s">
        <v>97</v>
      </c>
      <c r="C33" s="84"/>
      <c r="D33" s="84"/>
      <c r="E33" s="85"/>
      <c r="F33" s="85"/>
      <c r="G33" s="85"/>
      <c r="H33" s="86"/>
      <c r="I33" s="86"/>
      <c r="J33" s="86"/>
      <c r="K33" s="86"/>
      <c r="L33" s="86"/>
      <c r="M33" s="86"/>
      <c r="N33" s="86"/>
      <c r="O33" s="86"/>
      <c r="P33" s="87"/>
      <c r="Q33" s="87"/>
      <c r="R33" s="88" t="str">
        <f t="shared" ref="R33:T34" si="1">"N/D"</f>
        <v>N/D</v>
      </c>
      <c r="S33" s="88" t="str">
        <f t="shared" si="1"/>
        <v>N/D</v>
      </c>
      <c r="T33" s="88" t="str">
        <f t="shared" si="1"/>
        <v>N/D</v>
      </c>
      <c r="U33" s="89" t="str">
        <f>+IF(ISERR(T33/S33*100),"N/A",T33/S33*100)</f>
        <v>N/A</v>
      </c>
    </row>
    <row r="34" spans="2:21" ht="13.5" customHeight="1" thickBot="1">
      <c r="B34" s="90" t="s">
        <v>98</v>
      </c>
      <c r="C34" s="91"/>
      <c r="D34" s="91"/>
      <c r="E34" s="92"/>
      <c r="F34" s="92"/>
      <c r="G34" s="92"/>
      <c r="H34" s="93"/>
      <c r="I34" s="93"/>
      <c r="J34" s="93"/>
      <c r="K34" s="93"/>
      <c r="L34" s="93"/>
      <c r="M34" s="93"/>
      <c r="N34" s="93"/>
      <c r="O34" s="93"/>
      <c r="P34" s="94"/>
      <c r="Q34" s="94"/>
      <c r="R34" s="88" t="str">
        <f t="shared" si="1"/>
        <v>N/D</v>
      </c>
      <c r="S34" s="88" t="str">
        <f t="shared" si="1"/>
        <v>N/D</v>
      </c>
      <c r="T34" s="88" t="str">
        <f t="shared" si="1"/>
        <v>N/D</v>
      </c>
      <c r="U34" s="89" t="str">
        <f>+IF(ISERR(T34/S34*100),"N/A",T34/S34*100)</f>
        <v>N/A</v>
      </c>
    </row>
    <row r="35" spans="2:21" ht="14.85" customHeight="1" thickTop="1" thickBot="1">
      <c r="B35" s="13" t="s">
        <v>99</v>
      </c>
      <c r="C35" s="14"/>
      <c r="D35" s="14"/>
      <c r="E35" s="14"/>
      <c r="F35" s="14"/>
      <c r="G35" s="14"/>
      <c r="H35" s="15"/>
      <c r="I35" s="15"/>
      <c r="J35" s="15"/>
      <c r="K35" s="15"/>
      <c r="L35" s="15"/>
      <c r="M35" s="15"/>
      <c r="N35" s="15"/>
      <c r="O35" s="15"/>
      <c r="P35" s="15"/>
      <c r="Q35" s="15"/>
      <c r="R35" s="15"/>
      <c r="S35" s="15"/>
      <c r="T35" s="15"/>
      <c r="U35" s="16"/>
    </row>
    <row r="36" spans="2:21" ht="44.25" customHeight="1" thickTop="1">
      <c r="B36" s="95" t="s">
        <v>100</v>
      </c>
      <c r="C36" s="97"/>
      <c r="D36" s="97"/>
      <c r="E36" s="97"/>
      <c r="F36" s="97"/>
      <c r="G36" s="97"/>
      <c r="H36" s="97"/>
      <c r="I36" s="97"/>
      <c r="J36" s="97"/>
      <c r="K36" s="97"/>
      <c r="L36" s="97"/>
      <c r="M36" s="97"/>
      <c r="N36" s="97"/>
      <c r="O36" s="97"/>
      <c r="P36" s="97"/>
      <c r="Q36" s="97"/>
      <c r="R36" s="97"/>
      <c r="S36" s="97"/>
      <c r="T36" s="97"/>
      <c r="U36" s="96"/>
    </row>
    <row r="37" spans="2:21" ht="34.5" customHeight="1">
      <c r="B37" s="98" t="s">
        <v>104</v>
      </c>
      <c r="C37" s="100"/>
      <c r="D37" s="100"/>
      <c r="E37" s="100"/>
      <c r="F37" s="100"/>
      <c r="G37" s="100"/>
      <c r="H37" s="100"/>
      <c r="I37" s="100"/>
      <c r="J37" s="100"/>
      <c r="K37" s="100"/>
      <c r="L37" s="100"/>
      <c r="M37" s="100"/>
      <c r="N37" s="100"/>
      <c r="O37" s="100"/>
      <c r="P37" s="100"/>
      <c r="Q37" s="100"/>
      <c r="R37" s="100"/>
      <c r="S37" s="100"/>
      <c r="T37" s="100"/>
      <c r="U37" s="99"/>
    </row>
    <row r="38" spans="2:21" ht="34.5" customHeight="1">
      <c r="B38" s="98" t="s">
        <v>355</v>
      </c>
      <c r="C38" s="100"/>
      <c r="D38" s="100"/>
      <c r="E38" s="100"/>
      <c r="F38" s="100"/>
      <c r="G38" s="100"/>
      <c r="H38" s="100"/>
      <c r="I38" s="100"/>
      <c r="J38" s="100"/>
      <c r="K38" s="100"/>
      <c r="L38" s="100"/>
      <c r="M38" s="100"/>
      <c r="N38" s="100"/>
      <c r="O38" s="100"/>
      <c r="P38" s="100"/>
      <c r="Q38" s="100"/>
      <c r="R38" s="100"/>
      <c r="S38" s="100"/>
      <c r="T38" s="100"/>
      <c r="U38" s="99"/>
    </row>
    <row r="39" spans="2:21" ht="92.1" customHeight="1">
      <c r="B39" s="98" t="s">
        <v>356</v>
      </c>
      <c r="C39" s="100"/>
      <c r="D39" s="100"/>
      <c r="E39" s="100"/>
      <c r="F39" s="100"/>
      <c r="G39" s="100"/>
      <c r="H39" s="100"/>
      <c r="I39" s="100"/>
      <c r="J39" s="100"/>
      <c r="K39" s="100"/>
      <c r="L39" s="100"/>
      <c r="M39" s="100"/>
      <c r="N39" s="100"/>
      <c r="O39" s="100"/>
      <c r="P39" s="100"/>
      <c r="Q39" s="100"/>
      <c r="R39" s="100"/>
      <c r="S39" s="100"/>
      <c r="T39" s="100"/>
      <c r="U39" s="99"/>
    </row>
    <row r="40" spans="2:21" ht="91.35" customHeight="1">
      <c r="B40" s="98" t="s">
        <v>357</v>
      </c>
      <c r="C40" s="100"/>
      <c r="D40" s="100"/>
      <c r="E40" s="100"/>
      <c r="F40" s="100"/>
      <c r="G40" s="100"/>
      <c r="H40" s="100"/>
      <c r="I40" s="100"/>
      <c r="J40" s="100"/>
      <c r="K40" s="100"/>
      <c r="L40" s="100"/>
      <c r="M40" s="100"/>
      <c r="N40" s="100"/>
      <c r="O40" s="100"/>
      <c r="P40" s="100"/>
      <c r="Q40" s="100"/>
      <c r="R40" s="100"/>
      <c r="S40" s="100"/>
      <c r="T40" s="100"/>
      <c r="U40" s="99"/>
    </row>
    <row r="41" spans="2:21" ht="79.5" customHeight="1">
      <c r="B41" s="98" t="s">
        <v>358</v>
      </c>
      <c r="C41" s="100"/>
      <c r="D41" s="100"/>
      <c r="E41" s="100"/>
      <c r="F41" s="100"/>
      <c r="G41" s="100"/>
      <c r="H41" s="100"/>
      <c r="I41" s="100"/>
      <c r="J41" s="100"/>
      <c r="K41" s="100"/>
      <c r="L41" s="100"/>
      <c r="M41" s="100"/>
      <c r="N41" s="100"/>
      <c r="O41" s="100"/>
      <c r="P41" s="100"/>
      <c r="Q41" s="100"/>
      <c r="R41" s="100"/>
      <c r="S41" s="100"/>
      <c r="T41" s="100"/>
      <c r="U41" s="99"/>
    </row>
    <row r="42" spans="2:21" ht="101.25" customHeight="1">
      <c r="B42" s="98" t="s">
        <v>359</v>
      </c>
      <c r="C42" s="100"/>
      <c r="D42" s="100"/>
      <c r="E42" s="100"/>
      <c r="F42" s="100"/>
      <c r="G42" s="100"/>
      <c r="H42" s="100"/>
      <c r="I42" s="100"/>
      <c r="J42" s="100"/>
      <c r="K42" s="100"/>
      <c r="L42" s="100"/>
      <c r="M42" s="100"/>
      <c r="N42" s="100"/>
      <c r="O42" s="100"/>
      <c r="P42" s="100"/>
      <c r="Q42" s="100"/>
      <c r="R42" s="100"/>
      <c r="S42" s="100"/>
      <c r="T42" s="100"/>
      <c r="U42" s="99"/>
    </row>
    <row r="43" spans="2:21" ht="122.25" customHeight="1">
      <c r="B43" s="98" t="s">
        <v>360</v>
      </c>
      <c r="C43" s="100"/>
      <c r="D43" s="100"/>
      <c r="E43" s="100"/>
      <c r="F43" s="100"/>
      <c r="G43" s="100"/>
      <c r="H43" s="100"/>
      <c r="I43" s="100"/>
      <c r="J43" s="100"/>
      <c r="K43" s="100"/>
      <c r="L43" s="100"/>
      <c r="M43" s="100"/>
      <c r="N43" s="100"/>
      <c r="O43" s="100"/>
      <c r="P43" s="100"/>
      <c r="Q43" s="100"/>
      <c r="R43" s="100"/>
      <c r="S43" s="100"/>
      <c r="T43" s="100"/>
      <c r="U43" s="99"/>
    </row>
    <row r="44" spans="2:21" ht="131.25" customHeight="1">
      <c r="B44" s="98" t="s">
        <v>361</v>
      </c>
      <c r="C44" s="100"/>
      <c r="D44" s="100"/>
      <c r="E44" s="100"/>
      <c r="F44" s="100"/>
      <c r="G44" s="100"/>
      <c r="H44" s="100"/>
      <c r="I44" s="100"/>
      <c r="J44" s="100"/>
      <c r="K44" s="100"/>
      <c r="L44" s="100"/>
      <c r="M44" s="100"/>
      <c r="N44" s="100"/>
      <c r="O44" s="100"/>
      <c r="P44" s="100"/>
      <c r="Q44" s="100"/>
      <c r="R44" s="100"/>
      <c r="S44" s="100"/>
      <c r="T44" s="100"/>
      <c r="U44" s="99"/>
    </row>
    <row r="45" spans="2:21" ht="111.6" customHeight="1">
      <c r="B45" s="98" t="s">
        <v>362</v>
      </c>
      <c r="C45" s="100"/>
      <c r="D45" s="100"/>
      <c r="E45" s="100"/>
      <c r="F45" s="100"/>
      <c r="G45" s="100"/>
      <c r="H45" s="100"/>
      <c r="I45" s="100"/>
      <c r="J45" s="100"/>
      <c r="K45" s="100"/>
      <c r="L45" s="100"/>
      <c r="M45" s="100"/>
      <c r="N45" s="100"/>
      <c r="O45" s="100"/>
      <c r="P45" s="100"/>
      <c r="Q45" s="100"/>
      <c r="R45" s="100"/>
      <c r="S45" s="100"/>
      <c r="T45" s="100"/>
      <c r="U45" s="99"/>
    </row>
    <row r="46" spans="2:21" ht="108.2" customHeight="1">
      <c r="B46" s="98" t="s">
        <v>363</v>
      </c>
      <c r="C46" s="100"/>
      <c r="D46" s="100"/>
      <c r="E46" s="100"/>
      <c r="F46" s="100"/>
      <c r="G46" s="100"/>
      <c r="H46" s="100"/>
      <c r="I46" s="100"/>
      <c r="J46" s="100"/>
      <c r="K46" s="100"/>
      <c r="L46" s="100"/>
      <c r="M46" s="100"/>
      <c r="N46" s="100"/>
      <c r="O46" s="100"/>
      <c r="P46" s="100"/>
      <c r="Q46" s="100"/>
      <c r="R46" s="100"/>
      <c r="S46" s="100"/>
      <c r="T46" s="100"/>
      <c r="U46" s="99"/>
    </row>
    <row r="47" spans="2:21" ht="79.7" customHeight="1">
      <c r="B47" s="98" t="s">
        <v>364</v>
      </c>
      <c r="C47" s="100"/>
      <c r="D47" s="100"/>
      <c r="E47" s="100"/>
      <c r="F47" s="100"/>
      <c r="G47" s="100"/>
      <c r="H47" s="100"/>
      <c r="I47" s="100"/>
      <c r="J47" s="100"/>
      <c r="K47" s="100"/>
      <c r="L47" s="100"/>
      <c r="M47" s="100"/>
      <c r="N47" s="100"/>
      <c r="O47" s="100"/>
      <c r="P47" s="100"/>
      <c r="Q47" s="100"/>
      <c r="R47" s="100"/>
      <c r="S47" s="100"/>
      <c r="T47" s="100"/>
      <c r="U47" s="99"/>
    </row>
    <row r="48" spans="2:21" ht="132.6" customHeight="1">
      <c r="B48" s="98" t="s">
        <v>365</v>
      </c>
      <c r="C48" s="100"/>
      <c r="D48" s="100"/>
      <c r="E48" s="100"/>
      <c r="F48" s="100"/>
      <c r="G48" s="100"/>
      <c r="H48" s="100"/>
      <c r="I48" s="100"/>
      <c r="J48" s="100"/>
      <c r="K48" s="100"/>
      <c r="L48" s="100"/>
      <c r="M48" s="100"/>
      <c r="N48" s="100"/>
      <c r="O48" s="100"/>
      <c r="P48" s="100"/>
      <c r="Q48" s="100"/>
      <c r="R48" s="100"/>
      <c r="S48" s="100"/>
      <c r="T48" s="100"/>
      <c r="U48" s="99"/>
    </row>
    <row r="49" spans="2:21" ht="66" customHeight="1">
      <c r="B49" s="98" t="s">
        <v>366</v>
      </c>
      <c r="C49" s="100"/>
      <c r="D49" s="100"/>
      <c r="E49" s="100"/>
      <c r="F49" s="100"/>
      <c r="G49" s="100"/>
      <c r="H49" s="100"/>
      <c r="I49" s="100"/>
      <c r="J49" s="100"/>
      <c r="K49" s="100"/>
      <c r="L49" s="100"/>
      <c r="M49" s="100"/>
      <c r="N49" s="100"/>
      <c r="O49" s="100"/>
      <c r="P49" s="100"/>
      <c r="Q49" s="100"/>
      <c r="R49" s="100"/>
      <c r="S49" s="100"/>
      <c r="T49" s="100"/>
      <c r="U49" s="99"/>
    </row>
    <row r="50" spans="2:21" ht="77.849999999999994" customHeight="1">
      <c r="B50" s="98" t="s">
        <v>367</v>
      </c>
      <c r="C50" s="100"/>
      <c r="D50" s="100"/>
      <c r="E50" s="100"/>
      <c r="F50" s="100"/>
      <c r="G50" s="100"/>
      <c r="H50" s="100"/>
      <c r="I50" s="100"/>
      <c r="J50" s="100"/>
      <c r="K50" s="100"/>
      <c r="L50" s="100"/>
      <c r="M50" s="100"/>
      <c r="N50" s="100"/>
      <c r="O50" s="100"/>
      <c r="P50" s="100"/>
      <c r="Q50" s="100"/>
      <c r="R50" s="100"/>
      <c r="S50" s="100"/>
      <c r="T50" s="100"/>
      <c r="U50" s="99"/>
    </row>
    <row r="51" spans="2:21" ht="96.95" customHeight="1">
      <c r="B51" s="98" t="s">
        <v>368</v>
      </c>
      <c r="C51" s="100"/>
      <c r="D51" s="100"/>
      <c r="E51" s="100"/>
      <c r="F51" s="100"/>
      <c r="G51" s="100"/>
      <c r="H51" s="100"/>
      <c r="I51" s="100"/>
      <c r="J51" s="100"/>
      <c r="K51" s="100"/>
      <c r="L51" s="100"/>
      <c r="M51" s="100"/>
      <c r="N51" s="100"/>
      <c r="O51" s="100"/>
      <c r="P51" s="100"/>
      <c r="Q51" s="100"/>
      <c r="R51" s="100"/>
      <c r="S51" s="100"/>
      <c r="T51" s="100"/>
      <c r="U51" s="99"/>
    </row>
    <row r="52" spans="2:21" ht="104.45" customHeight="1">
      <c r="B52" s="98" t="s">
        <v>369</v>
      </c>
      <c r="C52" s="100"/>
      <c r="D52" s="100"/>
      <c r="E52" s="100"/>
      <c r="F52" s="100"/>
      <c r="G52" s="100"/>
      <c r="H52" s="100"/>
      <c r="I52" s="100"/>
      <c r="J52" s="100"/>
      <c r="K52" s="100"/>
      <c r="L52" s="100"/>
      <c r="M52" s="100"/>
      <c r="N52" s="100"/>
      <c r="O52" s="100"/>
      <c r="P52" s="100"/>
      <c r="Q52" s="100"/>
      <c r="R52" s="100"/>
      <c r="S52" s="100"/>
      <c r="T52" s="100"/>
      <c r="U52" s="99"/>
    </row>
    <row r="53" spans="2:21" ht="93.75" customHeight="1">
      <c r="B53" s="98" t="s">
        <v>370</v>
      </c>
      <c r="C53" s="100"/>
      <c r="D53" s="100"/>
      <c r="E53" s="100"/>
      <c r="F53" s="100"/>
      <c r="G53" s="100"/>
      <c r="H53" s="100"/>
      <c r="I53" s="100"/>
      <c r="J53" s="100"/>
      <c r="K53" s="100"/>
      <c r="L53" s="100"/>
      <c r="M53" s="100"/>
      <c r="N53" s="100"/>
      <c r="O53" s="100"/>
      <c r="P53" s="100"/>
      <c r="Q53" s="100"/>
      <c r="R53" s="100"/>
      <c r="S53" s="100"/>
      <c r="T53" s="100"/>
      <c r="U53" s="99"/>
    </row>
    <row r="54" spans="2:21" ht="105.6" customHeight="1">
      <c r="B54" s="98" t="s">
        <v>371</v>
      </c>
      <c r="C54" s="100"/>
      <c r="D54" s="100"/>
      <c r="E54" s="100"/>
      <c r="F54" s="100"/>
      <c r="G54" s="100"/>
      <c r="H54" s="100"/>
      <c r="I54" s="100"/>
      <c r="J54" s="100"/>
      <c r="K54" s="100"/>
      <c r="L54" s="100"/>
      <c r="M54" s="100"/>
      <c r="N54" s="100"/>
      <c r="O54" s="100"/>
      <c r="P54" s="100"/>
      <c r="Q54" s="100"/>
      <c r="R54" s="100"/>
      <c r="S54" s="100"/>
      <c r="T54" s="100"/>
      <c r="U54" s="99"/>
    </row>
    <row r="55" spans="2:21" ht="135" customHeight="1" thickBot="1">
      <c r="B55" s="101" t="s">
        <v>372</v>
      </c>
      <c r="C55" s="103"/>
      <c r="D55" s="103"/>
      <c r="E55" s="103"/>
      <c r="F55" s="103"/>
      <c r="G55" s="103"/>
      <c r="H55" s="103"/>
      <c r="I55" s="103"/>
      <c r="J55" s="103"/>
      <c r="K55" s="103"/>
      <c r="L55" s="103"/>
      <c r="M55" s="103"/>
      <c r="N55" s="103"/>
      <c r="O55" s="103"/>
      <c r="P55" s="103"/>
      <c r="Q55" s="103"/>
      <c r="R55" s="103"/>
      <c r="S55" s="103"/>
      <c r="T55" s="103"/>
      <c r="U55" s="102"/>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497</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373</v>
      </c>
      <c r="D4" s="19" t="s">
        <v>374</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258</v>
      </c>
      <c r="L6" s="29"/>
      <c r="M6" s="29"/>
      <c r="N6" s="31"/>
      <c r="O6" s="32" t="s">
        <v>20</v>
      </c>
      <c r="P6" s="29" t="s">
        <v>375</v>
      </c>
      <c r="Q6" s="29"/>
      <c r="R6" s="33"/>
      <c r="S6" s="32" t="s">
        <v>22</v>
      </c>
      <c r="T6" s="29" t="s">
        <v>376</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377</v>
      </c>
      <c r="D11" s="62"/>
      <c r="E11" s="62"/>
      <c r="F11" s="62"/>
      <c r="G11" s="62"/>
      <c r="H11" s="62"/>
      <c r="I11" s="62" t="s">
        <v>378</v>
      </c>
      <c r="J11" s="62"/>
      <c r="K11" s="62"/>
      <c r="L11" s="62" t="s">
        <v>379</v>
      </c>
      <c r="M11" s="62"/>
      <c r="N11" s="62"/>
      <c r="O11" s="62"/>
      <c r="P11" s="63" t="s">
        <v>380</v>
      </c>
      <c r="Q11" s="63" t="s">
        <v>381</v>
      </c>
      <c r="R11" s="63">
        <v>41.39</v>
      </c>
      <c r="S11" s="63" t="s">
        <v>44</v>
      </c>
      <c r="T11" s="63" t="s">
        <v>44</v>
      </c>
      <c r="U11" s="64" t="str">
        <f>IF(ISERR((S11-T11)*100/S11+100),"N/A",(S11-T11)*100/S11+100)</f>
        <v>N/A</v>
      </c>
    </row>
    <row r="12" spans="1:34" ht="75" customHeight="1" thickTop="1" thickBot="1">
      <c r="A12" s="60"/>
      <c r="B12" s="61" t="s">
        <v>53</v>
      </c>
      <c r="C12" s="62" t="s">
        <v>382</v>
      </c>
      <c r="D12" s="62"/>
      <c r="E12" s="62"/>
      <c r="F12" s="62"/>
      <c r="G12" s="62"/>
      <c r="H12" s="62"/>
      <c r="I12" s="62" t="s">
        <v>383</v>
      </c>
      <c r="J12" s="62"/>
      <c r="K12" s="62"/>
      <c r="L12" s="62" t="s">
        <v>384</v>
      </c>
      <c r="M12" s="62"/>
      <c r="N12" s="62"/>
      <c r="O12" s="62"/>
      <c r="P12" s="63" t="s">
        <v>385</v>
      </c>
      <c r="Q12" s="63" t="s">
        <v>43</v>
      </c>
      <c r="R12" s="63">
        <v>93.33</v>
      </c>
      <c r="S12" s="63" t="s">
        <v>44</v>
      </c>
      <c r="T12" s="63" t="s">
        <v>44</v>
      </c>
      <c r="U12" s="64" t="str">
        <f t="shared" ref="U12:U24" si="0">IF(ISERR(T12/S12*100),"N/A",T12/S12*100)</f>
        <v>N/A</v>
      </c>
    </row>
    <row r="13" spans="1:34" ht="75" customHeight="1" thickTop="1">
      <c r="A13" s="60"/>
      <c r="B13" s="61" t="s">
        <v>63</v>
      </c>
      <c r="C13" s="62" t="s">
        <v>386</v>
      </c>
      <c r="D13" s="62"/>
      <c r="E13" s="62"/>
      <c r="F13" s="62"/>
      <c r="G13" s="62"/>
      <c r="H13" s="62"/>
      <c r="I13" s="62" t="s">
        <v>387</v>
      </c>
      <c r="J13" s="62"/>
      <c r="K13" s="62"/>
      <c r="L13" s="62" t="s">
        <v>388</v>
      </c>
      <c r="M13" s="62"/>
      <c r="N13" s="62"/>
      <c r="O13" s="62"/>
      <c r="P13" s="63" t="s">
        <v>57</v>
      </c>
      <c r="Q13" s="63" t="s">
        <v>131</v>
      </c>
      <c r="R13" s="63">
        <v>-24.68</v>
      </c>
      <c r="S13" s="63">
        <v>-22.72</v>
      </c>
      <c r="T13" s="63">
        <v>-84.39</v>
      </c>
      <c r="U13" s="64">
        <f t="shared" si="0"/>
        <v>371.4348591549296</v>
      </c>
    </row>
    <row r="14" spans="1:34" ht="75" customHeight="1">
      <c r="A14" s="60"/>
      <c r="B14" s="65" t="s">
        <v>45</v>
      </c>
      <c r="C14" s="66" t="s">
        <v>389</v>
      </c>
      <c r="D14" s="66"/>
      <c r="E14" s="66"/>
      <c r="F14" s="66"/>
      <c r="G14" s="66"/>
      <c r="H14" s="66"/>
      <c r="I14" s="66" t="s">
        <v>390</v>
      </c>
      <c r="J14" s="66"/>
      <c r="K14" s="66"/>
      <c r="L14" s="66" t="s">
        <v>391</v>
      </c>
      <c r="M14" s="66"/>
      <c r="N14" s="66"/>
      <c r="O14" s="66"/>
      <c r="P14" s="67" t="s">
        <v>57</v>
      </c>
      <c r="Q14" s="67" t="s">
        <v>131</v>
      </c>
      <c r="R14" s="67">
        <v>105.44</v>
      </c>
      <c r="S14" s="67">
        <v>103.14</v>
      </c>
      <c r="T14" s="67">
        <v>87.79</v>
      </c>
      <c r="U14" s="68">
        <f t="shared" si="0"/>
        <v>85.117316269148731</v>
      </c>
    </row>
    <row r="15" spans="1:34" ht="75" customHeight="1" thickBot="1">
      <c r="A15" s="60"/>
      <c r="B15" s="65" t="s">
        <v>45</v>
      </c>
      <c r="C15" s="66" t="s">
        <v>392</v>
      </c>
      <c r="D15" s="66"/>
      <c r="E15" s="66"/>
      <c r="F15" s="66"/>
      <c r="G15" s="66"/>
      <c r="H15" s="66"/>
      <c r="I15" s="66" t="s">
        <v>393</v>
      </c>
      <c r="J15" s="66"/>
      <c r="K15" s="66"/>
      <c r="L15" s="66" t="s">
        <v>394</v>
      </c>
      <c r="M15" s="66"/>
      <c r="N15" s="66"/>
      <c r="O15" s="66"/>
      <c r="P15" s="67" t="s">
        <v>57</v>
      </c>
      <c r="Q15" s="67" t="s">
        <v>131</v>
      </c>
      <c r="R15" s="67">
        <v>434.02</v>
      </c>
      <c r="S15" s="67">
        <v>324.89999999999998</v>
      </c>
      <c r="T15" s="67">
        <v>375.49</v>
      </c>
      <c r="U15" s="68">
        <f t="shared" si="0"/>
        <v>115.57094490612496</v>
      </c>
    </row>
    <row r="16" spans="1:34" ht="75" customHeight="1" thickTop="1">
      <c r="A16" s="60"/>
      <c r="B16" s="61" t="s">
        <v>79</v>
      </c>
      <c r="C16" s="62" t="s">
        <v>395</v>
      </c>
      <c r="D16" s="62"/>
      <c r="E16" s="62"/>
      <c r="F16" s="62"/>
      <c r="G16" s="62"/>
      <c r="H16" s="62"/>
      <c r="I16" s="62" t="s">
        <v>396</v>
      </c>
      <c r="J16" s="62"/>
      <c r="K16" s="62"/>
      <c r="L16" s="62" t="s">
        <v>397</v>
      </c>
      <c r="M16" s="62"/>
      <c r="N16" s="62"/>
      <c r="O16" s="62"/>
      <c r="P16" s="63" t="s">
        <v>57</v>
      </c>
      <c r="Q16" s="63" t="s">
        <v>83</v>
      </c>
      <c r="R16" s="63">
        <v>100</v>
      </c>
      <c r="S16" s="63">
        <v>60.95</v>
      </c>
      <c r="T16" s="63">
        <v>52.56</v>
      </c>
      <c r="U16" s="64">
        <f t="shared" si="0"/>
        <v>86.234618539786709</v>
      </c>
    </row>
    <row r="17" spans="1:22" ht="75" customHeight="1">
      <c r="A17" s="60"/>
      <c r="B17" s="65" t="s">
        <v>45</v>
      </c>
      <c r="C17" s="66" t="s">
        <v>398</v>
      </c>
      <c r="D17" s="66"/>
      <c r="E17" s="66"/>
      <c r="F17" s="66"/>
      <c r="G17" s="66"/>
      <c r="H17" s="66"/>
      <c r="I17" s="66" t="s">
        <v>399</v>
      </c>
      <c r="J17" s="66"/>
      <c r="K17" s="66"/>
      <c r="L17" s="66" t="s">
        <v>400</v>
      </c>
      <c r="M17" s="66"/>
      <c r="N17" s="66"/>
      <c r="O17" s="66"/>
      <c r="P17" s="67" t="s">
        <v>57</v>
      </c>
      <c r="Q17" s="67" t="s">
        <v>83</v>
      </c>
      <c r="R17" s="67">
        <v>100</v>
      </c>
      <c r="S17" s="67">
        <v>57.55</v>
      </c>
      <c r="T17" s="67">
        <v>38.46</v>
      </c>
      <c r="U17" s="68">
        <f t="shared" si="0"/>
        <v>66.828844483058219</v>
      </c>
    </row>
    <row r="18" spans="1:22" ht="75" customHeight="1">
      <c r="A18" s="60"/>
      <c r="B18" s="65" t="s">
        <v>45</v>
      </c>
      <c r="C18" s="66" t="s">
        <v>401</v>
      </c>
      <c r="D18" s="66"/>
      <c r="E18" s="66"/>
      <c r="F18" s="66"/>
      <c r="G18" s="66"/>
      <c r="H18" s="66"/>
      <c r="I18" s="66" t="s">
        <v>402</v>
      </c>
      <c r="J18" s="66"/>
      <c r="K18" s="66"/>
      <c r="L18" s="66" t="s">
        <v>403</v>
      </c>
      <c r="M18" s="66"/>
      <c r="N18" s="66"/>
      <c r="O18" s="66"/>
      <c r="P18" s="67" t="s">
        <v>57</v>
      </c>
      <c r="Q18" s="67" t="s">
        <v>83</v>
      </c>
      <c r="R18" s="67">
        <v>100</v>
      </c>
      <c r="S18" s="67">
        <v>56.4</v>
      </c>
      <c r="T18" s="67">
        <v>37.6</v>
      </c>
      <c r="U18" s="68">
        <f t="shared" si="0"/>
        <v>66.666666666666671</v>
      </c>
    </row>
    <row r="19" spans="1:22" ht="75" customHeight="1">
      <c r="A19" s="60"/>
      <c r="B19" s="65" t="s">
        <v>45</v>
      </c>
      <c r="C19" s="66" t="s">
        <v>404</v>
      </c>
      <c r="D19" s="66"/>
      <c r="E19" s="66"/>
      <c r="F19" s="66"/>
      <c r="G19" s="66"/>
      <c r="H19" s="66"/>
      <c r="I19" s="66" t="s">
        <v>405</v>
      </c>
      <c r="J19" s="66"/>
      <c r="K19" s="66"/>
      <c r="L19" s="66" t="s">
        <v>406</v>
      </c>
      <c r="M19" s="66"/>
      <c r="N19" s="66"/>
      <c r="O19" s="66"/>
      <c r="P19" s="67" t="s">
        <v>57</v>
      </c>
      <c r="Q19" s="67" t="s">
        <v>83</v>
      </c>
      <c r="R19" s="67">
        <v>100</v>
      </c>
      <c r="S19" s="67">
        <v>57.47</v>
      </c>
      <c r="T19" s="67">
        <v>42.89</v>
      </c>
      <c r="U19" s="68">
        <f t="shared" si="0"/>
        <v>74.63024186532104</v>
      </c>
    </row>
    <row r="20" spans="1:22" ht="75" customHeight="1">
      <c r="A20" s="60"/>
      <c r="B20" s="65" t="s">
        <v>45</v>
      </c>
      <c r="C20" s="66" t="s">
        <v>407</v>
      </c>
      <c r="D20" s="66"/>
      <c r="E20" s="66"/>
      <c r="F20" s="66"/>
      <c r="G20" s="66"/>
      <c r="H20" s="66"/>
      <c r="I20" s="66" t="s">
        <v>408</v>
      </c>
      <c r="J20" s="66"/>
      <c r="K20" s="66"/>
      <c r="L20" s="66" t="s">
        <v>409</v>
      </c>
      <c r="M20" s="66"/>
      <c r="N20" s="66"/>
      <c r="O20" s="66"/>
      <c r="P20" s="67" t="s">
        <v>57</v>
      </c>
      <c r="Q20" s="67" t="s">
        <v>83</v>
      </c>
      <c r="R20" s="67">
        <v>100</v>
      </c>
      <c r="S20" s="67">
        <v>54.91</v>
      </c>
      <c r="T20" s="67">
        <v>33.68</v>
      </c>
      <c r="U20" s="68">
        <f t="shared" si="0"/>
        <v>61.336732835549078</v>
      </c>
    </row>
    <row r="21" spans="1:22" ht="75" customHeight="1">
      <c r="A21" s="60"/>
      <c r="B21" s="65" t="s">
        <v>45</v>
      </c>
      <c r="C21" s="66" t="s">
        <v>410</v>
      </c>
      <c r="D21" s="66"/>
      <c r="E21" s="66"/>
      <c r="F21" s="66"/>
      <c r="G21" s="66"/>
      <c r="H21" s="66"/>
      <c r="I21" s="66" t="s">
        <v>411</v>
      </c>
      <c r="J21" s="66"/>
      <c r="K21" s="66"/>
      <c r="L21" s="66" t="s">
        <v>412</v>
      </c>
      <c r="M21" s="66"/>
      <c r="N21" s="66"/>
      <c r="O21" s="66"/>
      <c r="P21" s="67" t="s">
        <v>57</v>
      </c>
      <c r="Q21" s="67" t="s">
        <v>413</v>
      </c>
      <c r="R21" s="67">
        <v>100</v>
      </c>
      <c r="S21" s="67">
        <v>33.33</v>
      </c>
      <c r="T21" s="67">
        <v>37.04</v>
      </c>
      <c r="U21" s="68">
        <f t="shared" si="0"/>
        <v>111.13111311131114</v>
      </c>
    </row>
    <row r="22" spans="1:22" ht="75" customHeight="1">
      <c r="A22" s="60"/>
      <c r="B22" s="65" t="s">
        <v>45</v>
      </c>
      <c r="C22" s="66" t="s">
        <v>414</v>
      </c>
      <c r="D22" s="66"/>
      <c r="E22" s="66"/>
      <c r="F22" s="66"/>
      <c r="G22" s="66"/>
      <c r="H22" s="66"/>
      <c r="I22" s="66" t="s">
        <v>415</v>
      </c>
      <c r="J22" s="66"/>
      <c r="K22" s="66"/>
      <c r="L22" s="66" t="s">
        <v>416</v>
      </c>
      <c r="M22" s="66"/>
      <c r="N22" s="66"/>
      <c r="O22" s="66"/>
      <c r="P22" s="67" t="s">
        <v>57</v>
      </c>
      <c r="Q22" s="67" t="s">
        <v>83</v>
      </c>
      <c r="R22" s="67">
        <v>113.92</v>
      </c>
      <c r="S22" s="67">
        <v>101.78</v>
      </c>
      <c r="T22" s="67">
        <v>141.19999999999999</v>
      </c>
      <c r="U22" s="68">
        <f t="shared" si="0"/>
        <v>138.73059540184713</v>
      </c>
    </row>
    <row r="23" spans="1:22" ht="75" customHeight="1">
      <c r="A23" s="60"/>
      <c r="B23" s="65" t="s">
        <v>45</v>
      </c>
      <c r="C23" s="66" t="s">
        <v>417</v>
      </c>
      <c r="D23" s="66"/>
      <c r="E23" s="66"/>
      <c r="F23" s="66"/>
      <c r="G23" s="66"/>
      <c r="H23" s="66"/>
      <c r="I23" s="66" t="s">
        <v>418</v>
      </c>
      <c r="J23" s="66"/>
      <c r="K23" s="66"/>
      <c r="L23" s="66" t="s">
        <v>419</v>
      </c>
      <c r="M23" s="66"/>
      <c r="N23" s="66"/>
      <c r="O23" s="66"/>
      <c r="P23" s="67" t="s">
        <v>57</v>
      </c>
      <c r="Q23" s="67" t="s">
        <v>83</v>
      </c>
      <c r="R23" s="67">
        <v>20</v>
      </c>
      <c r="S23" s="67">
        <v>20.81</v>
      </c>
      <c r="T23" s="67">
        <v>23.4</v>
      </c>
      <c r="U23" s="68">
        <f t="shared" si="0"/>
        <v>112.44593945218644</v>
      </c>
    </row>
    <row r="24" spans="1:22" ht="75" customHeight="1" thickBot="1">
      <c r="A24" s="60"/>
      <c r="B24" s="65" t="s">
        <v>45</v>
      </c>
      <c r="C24" s="66" t="s">
        <v>45</v>
      </c>
      <c r="D24" s="66"/>
      <c r="E24" s="66"/>
      <c r="F24" s="66"/>
      <c r="G24" s="66"/>
      <c r="H24" s="66"/>
      <c r="I24" s="66" t="s">
        <v>420</v>
      </c>
      <c r="J24" s="66"/>
      <c r="K24" s="66"/>
      <c r="L24" s="66" t="s">
        <v>421</v>
      </c>
      <c r="M24" s="66"/>
      <c r="N24" s="66"/>
      <c r="O24" s="66"/>
      <c r="P24" s="67" t="s">
        <v>57</v>
      </c>
      <c r="Q24" s="67" t="s">
        <v>83</v>
      </c>
      <c r="R24" s="67">
        <v>40.74</v>
      </c>
      <c r="S24" s="67">
        <v>38.06</v>
      </c>
      <c r="T24" s="67">
        <v>39.11</v>
      </c>
      <c r="U24" s="68">
        <f t="shared" si="0"/>
        <v>102.75880189174987</v>
      </c>
    </row>
    <row r="25" spans="1:22" ht="22.5" customHeight="1" thickTop="1" thickBot="1">
      <c r="B25" s="13" t="s">
        <v>90</v>
      </c>
      <c r="C25" s="14"/>
      <c r="D25" s="14"/>
      <c r="E25" s="14"/>
      <c r="F25" s="14"/>
      <c r="G25" s="14"/>
      <c r="H25" s="15"/>
      <c r="I25" s="15"/>
      <c r="J25" s="15"/>
      <c r="K25" s="15"/>
      <c r="L25" s="15"/>
      <c r="M25" s="15"/>
      <c r="N25" s="15"/>
      <c r="O25" s="15"/>
      <c r="P25" s="15"/>
      <c r="Q25" s="15"/>
      <c r="R25" s="15"/>
      <c r="S25" s="15"/>
      <c r="T25" s="15"/>
      <c r="U25" s="16"/>
      <c r="V25" s="70"/>
    </row>
    <row r="26" spans="1:22" ht="26.25" customHeight="1" thickTop="1">
      <c r="B26" s="71"/>
      <c r="C26" s="72"/>
      <c r="D26" s="72"/>
      <c r="E26" s="72"/>
      <c r="F26" s="72"/>
      <c r="G26" s="72"/>
      <c r="H26" s="73"/>
      <c r="I26" s="73"/>
      <c r="J26" s="73"/>
      <c r="K26" s="73"/>
      <c r="L26" s="73"/>
      <c r="M26" s="73"/>
      <c r="N26" s="73"/>
      <c r="O26" s="73"/>
      <c r="P26" s="74"/>
      <c r="Q26" s="75"/>
      <c r="R26" s="76" t="s">
        <v>91</v>
      </c>
      <c r="S26" s="44" t="s">
        <v>92</v>
      </c>
      <c r="T26" s="76" t="s">
        <v>93</v>
      </c>
      <c r="U26" s="44" t="s">
        <v>94</v>
      </c>
    </row>
    <row r="27" spans="1:22" ht="26.25" customHeight="1" thickBot="1">
      <c r="B27" s="77"/>
      <c r="C27" s="78"/>
      <c r="D27" s="78"/>
      <c r="E27" s="78"/>
      <c r="F27" s="78"/>
      <c r="G27" s="78"/>
      <c r="H27" s="79"/>
      <c r="I27" s="79"/>
      <c r="J27" s="79"/>
      <c r="K27" s="79"/>
      <c r="L27" s="79"/>
      <c r="M27" s="79"/>
      <c r="N27" s="79"/>
      <c r="O27" s="79"/>
      <c r="P27" s="80"/>
      <c r="Q27" s="81"/>
      <c r="R27" s="82" t="s">
        <v>95</v>
      </c>
      <c r="S27" s="81" t="s">
        <v>95</v>
      </c>
      <c r="T27" s="81" t="s">
        <v>95</v>
      </c>
      <c r="U27" s="81" t="s">
        <v>96</v>
      </c>
    </row>
    <row r="28" spans="1:22" ht="13.5" customHeight="1" thickBot="1">
      <c r="B28" s="83" t="s">
        <v>97</v>
      </c>
      <c r="C28" s="84"/>
      <c r="D28" s="84"/>
      <c r="E28" s="85"/>
      <c r="F28" s="85"/>
      <c r="G28" s="85"/>
      <c r="H28" s="86"/>
      <c r="I28" s="86"/>
      <c r="J28" s="86"/>
      <c r="K28" s="86"/>
      <c r="L28" s="86"/>
      <c r="M28" s="86"/>
      <c r="N28" s="86"/>
      <c r="O28" s="86"/>
      <c r="P28" s="87"/>
      <c r="Q28" s="87"/>
      <c r="R28" s="88" t="str">
        <f t="shared" ref="R28:T29" si="1">"N/D"</f>
        <v>N/D</v>
      </c>
      <c r="S28" s="88" t="str">
        <f t="shared" si="1"/>
        <v>N/D</v>
      </c>
      <c r="T28" s="88" t="str">
        <f t="shared" si="1"/>
        <v>N/D</v>
      </c>
      <c r="U28" s="89" t="str">
        <f>+IF(ISERR(T28/S28*100),"N/A",T28/S28*100)</f>
        <v>N/A</v>
      </c>
    </row>
    <row r="29" spans="1:22" ht="13.5" customHeight="1" thickBot="1">
      <c r="B29" s="90" t="s">
        <v>98</v>
      </c>
      <c r="C29" s="91"/>
      <c r="D29" s="91"/>
      <c r="E29" s="92"/>
      <c r="F29" s="92"/>
      <c r="G29" s="92"/>
      <c r="H29" s="93"/>
      <c r="I29" s="93"/>
      <c r="J29" s="93"/>
      <c r="K29" s="93"/>
      <c r="L29" s="93"/>
      <c r="M29" s="93"/>
      <c r="N29" s="93"/>
      <c r="O29" s="93"/>
      <c r="P29" s="94"/>
      <c r="Q29" s="94"/>
      <c r="R29" s="88" t="str">
        <f t="shared" si="1"/>
        <v>N/D</v>
      </c>
      <c r="S29" s="88" t="str">
        <f t="shared" si="1"/>
        <v>N/D</v>
      </c>
      <c r="T29" s="88" t="str">
        <f t="shared" si="1"/>
        <v>N/D</v>
      </c>
      <c r="U29" s="89" t="str">
        <f>+IF(ISERR(T29/S29*100),"N/A",T29/S29*100)</f>
        <v>N/A</v>
      </c>
    </row>
    <row r="30" spans="1:22" ht="14.85" customHeight="1" thickTop="1" thickBot="1">
      <c r="B30" s="13" t="s">
        <v>99</v>
      </c>
      <c r="C30" s="14"/>
      <c r="D30" s="14"/>
      <c r="E30" s="14"/>
      <c r="F30" s="14"/>
      <c r="G30" s="14"/>
      <c r="H30" s="15"/>
      <c r="I30" s="15"/>
      <c r="J30" s="15"/>
      <c r="K30" s="15"/>
      <c r="L30" s="15"/>
      <c r="M30" s="15"/>
      <c r="N30" s="15"/>
      <c r="O30" s="15"/>
      <c r="P30" s="15"/>
      <c r="Q30" s="15"/>
      <c r="R30" s="15"/>
      <c r="S30" s="15"/>
      <c r="T30" s="15"/>
      <c r="U30" s="16"/>
    </row>
    <row r="31" spans="1:22" ht="44.25" customHeight="1" thickTop="1">
      <c r="B31" s="95" t="s">
        <v>100</v>
      </c>
      <c r="C31" s="97"/>
      <c r="D31" s="97"/>
      <c r="E31" s="97"/>
      <c r="F31" s="97"/>
      <c r="G31" s="97"/>
      <c r="H31" s="97"/>
      <c r="I31" s="97"/>
      <c r="J31" s="97"/>
      <c r="K31" s="97"/>
      <c r="L31" s="97"/>
      <c r="M31" s="97"/>
      <c r="N31" s="97"/>
      <c r="O31" s="97"/>
      <c r="P31" s="97"/>
      <c r="Q31" s="97"/>
      <c r="R31" s="97"/>
      <c r="S31" s="97"/>
      <c r="T31" s="97"/>
      <c r="U31" s="96"/>
    </row>
    <row r="32" spans="1:22" ht="34.5" customHeight="1">
      <c r="B32" s="98" t="s">
        <v>422</v>
      </c>
      <c r="C32" s="100"/>
      <c r="D32" s="100"/>
      <c r="E32" s="100"/>
      <c r="F32" s="100"/>
      <c r="G32" s="100"/>
      <c r="H32" s="100"/>
      <c r="I32" s="100"/>
      <c r="J32" s="100"/>
      <c r="K32" s="100"/>
      <c r="L32" s="100"/>
      <c r="M32" s="100"/>
      <c r="N32" s="100"/>
      <c r="O32" s="100"/>
      <c r="P32" s="100"/>
      <c r="Q32" s="100"/>
      <c r="R32" s="100"/>
      <c r="S32" s="100"/>
      <c r="T32" s="100"/>
      <c r="U32" s="99"/>
    </row>
    <row r="33" spans="2:21" ht="34.5" customHeight="1">
      <c r="B33" s="98" t="s">
        <v>423</v>
      </c>
      <c r="C33" s="100"/>
      <c r="D33" s="100"/>
      <c r="E33" s="100"/>
      <c r="F33" s="100"/>
      <c r="G33" s="100"/>
      <c r="H33" s="100"/>
      <c r="I33" s="100"/>
      <c r="J33" s="100"/>
      <c r="K33" s="100"/>
      <c r="L33" s="100"/>
      <c r="M33" s="100"/>
      <c r="N33" s="100"/>
      <c r="O33" s="100"/>
      <c r="P33" s="100"/>
      <c r="Q33" s="100"/>
      <c r="R33" s="100"/>
      <c r="S33" s="100"/>
      <c r="T33" s="100"/>
      <c r="U33" s="99"/>
    </row>
    <row r="34" spans="2:21" ht="180.75" customHeight="1">
      <c r="B34" s="98" t="s">
        <v>424</v>
      </c>
      <c r="C34" s="100"/>
      <c r="D34" s="100"/>
      <c r="E34" s="100"/>
      <c r="F34" s="100"/>
      <c r="G34" s="100"/>
      <c r="H34" s="100"/>
      <c r="I34" s="100"/>
      <c r="J34" s="100"/>
      <c r="K34" s="100"/>
      <c r="L34" s="100"/>
      <c r="M34" s="100"/>
      <c r="N34" s="100"/>
      <c r="O34" s="100"/>
      <c r="P34" s="100"/>
      <c r="Q34" s="100"/>
      <c r="R34" s="100"/>
      <c r="S34" s="100"/>
      <c r="T34" s="100"/>
      <c r="U34" s="99"/>
    </row>
    <row r="35" spans="2:21" ht="98.1" customHeight="1">
      <c r="B35" s="98" t="s">
        <v>425</v>
      </c>
      <c r="C35" s="100"/>
      <c r="D35" s="100"/>
      <c r="E35" s="100"/>
      <c r="F35" s="100"/>
      <c r="G35" s="100"/>
      <c r="H35" s="100"/>
      <c r="I35" s="100"/>
      <c r="J35" s="100"/>
      <c r="K35" s="100"/>
      <c r="L35" s="100"/>
      <c r="M35" s="100"/>
      <c r="N35" s="100"/>
      <c r="O35" s="100"/>
      <c r="P35" s="100"/>
      <c r="Q35" s="100"/>
      <c r="R35" s="100"/>
      <c r="S35" s="100"/>
      <c r="T35" s="100"/>
      <c r="U35" s="99"/>
    </row>
    <row r="36" spans="2:21" ht="87.95" customHeight="1">
      <c r="B36" s="98" t="s">
        <v>426</v>
      </c>
      <c r="C36" s="100"/>
      <c r="D36" s="100"/>
      <c r="E36" s="100"/>
      <c r="F36" s="100"/>
      <c r="G36" s="100"/>
      <c r="H36" s="100"/>
      <c r="I36" s="100"/>
      <c r="J36" s="100"/>
      <c r="K36" s="100"/>
      <c r="L36" s="100"/>
      <c r="M36" s="100"/>
      <c r="N36" s="100"/>
      <c r="O36" s="100"/>
      <c r="P36" s="100"/>
      <c r="Q36" s="100"/>
      <c r="R36" s="100"/>
      <c r="S36" s="100"/>
      <c r="T36" s="100"/>
      <c r="U36" s="99"/>
    </row>
    <row r="37" spans="2:21" ht="132" customHeight="1">
      <c r="B37" s="98" t="s">
        <v>427</v>
      </c>
      <c r="C37" s="100"/>
      <c r="D37" s="100"/>
      <c r="E37" s="100"/>
      <c r="F37" s="100"/>
      <c r="G37" s="100"/>
      <c r="H37" s="100"/>
      <c r="I37" s="100"/>
      <c r="J37" s="100"/>
      <c r="K37" s="100"/>
      <c r="L37" s="100"/>
      <c r="M37" s="100"/>
      <c r="N37" s="100"/>
      <c r="O37" s="100"/>
      <c r="P37" s="100"/>
      <c r="Q37" s="100"/>
      <c r="R37" s="100"/>
      <c r="S37" s="100"/>
      <c r="T37" s="100"/>
      <c r="U37" s="99"/>
    </row>
    <row r="38" spans="2:21" ht="131.25" customHeight="1">
      <c r="B38" s="98" t="s">
        <v>428</v>
      </c>
      <c r="C38" s="100"/>
      <c r="D38" s="100"/>
      <c r="E38" s="100"/>
      <c r="F38" s="100"/>
      <c r="G38" s="100"/>
      <c r="H38" s="100"/>
      <c r="I38" s="100"/>
      <c r="J38" s="100"/>
      <c r="K38" s="100"/>
      <c r="L38" s="100"/>
      <c r="M38" s="100"/>
      <c r="N38" s="100"/>
      <c r="O38" s="100"/>
      <c r="P38" s="100"/>
      <c r="Q38" s="100"/>
      <c r="R38" s="100"/>
      <c r="S38" s="100"/>
      <c r="T38" s="100"/>
      <c r="U38" s="99"/>
    </row>
    <row r="39" spans="2:21" ht="159.19999999999999" customHeight="1">
      <c r="B39" s="98" t="s">
        <v>429</v>
      </c>
      <c r="C39" s="100"/>
      <c r="D39" s="100"/>
      <c r="E39" s="100"/>
      <c r="F39" s="100"/>
      <c r="G39" s="100"/>
      <c r="H39" s="100"/>
      <c r="I39" s="100"/>
      <c r="J39" s="100"/>
      <c r="K39" s="100"/>
      <c r="L39" s="100"/>
      <c r="M39" s="100"/>
      <c r="N39" s="100"/>
      <c r="O39" s="100"/>
      <c r="P39" s="100"/>
      <c r="Q39" s="100"/>
      <c r="R39" s="100"/>
      <c r="S39" s="100"/>
      <c r="T39" s="100"/>
      <c r="U39" s="99"/>
    </row>
    <row r="40" spans="2:21" ht="143.85" customHeight="1">
      <c r="B40" s="98" t="s">
        <v>430</v>
      </c>
      <c r="C40" s="100"/>
      <c r="D40" s="100"/>
      <c r="E40" s="100"/>
      <c r="F40" s="100"/>
      <c r="G40" s="100"/>
      <c r="H40" s="100"/>
      <c r="I40" s="100"/>
      <c r="J40" s="100"/>
      <c r="K40" s="100"/>
      <c r="L40" s="100"/>
      <c r="M40" s="100"/>
      <c r="N40" s="100"/>
      <c r="O40" s="100"/>
      <c r="P40" s="100"/>
      <c r="Q40" s="100"/>
      <c r="R40" s="100"/>
      <c r="S40" s="100"/>
      <c r="T40" s="100"/>
      <c r="U40" s="99"/>
    </row>
    <row r="41" spans="2:21" ht="139.5" customHeight="1">
      <c r="B41" s="98" t="s">
        <v>431</v>
      </c>
      <c r="C41" s="100"/>
      <c r="D41" s="100"/>
      <c r="E41" s="100"/>
      <c r="F41" s="100"/>
      <c r="G41" s="100"/>
      <c r="H41" s="100"/>
      <c r="I41" s="100"/>
      <c r="J41" s="100"/>
      <c r="K41" s="100"/>
      <c r="L41" s="100"/>
      <c r="M41" s="100"/>
      <c r="N41" s="100"/>
      <c r="O41" s="100"/>
      <c r="P41" s="100"/>
      <c r="Q41" s="100"/>
      <c r="R41" s="100"/>
      <c r="S41" s="100"/>
      <c r="T41" s="100"/>
      <c r="U41" s="99"/>
    </row>
    <row r="42" spans="2:21" ht="62.1" customHeight="1">
      <c r="B42" s="98" t="s">
        <v>432</v>
      </c>
      <c r="C42" s="100"/>
      <c r="D42" s="100"/>
      <c r="E42" s="100"/>
      <c r="F42" s="100"/>
      <c r="G42" s="100"/>
      <c r="H42" s="100"/>
      <c r="I42" s="100"/>
      <c r="J42" s="100"/>
      <c r="K42" s="100"/>
      <c r="L42" s="100"/>
      <c r="M42" s="100"/>
      <c r="N42" s="100"/>
      <c r="O42" s="100"/>
      <c r="P42" s="100"/>
      <c r="Q42" s="100"/>
      <c r="R42" s="100"/>
      <c r="S42" s="100"/>
      <c r="T42" s="100"/>
      <c r="U42" s="99"/>
    </row>
    <row r="43" spans="2:21" ht="63.2" customHeight="1">
      <c r="B43" s="98" t="s">
        <v>433</v>
      </c>
      <c r="C43" s="100"/>
      <c r="D43" s="100"/>
      <c r="E43" s="100"/>
      <c r="F43" s="100"/>
      <c r="G43" s="100"/>
      <c r="H43" s="100"/>
      <c r="I43" s="100"/>
      <c r="J43" s="100"/>
      <c r="K43" s="100"/>
      <c r="L43" s="100"/>
      <c r="M43" s="100"/>
      <c r="N43" s="100"/>
      <c r="O43" s="100"/>
      <c r="P43" s="100"/>
      <c r="Q43" s="100"/>
      <c r="R43" s="100"/>
      <c r="S43" s="100"/>
      <c r="T43" s="100"/>
      <c r="U43" s="99"/>
    </row>
    <row r="44" spans="2:21" ht="110.25" customHeight="1">
      <c r="B44" s="98" t="s">
        <v>434</v>
      </c>
      <c r="C44" s="100"/>
      <c r="D44" s="100"/>
      <c r="E44" s="100"/>
      <c r="F44" s="100"/>
      <c r="G44" s="100"/>
      <c r="H44" s="100"/>
      <c r="I44" s="100"/>
      <c r="J44" s="100"/>
      <c r="K44" s="100"/>
      <c r="L44" s="100"/>
      <c r="M44" s="100"/>
      <c r="N44" s="100"/>
      <c r="O44" s="100"/>
      <c r="P44" s="100"/>
      <c r="Q44" s="100"/>
      <c r="R44" s="100"/>
      <c r="S44" s="100"/>
      <c r="T44" s="100"/>
      <c r="U44" s="99"/>
    </row>
    <row r="45" spans="2:21" ht="103.7" customHeight="1" thickBot="1">
      <c r="B45" s="101" t="s">
        <v>435</v>
      </c>
      <c r="C45" s="103"/>
      <c r="D45" s="103"/>
      <c r="E45" s="103"/>
      <c r="F45" s="103"/>
      <c r="G45" s="103"/>
      <c r="H45" s="103"/>
      <c r="I45" s="103"/>
      <c r="J45" s="103"/>
      <c r="K45" s="103"/>
      <c r="L45" s="103"/>
      <c r="M45" s="103"/>
      <c r="N45" s="103"/>
      <c r="O45" s="103"/>
      <c r="P45" s="103"/>
      <c r="Q45" s="103"/>
      <c r="R45" s="103"/>
      <c r="S45" s="103"/>
      <c r="T45" s="103"/>
      <c r="U45" s="102"/>
    </row>
  </sheetData>
  <mergeCells count="80">
    <mergeCell ref="B44:U44"/>
    <mergeCell ref="B45:U45"/>
    <mergeCell ref="B38:U38"/>
    <mergeCell ref="B39:U39"/>
    <mergeCell ref="B40:U40"/>
    <mergeCell ref="B41:U41"/>
    <mergeCell ref="B42:U42"/>
    <mergeCell ref="B43:U43"/>
    <mergeCell ref="B32:U32"/>
    <mergeCell ref="B33:U33"/>
    <mergeCell ref="B34:U34"/>
    <mergeCell ref="B35:U35"/>
    <mergeCell ref="B36:U36"/>
    <mergeCell ref="B37:U37"/>
    <mergeCell ref="C24:H24"/>
    <mergeCell ref="I24:K24"/>
    <mergeCell ref="L24:O24"/>
    <mergeCell ref="B28:D28"/>
    <mergeCell ref="B29:D29"/>
    <mergeCell ref="B31:U31"/>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D7" sqref="D7"/>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497</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436</v>
      </c>
      <c r="D4" s="19" t="s">
        <v>437</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438</v>
      </c>
      <c r="D11" s="62"/>
      <c r="E11" s="62"/>
      <c r="F11" s="62"/>
      <c r="G11" s="62"/>
      <c r="H11" s="62"/>
      <c r="I11" s="62" t="s">
        <v>439</v>
      </c>
      <c r="J11" s="62"/>
      <c r="K11" s="62"/>
      <c r="L11" s="62" t="s">
        <v>51</v>
      </c>
      <c r="M11" s="62"/>
      <c r="N11" s="62"/>
      <c r="O11" s="62"/>
      <c r="P11" s="63" t="s">
        <v>52</v>
      </c>
      <c r="Q11" s="63" t="s">
        <v>43</v>
      </c>
      <c r="R11" s="104">
        <v>75.77</v>
      </c>
      <c r="S11" s="104" t="s">
        <v>44</v>
      </c>
      <c r="T11" s="104" t="s">
        <v>44</v>
      </c>
      <c r="U11" s="64" t="str">
        <f>IF(ISERR(T11/S11*100),"N/A",T11/S11*100)</f>
        <v>N/A</v>
      </c>
    </row>
    <row r="12" spans="1:34" ht="75" customHeight="1" thickTop="1">
      <c r="A12" s="60"/>
      <c r="B12" s="61" t="s">
        <v>53</v>
      </c>
      <c r="C12" s="62" t="s">
        <v>440</v>
      </c>
      <c r="D12" s="62"/>
      <c r="E12" s="62"/>
      <c r="F12" s="62"/>
      <c r="G12" s="62"/>
      <c r="H12" s="62"/>
      <c r="I12" s="62" t="s">
        <v>441</v>
      </c>
      <c r="J12" s="62"/>
      <c r="K12" s="62"/>
      <c r="L12" s="62" t="s">
        <v>442</v>
      </c>
      <c r="M12" s="62"/>
      <c r="N12" s="62"/>
      <c r="O12" s="62"/>
      <c r="P12" s="63" t="s">
        <v>443</v>
      </c>
      <c r="Q12" s="63" t="s">
        <v>43</v>
      </c>
      <c r="R12" s="63">
        <v>0.96</v>
      </c>
      <c r="S12" s="63" t="s">
        <v>44</v>
      </c>
      <c r="T12" s="63" t="s">
        <v>44</v>
      </c>
      <c r="U12" s="64" t="str">
        <f>IF(ISERR(T12/S12*100),"N/A",T12/S12*100)</f>
        <v>N/A</v>
      </c>
    </row>
    <row r="13" spans="1:34" ht="75" customHeight="1" thickBot="1">
      <c r="A13" s="60"/>
      <c r="B13" s="65" t="s">
        <v>45</v>
      </c>
      <c r="C13" s="66" t="s">
        <v>45</v>
      </c>
      <c r="D13" s="66"/>
      <c r="E13" s="66"/>
      <c r="F13" s="66"/>
      <c r="G13" s="66"/>
      <c r="H13" s="66"/>
      <c r="I13" s="66" t="s">
        <v>444</v>
      </c>
      <c r="J13" s="66"/>
      <c r="K13" s="66"/>
      <c r="L13" s="66" t="s">
        <v>445</v>
      </c>
      <c r="M13" s="66"/>
      <c r="N13" s="66"/>
      <c r="O13" s="66"/>
      <c r="P13" s="67" t="s">
        <v>446</v>
      </c>
      <c r="Q13" s="67" t="s">
        <v>43</v>
      </c>
      <c r="R13" s="67">
        <v>0.69</v>
      </c>
      <c r="S13" s="67" t="s">
        <v>44</v>
      </c>
      <c r="T13" s="67" t="s">
        <v>44</v>
      </c>
      <c r="U13" s="68" t="str">
        <f>IF(ISERR(T13/S13*100),"N/A",T13/S13*100)</f>
        <v>N/A</v>
      </c>
    </row>
    <row r="14" spans="1:34" ht="75" customHeight="1" thickTop="1" thickBot="1">
      <c r="A14" s="60"/>
      <c r="B14" s="61" t="s">
        <v>63</v>
      </c>
      <c r="C14" s="62" t="s">
        <v>447</v>
      </c>
      <c r="D14" s="62"/>
      <c r="E14" s="62"/>
      <c r="F14" s="62"/>
      <c r="G14" s="62"/>
      <c r="H14" s="62"/>
      <c r="I14" s="62" t="s">
        <v>448</v>
      </c>
      <c r="J14" s="62"/>
      <c r="K14" s="62"/>
      <c r="L14" s="62" t="s">
        <v>449</v>
      </c>
      <c r="M14" s="62"/>
      <c r="N14" s="62"/>
      <c r="O14" s="62"/>
      <c r="P14" s="63" t="s">
        <v>450</v>
      </c>
      <c r="Q14" s="63" t="s">
        <v>203</v>
      </c>
      <c r="R14" s="63">
        <v>100</v>
      </c>
      <c r="S14" s="63">
        <v>50</v>
      </c>
      <c r="T14" s="63">
        <v>14.71</v>
      </c>
      <c r="U14" s="64">
        <f>IF(ISERR(T14/S14*100),"N/A",T14/S14*100)</f>
        <v>29.42</v>
      </c>
    </row>
    <row r="15" spans="1:34" ht="75" customHeight="1" thickTop="1" thickBot="1">
      <c r="A15" s="60"/>
      <c r="B15" s="61" t="s">
        <v>79</v>
      </c>
      <c r="C15" s="62" t="s">
        <v>451</v>
      </c>
      <c r="D15" s="62"/>
      <c r="E15" s="62"/>
      <c r="F15" s="62"/>
      <c r="G15" s="62"/>
      <c r="H15" s="62"/>
      <c r="I15" s="62" t="s">
        <v>452</v>
      </c>
      <c r="J15" s="62"/>
      <c r="K15" s="62"/>
      <c r="L15" s="62" t="s">
        <v>453</v>
      </c>
      <c r="M15" s="62"/>
      <c r="N15" s="62"/>
      <c r="O15" s="62"/>
      <c r="P15" s="63" t="s">
        <v>57</v>
      </c>
      <c r="Q15" s="63" t="s">
        <v>203</v>
      </c>
      <c r="R15" s="63">
        <v>100</v>
      </c>
      <c r="S15" s="63">
        <v>50</v>
      </c>
      <c r="T15" s="63">
        <v>14.71</v>
      </c>
      <c r="U15" s="64">
        <f>IF(ISERR(T15/S15*100),"N/A",T15/S15*100)</f>
        <v>29.42</v>
      </c>
    </row>
    <row r="16" spans="1:34" ht="22.5" customHeight="1" thickTop="1" thickBot="1">
      <c r="B16" s="13" t="s">
        <v>90</v>
      </c>
      <c r="C16" s="14"/>
      <c r="D16" s="14"/>
      <c r="E16" s="14"/>
      <c r="F16" s="14"/>
      <c r="G16" s="14"/>
      <c r="H16" s="15"/>
      <c r="I16" s="15"/>
      <c r="J16" s="15"/>
      <c r="K16" s="15"/>
      <c r="L16" s="15"/>
      <c r="M16" s="15"/>
      <c r="N16" s="15"/>
      <c r="O16" s="15"/>
      <c r="P16" s="15"/>
      <c r="Q16" s="15"/>
      <c r="R16" s="15"/>
      <c r="S16" s="15"/>
      <c r="T16" s="15"/>
      <c r="U16" s="16"/>
      <c r="V16" s="70"/>
    </row>
    <row r="17" spans="2:21" ht="26.25" customHeight="1" thickTop="1">
      <c r="B17" s="71"/>
      <c r="C17" s="72"/>
      <c r="D17" s="72"/>
      <c r="E17" s="72"/>
      <c r="F17" s="72"/>
      <c r="G17" s="72"/>
      <c r="H17" s="73"/>
      <c r="I17" s="73"/>
      <c r="J17" s="73"/>
      <c r="K17" s="73"/>
      <c r="L17" s="73"/>
      <c r="M17" s="73"/>
      <c r="N17" s="73"/>
      <c r="O17" s="73"/>
      <c r="P17" s="74"/>
      <c r="Q17" s="75"/>
      <c r="R17" s="76" t="s">
        <v>91</v>
      </c>
      <c r="S17" s="44" t="s">
        <v>92</v>
      </c>
      <c r="T17" s="76" t="s">
        <v>93</v>
      </c>
      <c r="U17" s="44" t="s">
        <v>94</v>
      </c>
    </row>
    <row r="18" spans="2:21" ht="26.25" customHeight="1" thickBot="1">
      <c r="B18" s="77"/>
      <c r="C18" s="78"/>
      <c r="D18" s="78"/>
      <c r="E18" s="78"/>
      <c r="F18" s="78"/>
      <c r="G18" s="78"/>
      <c r="H18" s="79"/>
      <c r="I18" s="79"/>
      <c r="J18" s="79"/>
      <c r="K18" s="79"/>
      <c r="L18" s="79"/>
      <c r="M18" s="79"/>
      <c r="N18" s="79"/>
      <c r="O18" s="79"/>
      <c r="P18" s="80"/>
      <c r="Q18" s="81"/>
      <c r="R18" s="82" t="s">
        <v>95</v>
      </c>
      <c r="S18" s="81" t="s">
        <v>95</v>
      </c>
      <c r="T18" s="81" t="s">
        <v>95</v>
      </c>
      <c r="U18" s="81" t="s">
        <v>96</v>
      </c>
    </row>
    <row r="19" spans="2:21" ht="13.5" customHeight="1" thickBot="1">
      <c r="B19" s="83" t="s">
        <v>97</v>
      </c>
      <c r="C19" s="84"/>
      <c r="D19" s="84"/>
      <c r="E19" s="85"/>
      <c r="F19" s="85"/>
      <c r="G19" s="85"/>
      <c r="H19" s="86"/>
      <c r="I19" s="86"/>
      <c r="J19" s="86"/>
      <c r="K19" s="86"/>
      <c r="L19" s="86"/>
      <c r="M19" s="86"/>
      <c r="N19" s="86"/>
      <c r="O19" s="86"/>
      <c r="P19" s="87"/>
      <c r="Q19" s="87"/>
      <c r="R19" s="88" t="str">
        <f t="shared" ref="R19:T20" si="0">"N/D"</f>
        <v>N/D</v>
      </c>
      <c r="S19" s="88" t="str">
        <f t="shared" si="0"/>
        <v>N/D</v>
      </c>
      <c r="T19" s="88" t="str">
        <f t="shared" si="0"/>
        <v>N/D</v>
      </c>
      <c r="U19" s="89" t="str">
        <f>+IF(ISERR(T19/S19*100),"N/A",T19/S19*100)</f>
        <v>N/A</v>
      </c>
    </row>
    <row r="20" spans="2:21" ht="13.5" customHeight="1" thickBot="1">
      <c r="B20" s="90" t="s">
        <v>98</v>
      </c>
      <c r="C20" s="91"/>
      <c r="D20" s="91"/>
      <c r="E20" s="92"/>
      <c r="F20" s="92"/>
      <c r="G20" s="92"/>
      <c r="H20" s="93"/>
      <c r="I20" s="93"/>
      <c r="J20" s="93"/>
      <c r="K20" s="93"/>
      <c r="L20" s="93"/>
      <c r="M20" s="93"/>
      <c r="N20" s="93"/>
      <c r="O20" s="93"/>
      <c r="P20" s="94"/>
      <c r="Q20" s="94"/>
      <c r="R20" s="88" t="str">
        <f t="shared" si="0"/>
        <v>N/D</v>
      </c>
      <c r="S20" s="88" t="str">
        <f t="shared" si="0"/>
        <v>N/D</v>
      </c>
      <c r="T20" s="88" t="str">
        <f t="shared" si="0"/>
        <v>N/D</v>
      </c>
      <c r="U20" s="89" t="str">
        <f>+IF(ISERR(T20/S20*100),"N/A",T20/S20*100)</f>
        <v>N/A</v>
      </c>
    </row>
    <row r="21" spans="2:21" ht="14.85" customHeight="1" thickTop="1" thickBot="1">
      <c r="B21" s="13" t="s">
        <v>99</v>
      </c>
      <c r="C21" s="14"/>
      <c r="D21" s="14"/>
      <c r="E21" s="14"/>
      <c r="F21" s="14"/>
      <c r="G21" s="14"/>
      <c r="H21" s="15"/>
      <c r="I21" s="15"/>
      <c r="J21" s="15"/>
      <c r="K21" s="15"/>
      <c r="L21" s="15"/>
      <c r="M21" s="15"/>
      <c r="N21" s="15"/>
      <c r="O21" s="15"/>
      <c r="P21" s="15"/>
      <c r="Q21" s="15"/>
      <c r="R21" s="15"/>
      <c r="S21" s="15"/>
      <c r="T21" s="15"/>
      <c r="U21" s="16"/>
    </row>
    <row r="22" spans="2:21" ht="44.25" customHeight="1" thickTop="1">
      <c r="B22" s="95" t="s">
        <v>100</v>
      </c>
      <c r="C22" s="97"/>
      <c r="D22" s="97"/>
      <c r="E22" s="97"/>
      <c r="F22" s="97"/>
      <c r="G22" s="97"/>
      <c r="H22" s="97"/>
      <c r="I22" s="97"/>
      <c r="J22" s="97"/>
      <c r="K22" s="97"/>
      <c r="L22" s="97"/>
      <c r="M22" s="97"/>
      <c r="N22" s="97"/>
      <c r="O22" s="97"/>
      <c r="P22" s="97"/>
      <c r="Q22" s="97"/>
      <c r="R22" s="97"/>
      <c r="S22" s="97"/>
      <c r="T22" s="97"/>
      <c r="U22" s="96"/>
    </row>
    <row r="23" spans="2:21" ht="34.5" customHeight="1">
      <c r="B23" s="98" t="s">
        <v>454</v>
      </c>
      <c r="C23" s="100"/>
      <c r="D23" s="100"/>
      <c r="E23" s="100"/>
      <c r="F23" s="100"/>
      <c r="G23" s="100"/>
      <c r="H23" s="100"/>
      <c r="I23" s="100"/>
      <c r="J23" s="100"/>
      <c r="K23" s="100"/>
      <c r="L23" s="100"/>
      <c r="M23" s="100"/>
      <c r="N23" s="100"/>
      <c r="O23" s="100"/>
      <c r="P23" s="100"/>
      <c r="Q23" s="100"/>
      <c r="R23" s="100"/>
      <c r="S23" s="100"/>
      <c r="T23" s="100"/>
      <c r="U23" s="99"/>
    </row>
    <row r="24" spans="2:21" ht="34.5" customHeight="1">
      <c r="B24" s="98" t="s">
        <v>455</v>
      </c>
      <c r="C24" s="100"/>
      <c r="D24" s="100"/>
      <c r="E24" s="100"/>
      <c r="F24" s="100"/>
      <c r="G24" s="100"/>
      <c r="H24" s="100"/>
      <c r="I24" s="100"/>
      <c r="J24" s="100"/>
      <c r="K24" s="100"/>
      <c r="L24" s="100"/>
      <c r="M24" s="100"/>
      <c r="N24" s="100"/>
      <c r="O24" s="100"/>
      <c r="P24" s="100"/>
      <c r="Q24" s="100"/>
      <c r="R24" s="100"/>
      <c r="S24" s="100"/>
      <c r="T24" s="100"/>
      <c r="U24" s="99"/>
    </row>
    <row r="25" spans="2:21" ht="34.5" customHeight="1">
      <c r="B25" s="98" t="s">
        <v>456</v>
      </c>
      <c r="C25" s="100"/>
      <c r="D25" s="100"/>
      <c r="E25" s="100"/>
      <c r="F25" s="100"/>
      <c r="G25" s="100"/>
      <c r="H25" s="100"/>
      <c r="I25" s="100"/>
      <c r="J25" s="100"/>
      <c r="K25" s="100"/>
      <c r="L25" s="100"/>
      <c r="M25" s="100"/>
      <c r="N25" s="100"/>
      <c r="O25" s="100"/>
      <c r="P25" s="100"/>
      <c r="Q25" s="100"/>
      <c r="R25" s="100"/>
      <c r="S25" s="100"/>
      <c r="T25" s="100"/>
      <c r="U25" s="99"/>
    </row>
    <row r="26" spans="2:21" ht="126.75" customHeight="1">
      <c r="B26" s="98" t="s">
        <v>457</v>
      </c>
      <c r="C26" s="100"/>
      <c r="D26" s="100"/>
      <c r="E26" s="100"/>
      <c r="F26" s="100"/>
      <c r="G26" s="100"/>
      <c r="H26" s="100"/>
      <c r="I26" s="100"/>
      <c r="J26" s="100"/>
      <c r="K26" s="100"/>
      <c r="L26" s="100"/>
      <c r="M26" s="100"/>
      <c r="N26" s="100"/>
      <c r="O26" s="100"/>
      <c r="P26" s="100"/>
      <c r="Q26" s="100"/>
      <c r="R26" s="100"/>
      <c r="S26" s="100"/>
      <c r="T26" s="100"/>
      <c r="U26" s="99"/>
    </row>
    <row r="27" spans="2:21" ht="80.099999999999994" customHeight="1" thickBot="1">
      <c r="B27" s="101" t="s">
        <v>458</v>
      </c>
      <c r="C27" s="103"/>
      <c r="D27" s="103"/>
      <c r="E27" s="103"/>
      <c r="F27" s="103"/>
      <c r="G27" s="103"/>
      <c r="H27" s="103"/>
      <c r="I27" s="103"/>
      <c r="J27" s="103"/>
      <c r="K27" s="103"/>
      <c r="L27" s="103"/>
      <c r="M27" s="103"/>
      <c r="N27" s="103"/>
      <c r="O27" s="103"/>
      <c r="P27" s="103"/>
      <c r="Q27" s="103"/>
      <c r="R27" s="103"/>
      <c r="S27" s="103"/>
      <c r="T27" s="103"/>
      <c r="U27" s="102"/>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Portada</vt:lpstr>
      <vt:lpstr>50 E001</vt:lpstr>
      <vt:lpstr>50 E003</vt:lpstr>
      <vt:lpstr>50 E004</vt:lpstr>
      <vt:lpstr>50 E006</vt:lpstr>
      <vt:lpstr>50 E007</vt:lpstr>
      <vt:lpstr>50 E011</vt:lpstr>
      <vt:lpstr>50 E012</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Luis Segura Luna</cp:lastModifiedBy>
  <cp:lastPrinted>2009-03-26T01:46:20Z</cp:lastPrinted>
  <dcterms:created xsi:type="dcterms:W3CDTF">2009-03-25T01:44:41Z</dcterms:created>
  <dcterms:modified xsi:type="dcterms:W3CDTF">2022-07-27T14:21:04Z</dcterms:modified>
</cp:coreProperties>
</file>