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REGIS\Documents\"/>
    </mc:Choice>
  </mc:AlternateContent>
  <xr:revisionPtr revIDLastSave="0" documentId="13_ncr:1_{00C84772-AE8E-410D-A818-572A552459C8}" xr6:coauthVersionLast="47" xr6:coauthVersionMax="47" xr10:uidLastSave="{00000000-0000-0000-0000-000000000000}"/>
  <bookViews>
    <workbookView xWindow="-120" yWindow="-120" windowWidth="20730" windowHeight="11160" xr2:uid="{00000000-000D-0000-FFFF-FFFF0000000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E012'!$B$2:$U$49</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24" i="10" l="1"/>
  <c r="S24" i="10"/>
  <c r="U24" i="10" s="1"/>
  <c r="R24" i="10"/>
  <c r="T23" i="10"/>
  <c r="S23" i="10"/>
  <c r="R23" i="10"/>
  <c r="U19" i="10"/>
  <c r="U18" i="10"/>
  <c r="U17" i="10"/>
  <c r="U16" i="10"/>
  <c r="U15" i="10"/>
  <c r="U14" i="10"/>
  <c r="U13" i="10"/>
  <c r="U12" i="10"/>
  <c r="U11" i="10"/>
  <c r="T20" i="9"/>
  <c r="U20" i="9" s="1"/>
  <c r="S20" i="9"/>
  <c r="R20" i="9"/>
  <c r="T19" i="9"/>
  <c r="U19" i="9" s="1"/>
  <c r="S19" i="9"/>
  <c r="R19" i="9"/>
  <c r="U15" i="9"/>
  <c r="U14" i="9"/>
  <c r="U13" i="9"/>
  <c r="U12" i="9"/>
  <c r="U11" i="9"/>
  <c r="T29" i="8"/>
  <c r="S29" i="8"/>
  <c r="R29" i="8"/>
  <c r="T28" i="8"/>
  <c r="S28" i="8"/>
  <c r="U28" i="8" s="1"/>
  <c r="R28" i="8"/>
  <c r="U24" i="8"/>
  <c r="U23" i="8"/>
  <c r="U22" i="8"/>
  <c r="U21" i="8"/>
  <c r="U20" i="8"/>
  <c r="U19" i="8"/>
  <c r="U18" i="8"/>
  <c r="U17" i="8"/>
  <c r="U16" i="8"/>
  <c r="U15" i="8"/>
  <c r="U14" i="8"/>
  <c r="U13" i="8"/>
  <c r="U12" i="8"/>
  <c r="U11" i="8"/>
  <c r="T34" i="7"/>
  <c r="S34" i="7"/>
  <c r="R34" i="7"/>
  <c r="T33" i="7"/>
  <c r="S33" i="7"/>
  <c r="U33" i="7" s="1"/>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5" i="5"/>
  <c r="S25" i="5"/>
  <c r="R25" i="5"/>
  <c r="T24" i="5"/>
  <c r="S24" i="5"/>
  <c r="R24" i="5"/>
  <c r="U20" i="5"/>
  <c r="U19" i="5"/>
  <c r="U18" i="5"/>
  <c r="U17" i="5"/>
  <c r="U16" i="5"/>
  <c r="U15" i="5"/>
  <c r="U14" i="5"/>
  <c r="U13" i="5"/>
  <c r="U12" i="5"/>
  <c r="U11" i="5"/>
  <c r="T23" i="4"/>
  <c r="S23" i="4"/>
  <c r="R23" i="4"/>
  <c r="T22" i="4"/>
  <c r="S22" i="4"/>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T31" i="2"/>
  <c r="S31" i="2"/>
  <c r="R31" i="2"/>
  <c r="T30" i="2"/>
  <c r="S30" i="2"/>
  <c r="U30" i="2" s="1"/>
  <c r="R30" i="2"/>
  <c r="U26" i="2"/>
  <c r="U25" i="2"/>
  <c r="U24" i="2"/>
  <c r="U23" i="2"/>
  <c r="U22" i="2"/>
  <c r="U21" i="2"/>
  <c r="U20" i="2"/>
  <c r="U19" i="2"/>
  <c r="U18" i="2"/>
  <c r="U17" i="2"/>
  <c r="U16" i="2"/>
  <c r="U15" i="2"/>
  <c r="U14" i="2"/>
  <c r="U13" i="2"/>
  <c r="U12" i="2"/>
  <c r="U11" i="2"/>
  <c r="U31" i="2" l="1"/>
  <c r="U34" i="7"/>
  <c r="U29" i="8"/>
  <c r="U23" i="4"/>
  <c r="U25" i="5"/>
  <c r="U22" i="4"/>
  <c r="U24" i="5"/>
  <c r="U23" i="10"/>
</calcChain>
</file>

<file path=xl/sharedStrings.xml><?xml version="1.0" encoding="utf-8"?>
<sst xmlns="http://schemas.openxmlformats.org/spreadsheetml/2006/main" count="1259" uniqueCount="498">
  <si>
    <t xml:space="preserve">    Primer Trimestre 2022</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</si>
  <si>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</si>
  <si>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</si>
  <si>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</si>
  <si>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Primer Trimestre 2022</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</si>
  <si>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</si>
  <si>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</si>
  <si>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</si>
  <si>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</si>
  <si>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</si>
  <si>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</si>
  <si>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</si>
  <si>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</si>
  <si>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</si>
  <si>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</si>
  <si>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</si>
  <si>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</si>
  <si>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</si>
  <si>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</si>
  <si>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</si>
  <si>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</si>
  <si>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</si>
  <si>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</si>
  <si>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</si>
  <si>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</si>
  <si>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</si>
  <si>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</si>
  <si>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</si>
  <si>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</si>
  <si>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</si>
  <si>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</si>
  <si>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</si>
  <si>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</si>
  <si>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</si>
  <si>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</si>
  <si>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</si>
  <si>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</si>
  <si>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</si>
  <si>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</si>
  <si>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</si>
  <si>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</si>
  <si>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</si>
  <si>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</si>
  <si>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</si>
  <si>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</si>
  <si>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</si>
  <si>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</si>
  <si>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</si>
  <si>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</si>
  <si>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</si>
  <si>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</si>
  <si>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</si>
  <si>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</si>
  <si>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</si>
  <si>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</si>
  <si>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</si>
  <si>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</si>
  <si>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</si>
  <si>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</si>
  <si>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</si>
  <si>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</si>
  <si>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</si>
  <si>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</si>
  <si>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</si>
  <si>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</si>
  <si>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</si>
  <si>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</si>
  <si>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</si>
  <si>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</si>
  <si>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</si>
  <si>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</si>
  <si>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</si>
  <si>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</si>
  <si>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</si>
  <si>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</si>
  <si>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</si>
  <si>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</si>
  <si>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</si>
  <si>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</si>
  <si>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</si>
  <si>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</si>
  <si>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</si>
  <si>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</si>
  <si>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</si>
  <si>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</si>
  <si>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</si>
  <si>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</si>
  <si>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</si>
  <si>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</si>
  <si>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</si>
  <si>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</si>
  <si>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</si>
  <si>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</si>
  <si>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</si>
  <si>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</si>
  <si>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</si>
  <si>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</si>
  <si>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</si>
  <si>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</si>
  <si>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</si>
  <si>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</si>
  <si>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</si>
  <si>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</si>
  <si>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</si>
  <si>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</si>
  <si>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</si>
  <si>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</si>
  <si>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</si>
  <si>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</si>
  <si>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</si>
  <si>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</si>
  <si>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</si>
  <si>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</si>
  <si>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Sin Información,Sin Justificación</t>
    </r>
  </si>
  <si>
    <r>
      <t xml:space="preserve">Porcentaje de medición de peso y talla en población derechohabiente
</t>
    </r>
    <r>
      <rPr>
        <sz val="10"/>
        <rFont val="Soberana Sans"/>
        <family val="2"/>
      </rPr>
      <t xml:space="preserve"> Causa : Información al mes de enero de 2022.     El logro obtenido fue  de 11.93%, con un porcentaje de cumplimiento de meta de 43.75%, para el primer trimestre de 2022, cifra  inferior a la meta establecida (27.2%).  Los factores que influyeron para obter estos resultados fueron: El período de reporte con semáforo epidemiólógico en los que la baja afluencia a las Unidades de Medicina Familiar de todos los grupos de edad derivado de la pandemia por COVID-19 aún persistía, lo que evitó se les otorgaran los consejos breves para la modificación de estilos de vidada, principalmente sobre alimentación saludable, consumo de agua simple potable y realización de actividad física. Efecto: El logro inferior a la meta limitó que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</si>
  <si>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al mes de enero de 2022.  El logro obtenido fue de 89.0%, con un porcentaje de cumplimiento de meta del 102%, cifra superior a la meta establecida del 87.4%. Los factores que influyeron para obter estos resultados fueron Incremento en la asistencia derechohabientes que acuden a la Unidad de Medicina Familiar. Efecto: El logro obtenido,  permitió que de cada 100 derechohabientes se otorgara a 1,326,469 de ellos el paquete completo de acciones preventivas y de promoción de la salud que les corresponde de acuerdo a su grupo de edad y sexo. Otros Motivos:</t>
    </r>
  </si>
  <si>
    <r>
      <t xml:space="preserve">Porcentaje de entrevistas de consejería anticonceptiva
</t>
    </r>
    <r>
      <rPr>
        <sz val="10"/>
        <rFont val="Soberana Sans"/>
        <family val="2"/>
      </rPr>
      <t xml:space="preserve"> Causa : Información al mes de enero de 2022.  El avance reportado de 60.3%, permitió un porcentaje de cumplimiento de 67.0%, para el 2022, lo que implicó que no se alcanzara la meta programada de 90.0%. Los factores que influyeron en los resultados alcanzados fue que en el periódo de reporte lgunas OOAD por el semáforo epidemiológico aun no habian retornado  sus actividades normales y en otras se estaban retornando de forma paulatina a las actividades de consejería intra y extra muros con tendencia hacia la mejoria. Sin embargo se continuan fortaleciendo  las acciones de comunicación educativa específicamente consejería en planificación familiar, dirigidas a la población en edad reproductiva sexualmente activas.    Efecto: La disminución en las acciones de consejería y comunicación educativa impactan en una reducción en el número de aceptantes de métodos anticonceptivos.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</si>
  <si>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</si>
  <si>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</si>
  <si>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</si>
  <si>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</si>
  <si>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</si>
  <si>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</si>
  <si>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</si>
  <si>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</si>
  <si>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</si>
  <si>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</si>
  <si>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</si>
  <si>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</si>
  <si>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</si>
  <si>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</si>
  <si>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</si>
  <si>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</si>
  <si>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</si>
  <si>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</si>
  <si>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</si>
  <si>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</si>
  <si>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</si>
  <si>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</si>
  <si>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</si>
  <si>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</si>
  <si>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</si>
  <si>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</si>
  <si>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</si>
  <si>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</si>
  <si>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</si>
  <si>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</si>
  <si>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</si>
  <si>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</si>
  <si>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</si>
  <si>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</si>
  <si>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</si>
  <si>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</si>
  <si>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</si>
  <si>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</si>
  <si>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</si>
  <si>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</si>
  <si>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</si>
  <si>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</si>
  <si>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</si>
  <si>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</si>
  <si>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</si>
  <si>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</si>
  <si>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</si>
  <si>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Sin Información,Sin Justificación</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</si>
  <si>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del procedimiento el año pasado, por otro lado, los pacientes no se han presentado a concluir con sus trámites. Efecto: 13.5 puntos por debajo de la meta Otros Motivos:</t>
    </r>
  </si>
  <si>
    <r>
      <t xml:space="preserve">Porcentaje de aprovechamiento de los cursos de capacitación
</t>
    </r>
    <r>
      <rPr>
        <sz val="10"/>
        <rFont val="Soberana Sans"/>
        <family val="2"/>
      </rPr>
      <t xml:space="preserve"> Causa : Se incrementaron y modificaron actividades del personal operativo de Seguridad en el Trabajo, para mejorar el impacto en la prevención de accidentes de trabajo. Efecto: Se realiza la modificación de las metas programadas de Capacitación.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</si>
  <si>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Otro factor que influye en invalidez es que en algunos hospitales tras la atención de pacientes con covid19 tienen un retraso en el número de días para realizar estudios de gabinete y consultas de especialistas. Efecto: 0.86 puntos por debajo de la meta Otros Motivos:</t>
    </r>
  </si>
  <si>
    <r>
      <t xml:space="preserve">Porcentaje de variación de la tasa de accidentes de trabajo en empresas intervenidas con programas preventivos de Seguridad en el Trabajo
</t>
    </r>
    <r>
      <rPr>
        <sz val="10"/>
        <rFont val="Soberana Sans"/>
        <family val="2"/>
      </rPr>
      <t xml:space="preserve"> Causa : Durante 2020 y 2021 no se elaboraron Estudios y Programas Preventivos de Seguridad en el Trabajo debido a la contingencia sanitaria por COVID-19. Efecto: No se cuenta con información para calcular el indicador. Otros Motivos: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</si>
  <si>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un riesgo de trabajo o incapacidad permanente, solo retrasándose en aquellos servicios donde hay falta de personal. Efecto: Cumplimiento de la meta Otros Motivos:</t>
    </r>
  </si>
  <si>
    <r>
      <t xml:space="preserve">Cumplimiento de las metas de calificación de enfermedades de trabajo
</t>
    </r>
    <r>
      <rPr>
        <sz val="10"/>
        <rFont val="Soberana Sans"/>
        <family val="2"/>
      </rPr>
      <t xml:space="preserve"> Causa : Los trabajadores no han acudido a solicitar la dictaminación de  enfermedades de trabajo como se esperaba, por lo que no se ha detectado el número de enfermedades proyectadas. Efecto: 3.2 puntos por debajo de la meta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</si>
  <si>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proporcionado por los CRESTCAP y servicios operativos de Seguridad en el Trabajo se incrementó, registrándose un porcentaje superior a la referencia planeada.  Efecto: Mayor número de trabajadores capacitados, en materia de seguridad e higiene en el trabajo Otros Motivos:</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</si>
  <si>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lo que redunda en que el número de trabajadores que tienen pendiente la elaboración de un dictamen disminuya. Efecto: 0.02 puntos por debajo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</si>
  <si>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0.4 puntos por debajo de la meta Otros Motivos:</t>
    </r>
  </si>
  <si>
    <r>
      <t xml:space="preserve">Porcentaje de cumplimiento en la elaboración de estudios y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disminuyó la meta correspondiente a la elaboración de Estudios y Programas Preventivos de Seguridad ene el Trabajo. Derivado de las acciones relacionadas con la contingencia sanitaria, se ha dificultado en el primer trimestre el acceso del personal operativo de Seguridad en el Trabajo para realizar esta actividad. Otros Motivos:</t>
    </r>
  </si>
  <si>
    <r>
      <t xml:space="preserve">Porcentaje de seguimientos realizados en empresas con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Se programaron metas para dar seguimiento a los Programas Preventivos de Seguridad en el Trabajo realizados durante 2022.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</si>
  <si>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</si>
  <si>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</si>
  <si>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</si>
  <si>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</si>
  <si>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</si>
  <si>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</si>
  <si>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</si>
  <si>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</si>
  <si>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</si>
  <si>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</si>
  <si>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</si>
  <si>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</si>
  <si>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</si>
  <si>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</si>
  <si>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</si>
  <si>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</si>
  <si>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</si>
  <si>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</si>
  <si>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</si>
  <si>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</si>
  <si>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</si>
  <si>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</si>
  <si>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</si>
  <si>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</si>
  <si>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</si>
  <si>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</si>
  <si>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</si>
  <si>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</si>
  <si>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</si>
  <si>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</si>
  <si>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</si>
  <si>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En el primer trimestre de 2022, se reporta un avance del 54.41, lo que representa un porcentaje de cumplimiento del 106.94%. La causa fue debido a que el Instituto continúa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Se destaca que este es el sexto año que el Instituto implementa la valuación de la calidad de los conocimientos científicos generados, mediante la identificación de la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Instituciones de Salud Mexicanas que realizan actividades de Investigación Científica y Desarrollo Tecnológico han ido adoptando este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en el número absoluto de artículos científicos publicados en Revistas con factor de impacto incluidas en los Cuartiles 1 y 2, se han registrado variaciones de +8.8% (+9), +11% (+11) y +23.3% (+21), respecto a lo reportado en los mismos periodos en los ejercicio 2019, 2020 y 2021, respectivamente. *Respecto al denominador, en el número absoluto de artículos científicos publicados en Revistas con factor de impacto, se han registrado variaciones de +6.3% (+12), -10.1% (-23) y +6.8% (+13), respecto a lo reportado en los mismos periodos en los ejercicios 2019, 2020 y 2021,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</si>
  <si>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Investigadores que pertenecen al Sistema Nacional de Investigadores
</t>
    </r>
    <r>
      <rPr>
        <sz val="10"/>
        <rFont val="Soberana Sans"/>
        <family val="2"/>
      </rPr>
      <t>Sin Información,Sin Justificación</t>
    </r>
  </si>
  <si>
    <r>
      <t xml:space="preserve">Porcentaje de Artículos Científicos publicados en revistas científicas con Factor de Impacto
</t>
    </r>
    <r>
      <rPr>
        <sz val="10"/>
        <rFont val="Soberana Sans"/>
        <family val="2"/>
      </rPr>
      <t xml:space="preserve"> Causa : En el primer trimestre de 2022, se reporta un avance del 56.20, lo que representa un porcentaje de cumplimiento del 103.02% respecto la meta planeada. La causa fue debido a que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este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numerador, en el número absoluto de artículos científicos publicados en Revistas con factor de impacto, se han registrado variaciones de +6.3% (+12), -10.1% (-23) y +6.8% (+13), respecto a lo reportado en los mismos periodos en los ejercicios 2019, 2020 y 2021, respectivamente. *Respecto al denominador, la generación de artículos científicos generado por Personal Institucional, ha registrado variaciones de +10% (+33), -11.8% (-399) y +24.3% (+71) y +24.7% (+72), respecto a lo reportado en los mismos periodos en los ejercicios 2019, 2020 y 2021,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 este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</si>
  <si>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En el primer trimestre de 2022, se reporta un avance del 65.48, lo que representa un porcentaje de cumplimiento del 94.01%. La causa fue debido a que el Programa Institucional del Instituto Mexicano del Seguro Social 2019- 2024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del 94% de la meta propuesta para el periodo de reporte; en donde se destacan dos hechos: *Respecto al numerador, el número absoluto protocolos de investigación científica y desarrollo tecnológico aprobados en el IMSS y que están relacionados a temas prioritarios, ha registrado variaciones de +1.3% (+11), -15.4% (-160) y +11.3% (+89), respecto a lo reportado en los mismos periodos en los ejercicios 2019, 2020 y 2021, respectivamente. *Respecto al denominador, el número absoluto protocolos de investigación científica y desarrollo tecnológico aprobados en el IMSS, ha registrado variaciones de +0.5% (+7), -11.1% (-167) y +14.5% (+170), respecto a lo reportado en los mismos periodos en los ejercicios 2019, 2020 y 2021, respectivamente. El porcentaje de los protocolos de investigación científica y desarrollo tecnológico autorizados para su desarrollo en el IMSS, continúan siendo cercanos a los principales problemas de salud de los derechohabientes del IMSS.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y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 este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</si>
  <si>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</si>
  <si>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En el primer trimestre de 2022, se reporta un avance del indicador del 14.48, lo que representa un porcentaje de cumplimiento del 113.61%. La causa fue debido a que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Grupos vulnerables y Principales Problemas de Salud a atender integralmente en un modelo preventivo. Efecto: El efecto fue el cumplimiento de la meta propuesta para este periodo de reporte; respecto al número de Protocolos de Investigación Científica y Desarrollo Tecnológico dictaminados por Comités Locales de Investigación en Salud, se destaca que el número absoluto protocolos de investigación científica y desarrollo tecnológico aprobados en el IMSS ha registrado variaciones de +0.5% (+7), -11.1% (-167) y +14.5% (+170), respecto a lo reportado en los mismos periodos en los ejercicio 2019, 2020 y 2021,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y mantuvo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</si>
  <si>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</si>
  <si>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En el primer trimestre de 2022, se reporta un avance del 89.69, lo que representa un porcentaje de cumplimiento del 100.79%.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ha sido el cumplimiento en la meta propuesta para el periodo de reporte, mediante la integración de Comités de Investigación en Salud en apego a los lineamientos establecidos por la Comisión Federal para la Protección contra Riesgos Sanitarios (COFEPRIS), en donde se destacan dos hechos: *Respecto al numerador, en el número absoluto Comités Locales de Investigación en Salud activos, se han registrado variaciones de +11.5% (+9), +13% (+10) y +4.8% (+4), respecto a lo reportado en los mismos periodos en los ejercicio 2019, 2020 y 2021, respectivamente. *Respecto al denominador, en el número absoluto Comités Locales de Investigación en Salud vigentes registrados ante COFEPRIS, se han registrado variaciones de +0% (+0), -2% (-2) y -2% (-2) , respecto a lo reportado en los mismos periodos en los ejercicio 2019, 2020 y 2021, respectivamente. Otros Motivos:Debe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</si>
  <si>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</si>
  <si>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</si>
  <si>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</si>
  <si>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</si>
  <si>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</si>
  <si>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</si>
  <si>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</si>
  <si>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</si>
  <si>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</si>
  <si>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</si>
  <si>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</si>
  <si>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</si>
  <si>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</si>
  <si>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</si>
  <si>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</si>
  <si>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</si>
  <si>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</si>
  <si>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</si>
  <si>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</si>
  <si>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</si>
  <si>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</si>
  <si>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</si>
  <si>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</si>
  <si>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</si>
  <si>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</si>
  <si>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</si>
  <si>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</si>
  <si>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</si>
  <si>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</si>
  <si>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</si>
  <si>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</si>
  <si>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</si>
  <si>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Sin Información,Sin Justificación</t>
    </r>
  </si>
  <si>
    <r>
      <t xml:space="preserve">Tasa de variación en el número de asegurados
</t>
    </r>
    <r>
      <rPr>
        <sz val="10"/>
        <rFont val="Soberana Sans"/>
        <family val="2"/>
      </rPr>
      <t>Sin Información,Sin Justificación</t>
    </r>
  </si>
  <si>
    <r>
      <t xml:space="preserve">Porcentaje de avance en la meta de recaudación secundaria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</si>
  <si>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</si>
  <si>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Tasa de variación en el salario base asociado a puestos de trabajo
</t>
    </r>
    <r>
      <rPr>
        <sz val="10"/>
        <rFont val="Soberana Sans"/>
        <family val="2"/>
      </rPr>
      <t>Sin Información,Sin Justificación</t>
    </r>
  </si>
  <si>
    <r>
      <t xml:space="preserve">Tasa de variación en el número de puestos de trabajo registrados por los patrones en el IMSS.
</t>
    </r>
    <r>
      <rPr>
        <sz val="10"/>
        <rFont val="Soberana Sans"/>
        <family val="2"/>
      </rPr>
      <t>Sin Información,Sin Justificación</t>
    </r>
  </si>
  <si>
    <r>
      <t xml:space="preserve">Porcentaje de eficacia en los actos de fiscalización
</t>
    </r>
    <r>
      <rPr>
        <sz val="10"/>
        <rFont val="Soberana Sans"/>
        <family val="2"/>
      </rPr>
      <t xml:space="preserve"> Causa : Con información al mes de marzo de 2022, el porcentaje de eficacia de la fiscalización fue de 68.60%.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enero-marzo.</t>
    </r>
  </si>
  <si>
    <r>
      <t xml:space="preserve">Porcentaje de efectividad en actos de fiscalización.
</t>
    </r>
    <r>
      <rPr>
        <sz val="10"/>
        <rFont val="Soberana Sans"/>
        <family val="2"/>
      </rPr>
      <t xml:space="preserve"> Causa : Con información al mes de marzo de 2022, el porcentaje de efectividad en actos de fiscalización fue de 97.07%.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enero-marzo.</t>
    </r>
  </si>
  <si>
    <r>
      <t xml:space="preserve">Porcentaje de transacciones de asignación o localización de NSS realizadas en línea (IMSS Digital).
</t>
    </r>
    <r>
      <rPr>
        <sz val="10"/>
        <rFont val="Soberana Sans"/>
        <family val="2"/>
      </rPr>
      <t xml:space="preserve"> Causa : Con información al mes de marzo de 2022, la proporción de transacciones de asignación o localización de NSS realizadas en línea (IMSS Digital) fue de 91.08%.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del periodo enero-marzo.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</si>
  <si>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</si>
  <si>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</si>
  <si>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</si>
  <si>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</si>
  <si>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</si>
  <si>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</si>
  <si>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</si>
  <si>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</si>
  <si>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</si>
  <si>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</si>
  <si>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</si>
  <si>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</si>
  <si>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</si>
  <si>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</si>
  <si>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</si>
  <si>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</si>
  <si>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</si>
  <si>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</si>
  <si>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</si>
  <si>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</si>
  <si>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</si>
  <si>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</si>
  <si>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</si>
  <si>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</si>
  <si>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</si>
  <si>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</si>
  <si>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</si>
  <si>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</si>
  <si>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</si>
  <si>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</si>
  <si>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</si>
  <si>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</si>
  <si>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</si>
  <si>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</si>
  <si>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69.07 % superando la meta esperada de 55.62%,el incremento en el promedio diario de asistencia  se debe a la entrada en operación de todas las guarderías cuidando el aforo de acuerdo con el semáforo epidemiológico de cada entidad. el número de niños inscritos fue menor debido a qué el comportamiento depende de factores como, que los padres usuarios cuenten con un empleo formal con derecho al servicio, la decisión de que los padres inscriba o no a su hijo, la disponibilidad de lugares en la sala de atención conforme a la edad, la tendencia de  retirar a los niños cuando se acercan a la edad preescolar y factores socio-culturales, siendo común que los padres  atrasen el ingreso si pueden dejarlo al cuidado de algún familiar sin embargo, ambos factores influyeron para superar  la meta esperada. Efecto: El cumplimiento del indicador queda por encima de la meta, los menores inscritos que asisten con mayor regularidad a la guardería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</si>
  <si>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11.99% de cumplimiento, por debajo de la meta planeada del 12.51% debido al cierre guarderías que terminaron contrato el 31 de diciembre de 2022 y que por diversos motivos no quedaron adjudicados en el proceso de contratación mediante  Licitación Pública Nacional que cada Organismo de Operación Administrativa Desconcentrada llevó a cabo.  Efecto: El Instituto decremento su capacidad instalada afectando la oferta que se tiene para proporcionar el servicio a los niños y niñas que lo requieran, se están realizado actividades para incrementar la cobertura mediante la contrataciones del servicio a través de  licitaciones así como, la promoción de guarderías en empresa y en el campo. Otros Motivos:</t>
    </r>
  </si>
  <si>
    <r>
      <t xml:space="preserve">Porcentaje de satisfacción de los usuarios del servicio de guardería
</t>
    </r>
    <r>
      <rPr>
        <sz val="10"/>
        <rFont val="Soberana Sans"/>
        <family val="2"/>
      </rPr>
      <t>Sin Información,Sin Justificación</t>
    </r>
  </si>
  <si>
    <r>
      <t xml:space="preserve">Porcentaje de cumplimiento en la calidad del servicio
</t>
    </r>
    <r>
      <rPr>
        <sz val="10"/>
        <rFont val="Soberana Sans"/>
        <family val="2"/>
      </rPr>
      <t xml:space="preserve"> Causa : En el primer trimestre  el porcentaje de cumplimiento en la calidad del servicio fue de 92.03% superando la meta esperada del 90.00%, debido a que se realizaron  99 supervisiones mas de las que se tenían programadas que eran 1,170 programada. Efecto: Con la normalización de operaciones de las guarderías, se da cumplimiento del Programa Anual de Trabajo de Supervisión, garantizado el Instituto la calidad del servicio que se les proporciona a los niños en las guarderías de prestación indirecta. Otros Motivos:</t>
    </r>
  </si>
  <si>
    <r>
      <t xml:space="preserve">Porcentaje de ocupación en guarderías
</t>
    </r>
    <r>
      <rPr>
        <sz val="10"/>
        <rFont val="Soberana Sans"/>
        <family val="2"/>
      </rPr>
      <t xml:space="preserve"> Causa : El cumplimiento del indicador fue de 70.65% superando la meta esperada de 67.30% ,el número de niños inscritos fue menor debido a qué el comportamiento depende de factores como, que los padres usuarios cuenten con un empleo formal con derecho al servicio, la decisión de que los padres inscriba o no a su hijo, la disponibilidad de lugares en la sala de atención conforme a la edad, la tendencia de  retirar a los niños cuando se acercan a la edad preescolar y factores socio-culturales, siendo común que los padres  atrasen el ingreso si pueden dejarlo al cuidado de algún familiar. debido al cierre guarderías que terminaron contrato el 31 de diciembre de 2022 y que por diversos motivos no quedaron adjudicados en el proceso de contratación mediante  Licitación Pública Nacional que cada Organismo de Operación Administrativa Desconcentrada llevó a cabo,  sin embargo, ambos factores influyeron para superar  la meta esperada. Efecto: Con el reinicio de actividades de las guarderías y el cambio de semáforo epidemiológico, paulatinamente se está  atendiendo a un mayor número de niños y niñas, contemplándose que en los próximos meses aumente la inscripción y la asistencia continua.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</si>
  <si>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</si>
  <si>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</si>
  <si>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</si>
  <si>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</si>
  <si>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</si>
  <si>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</si>
  <si>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</si>
  <si>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</si>
  <si>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</si>
  <si>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</si>
  <si>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</si>
  <si>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</si>
  <si>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</si>
  <si>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</si>
  <si>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</si>
  <si>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</si>
  <si>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</si>
  <si>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</si>
  <si>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</si>
  <si>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</si>
  <si>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</si>
  <si>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</si>
  <si>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</si>
  <si>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</si>
  <si>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</si>
  <si>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</si>
  <si>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</si>
  <si>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</si>
  <si>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</si>
  <si>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</si>
  <si>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</si>
  <si>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</si>
  <si>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</si>
  <si>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</si>
  <si>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</si>
  <si>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</si>
  <si>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</si>
  <si>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</si>
  <si>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</si>
  <si>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</si>
  <si>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</si>
  <si>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</si>
  <si>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</si>
  <si>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</si>
  <si>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</si>
  <si>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</si>
  <si>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</si>
  <si>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</si>
  <si>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</si>
  <si>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</si>
  <si>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</si>
  <si>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</si>
  <si>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</si>
  <si>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</si>
  <si>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</si>
  <si>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</si>
  <si>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</si>
  <si>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</si>
  <si>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</si>
  <si>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</si>
  <si>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</si>
  <si>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</si>
  <si>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cumplimiento de este indicador fue de 105.5 puntos porcentuales de la meta comprometida.  La pandemia por SARS CoV 2 durante el año 2021 con sus diferentes variedades influyó en el cierre de la consulta externa, se implementó la recuperación de los servicios de salud que continúan hasta el momento para otorgar con oportunidad una consulta de especialidad. Efecto: 1) Para recuperar la oportunidad de la consulta externa se inició la Estrategia Nacional de Recuperación de Servicios de Salud frente a la Pandemia COVID-19, a través de las jornadas locales y nacionales de atención de consulta externa en las Unidades Médicas de Alta Especialidad.  2) Las agendas de consulta, como se esperaba, se encuentran saturadas dado que las consultas subsecuentes nuevamente se incrementaron lo que limita la oportunidad en la consulta externa de especialidad, los resultados corresponden solo a los meses de enero a febrero. Otros Motivos:Información preliminar de enero a febrero proporcionada por la División de Información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</si>
  <si>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Este indicador tuvo un logro de 83.8 puntos porcentuales de la meta esperada debido a lo siguiente:  1) Se mantiene la recuperación de los servicios de salud implementados, posterior a la pandemia por COVID 19, mismas que se realizan los fines de semana de acuerdo a las metas de cada Unidad Médica. Efecto: 1)La resolución quirúrgica oportuna disminuye la morbi-mortalidad en los derechohabientes.  2)Se realizan jornadas quirúrgicas nacionales y locales en las Unidades Médicas de Alta Especialidad con la finalidad de abatir las cirugías rezagadas.  3)La información solo es preliminar y abarca de enero a febrero. Se contempla, se logre la meta al contar con la información completa del trimestre. Otros Motivos:Información preliminar de enero a febrero proporcionada por la División de Información en Salud.</t>
    </r>
  </si>
  <si>
    <r>
      <t xml:space="preserve">Porcentaje de pacientes con Diabetes mellitus tipo 2 en control adecuado de glucemia en  ayuno (70 -130 mg/dl)         
</t>
    </r>
    <r>
      <rPr>
        <sz val="10"/>
        <rFont val="Soberana Sans"/>
        <family val="2"/>
      </rPr>
      <t xml:space="preserve"> Causa : En el primer trimestre de 2022, el avance reportado de 36.2% de pacientes con control adecuado de Diabetes Mellitus tipo 2 que acudieron a consulta de medicina familiar, reflejó un cumplimiento mayor a la meta programada de 34.6%.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contribuye al control de su enfermedad. Efecto: El logro obtenido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enero-febrero, estimado para el mes de marzo 2022.</t>
    </r>
  </si>
  <si>
    <r>
      <t xml:space="preserve">Porcentaje de pacientes en control adecuado de Hipertensión Arterial Sistémica en Medicina Familiar                  
</t>
    </r>
    <r>
      <rPr>
        <sz val="10"/>
        <rFont val="Soberana Sans"/>
        <family val="2"/>
      </rPr>
      <t xml:space="preserve"> Causa : En el primer trimestre de 2022, el avance reportado de 59.8% de pacientes con control adecuado de Hipertensión Arterial que acudieron a consulta de medicina familiar, reflejó un cumplimiento menor a la meta programada de 62.1%.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contribuye al control de su enfermedad. Efecto: El logro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pacientes no controlados o con otras comorbilidades. Otros Motivos:Información con base al comportamiento de enero-febrero, estimado para el mes de marzo 2022.</t>
    </r>
  </si>
  <si>
    <r>
      <t xml:space="preserve">Proporción de recién nacidos con prematurez
</t>
    </r>
    <r>
      <rPr>
        <sz val="10"/>
        <rFont val="Soberana Sans"/>
        <family val="2"/>
      </rPr>
      <t xml:space="preserve"> Causa : El avance reportado de 8.98 en el primer trimestre de 2022, representa una mejoría respecto al periodo previo reportado al cierre diciembre 2021 ,que era de 10.46. Este avance reportado en el primer trimestre de 2022 representa un porcentaje de cumplimiento al 105.5% , el cual refleja un avance importante para el desempeño esperado. El diagnóstico oportuno de enfermedad hipertensiva e infecciones genitourinaria para disminuir el riesgo de parto pretérmino nos permiten establecer medidas para disminuir el parto pretérmino en este grupo de pacientes.  Los nacimientos prematuros en el mundo y en el IMSS es la causa más frecuente de morbilidad y mortalidad neonatal.  Aunado a esta problemática mundial, se asocia :  a) Mujeres con embarazos a edad avanzada, técnicas de reproducción asistida para la infertilidad, mujeres crónicamente enfermas . b) El aumento en el riesgo de parto pretérmino y prematurez secundario a la presencia de factores de riesgo para desencadenar preeclampsia-eclampsia.  d) Inconsistencias en el registro de recién nacidos, las semanas de gestación y el peso al nacer. Efecto: El embarazo en los extremos de la edad reproductiva, aunada a que la mujeres con infertilidad primaria ,recurren a técnicas de reproducción asistida, aumenta el riesgo de prematurez. Asimismo, el elevado índice de enfermedad hipertensiva del embarazo obliga a la interrupción prematura del mismo, el cual condiciona nacimientos prematuros. Otros Motivos:Los datos corresponden al periodo enero-febrero 2022, última información disponible en la DIS/IMSS.</t>
    </r>
  </si>
  <si>
    <r>
      <t xml:space="preserve">Porcentaje de mujeres con preeclampsia - eclampsia
</t>
    </r>
    <r>
      <rPr>
        <sz val="10"/>
        <rFont val="Soberana Sans"/>
        <family val="2"/>
      </rPr>
      <t xml:space="preserve"> Causa : El avance reportado de 10.38 en el primer trimestre de 2022, indica una mejora en el resultado obtenido en el cierre del mes de diciembre 2021, con 11.24 registrado. El avance reportado en el primer trimestre de 2022 representa un porcentaje de cumplimiento del 96.6% a febrero 2022. Se logra una disminución en este indicador, debido a que durante el periodo reportado anteriormente se encontraba la 4ta ola de enfermedad por COVID- 19, misma que condicionaba un estado hipertensivo en las mujeres embarazadas como enfermedad asociada.  Sin embargo, aún no se logra la meta debido a que el rango esperado en la población de América Latina corresponde a 5-12% , mismo que aún se conserva. Dentro de los factores que contribuyen al avance reportado, se asocian los embarazos en los límites de edad reproductiva, es decir, embarazos en mujeres adolescentes y mujeres mayores de 35 años, y a la utilización de técnicas de reproducción asistida en el grupo de mujeres con infertilidad . La enfermedad por COVID- 19, causante de la pandemia mundial, obligó al confinamiento domiciliario, el cual trajo consigo un elevado índice de obesidad dentro de la población , la cual se considera como un factor de riesgo preconcepcional para presentar Preeclampsia-Eclampsia.  Efecto: El logro obtenido se atribuye a la disminución de casos por enfermedad por COVID- 19, la cual trae consigo diferentes complicaciones, una de ella asociado a enfermedad hipertensiva del embarazo. El confinamiento en domicilio, por la pandemia por COVID- 19, trajo consigo un elevado índice de obesidad entre la población de mujeres, el cual eleva el riesgo de preeclampsia- eclampsia. Otros Motivos:Información del período enero-febrero 2022, última disponible en la DIS/IMSS.</t>
    </r>
  </si>
  <si>
    <r>
      <t xml:space="preserve">Tasa de Infecciones Nosocomiales por 1,000 días estancia en Unidades Médicas Hospitalarias de 20 o más camas censables.    
</t>
    </r>
    <r>
      <rPr>
        <sz val="10"/>
        <rFont val="Soberana Sans"/>
        <family val="2"/>
      </rPr>
      <t xml:space="preserve"> Causa : Recuperación de servicios de atención médica y des-reconversión hospitalaria por la Pandemia COVID-19 de unidades de segundo y tercer nivel de atención y al fortalecimiento de la vigilancia epidemiológica, prevención y control de las infecciones asociadas a la atención de la salud.    Efecto: Mejora en la notificación, identificación y registro de las IAAS en la plataforma en línea de IAAS (infecciones asociadas a la atención de la salud), e implementación de medidas preventivas al interior de las unidades, para la atención de pacientes con la COVID-19 que ha impactado en la disminución de las IAAS. Otros Motivos:Posible efecto derivado de la contingencia por COVID-19 y la tendencia en el incremento de casos de acuerdo con el comportamiento epidemiológico de la pandemia, que genera una mayor ocupación hospitalaria por este padecimiento, reconversión y des reconversión, así como la implementación de estrategias de prevención de infecciones entre el personal de salud, como el, fortalecimiento de las precauciones estándar y por mecanismo de transmisión y el programa institucional de higiene de manos, así como, la jornada de recuperación de los servicios. </t>
    </r>
  </si>
  <si>
    <r>
      <t xml:space="preserve">Índice consultas de urgencias por 1000 derechohabientes en unidades de segundo nivel    
</t>
    </r>
    <r>
      <rPr>
        <sz val="10"/>
        <rFont val="Soberana Sans"/>
        <family val="2"/>
      </rPr>
      <t xml:space="preserve"> Causa : De acuerdo al manual metodológico de indicadores vigente, el indicador CAISN05 se reporta con desempeño bajo incremento de pacientes atendidos en primer nivel, a una menor demanda en los servicios de urgencia de segundo nivel por la contingencia por COVID 19 y por el envío consensuado de urgencias sentidas (color verde y azul) a primer nivel de atención. Efecto: Una menor demanda de atención de servicios de urgencias en segundo nivel. Otros Motivos:Información correspondiente al mes de enero de 2022.</t>
    </r>
  </si>
  <si>
    <r>
      <t xml:space="preserve">Total de consultas de primera vez otorgadas en Unidades Médicas de Alta Especialidad
</t>
    </r>
    <r>
      <rPr>
        <sz val="10"/>
        <rFont val="Soberana Sans"/>
        <family val="2"/>
      </rPr>
      <t xml:space="preserve"> Causa : Se obtuvo un logro del 68.75 puntos porcentuales a la meta comprometida, como parte de la estrategia de la recuperación de servicios, continúan las jornadas locales y nacionales en este rubro con el objetivo de otorgar consultas de especialidad de primera vez. Efecto: 1) El incremento en las consultas subsecuentes limita los espacios físicos de las consultas de especialidad de primera vez. Se realizan jornadas locales y nacionales, pues otorgar consultas de especialidad influye en el diagnóstico y tratamiento oportuno de pacientes que requieren de tratamientos especializados que se encuentran en las Unidades Médicas de Alta Especialidad.  2) El reporte abarca los meses de enero a febrero. Al contar con los datos completos del trimestre se espera cumplir la meta. Otros Motivos:Información preliminar de enero a febrero proporcionada por la División de Información en Salud.</t>
    </r>
  </si>
  <si>
    <r>
      <t xml:space="preserve">Total de cirugías electivas programadas en Unidades Médicas de Alta Especialidad
</t>
    </r>
    <r>
      <rPr>
        <sz val="10"/>
        <rFont val="Soberana Sans"/>
        <family val="2"/>
      </rPr>
      <t xml:space="preserve"> Causa : El cumplimiento en este indicador fue de 62.11 puntos porcentuales respecto a  la meta esperada.  1) Como parte de las estrategias pos pandemia por el COVID 19 se implementaron las Jornadas Nacionales Locales y Nacionales con la finalidad de realizar cirugias de manera oportuna.  Efecto: 1) De acuerdo con la Estrategia Nacional de Recuperación de Servicios de Salud frente a la pandemia COVID-19, se realizaron jornadas quirúrgicas nacionales y locales en las Unidades Médicas de Alta Especialidad para abatir las cirugías rezagadas y otorgar atenciones de manera oportuna.   2)La información es preliminar hasta el mes de febrero, se espera que con los datos del trimestre se alcancen las metas.  Otros Motivos:Información preliminar de enero a febrero proporcionada por la División de Información en Salud.</t>
    </r>
  </si>
  <si>
    <r>
      <t xml:space="preserve">Porcentaje de surtimiento de recetas médicas
</t>
    </r>
    <r>
      <rPr>
        <sz val="10"/>
        <rFont val="Soberana Sans"/>
        <family val="2"/>
      </rPr>
      <t xml:space="preserve"> Causa : La demanda de medicamentos ha presentado variaciones considerables en los consumos a lo largo de la pandemia por el virus SARS-CoV2 (COVID 19). Para el primer trimestre 2022 la emisión de recetas expedidas en las unidades médicas se ha incrementado, lo cual representa un mayor consumo de medicamentos. Efecto: El nivel de atención de recetas de medicamentos en el primer trimestre es de 91.72%, lo que representa un incremento del 1.8 % con respecto al último trimestre del 2021, sin embargo representa una disminución de -3.28%, respecto a la meta establecida para este periodo. Con la finalidad de contener situaciones que pongan en riesgo la continuidad de los tratamientos, se realizan actividades en materia de abasto con sustento en la normatividad institucional vigente, con el objetivo de incrementar el nivel de surtimiento de recetas en las Unidades Médicas.  Otros Motivos:</t>
    </r>
  </si>
  <si>
    <r>
      <t xml:space="preserve">Pacientes subsecuentes con diagnóstico de Diabetes Mellitus tipo 2         
</t>
    </r>
    <r>
      <rPr>
        <sz val="10"/>
        <rFont val="Soberana Sans"/>
        <family val="2"/>
      </rPr>
      <t xml:space="preserve"> Causa : En el primer trimestre de 2022, el avance reportado de 3,577,535 pacientes con Diabetes Mellitus tipo 2 que acudieron mensualmente a consulta de medicina familiar, reflejó un resultado menor a la meta programada de 3,962,708 pacientes. Los factores que contribuyeron fueron: el comportamiento de la pandemia por COVID-19, ya que se realizaron acciones específicas en este grupo vulnerable para disminuir el riesgo de contagio en las salas de espera, como la expedición de Receta Resurtible en pacientes clínicamente controlados, para proporcionar su tratamiento farmacológico cada 3 meses, lo que repercutió en la disminución de la asistencia de este grupo de personas. En el trimestre anterior la afluencia fue mayor a la esperada, sin embargo, con el tratamiento farmacológico otorgado, en este último trimestre la afluencia ha disminuido como consecuencia probablemente de un mejor control de la enfermedad. Efecto: El logro obtenido permitió brindar atención médica y tratamiento farmacológico para contribuir en el control de los pacientes con Diabetes Mellitus tipo 2 que asisten de manera subsecuente a las Unidades de Medicina Familiar, a pesar de la pandemia por COVID-19. Otros Motivos:Información con base al comportamiento de enero-febrero, estimado para el mes de marzo 2022.</t>
    </r>
  </si>
  <si>
    <r>
      <t xml:space="preserve">Pacientes con diagnóstico de Hipertensión Arterial Sistémica que acuden de manera subsecuente a la consulta de Medicina Familiar                 
</t>
    </r>
    <r>
      <rPr>
        <sz val="10"/>
        <rFont val="Soberana Sans"/>
        <family val="2"/>
      </rPr>
      <t xml:space="preserve"> Causa : En el primer trimestre de 2022, el avance reportado de 4,344,186 pacientes con Hipertensión Arterial que acudieron mensualmente a consulta de medicina familiar, reflejó un resultado menor a la meta programada de 4,973,969 pacientes. Los factores que contribuyeron fueron: el comportamiento de la pandemia por COVID-19, ya que se realizaron acciones específicas en este grupo vulnerable para disminuir el riesgo de contagio en las salas de espera, como la expedición de Receta Resurtible en pacientes clínicamente controlados, para proporcionar su tratamiento farmacológico cada 3 meses, lo que repercutió en la disminución de la asistencia de este grupo de personas. Efecto: El logro obtenido permitió brindar atención médica y tratamiento farmacológico para contribuir en el control de los pacientes con Hipertensión Arterial que asisten de manera subsecuente a las Unidades de Medicina Familiar, a pesar de la pandemia por COVID-19. Otros Motivos:Información con base al comportamiento de enero-febrero, estimado para el mes de marzo 2022.</t>
    </r>
  </si>
  <si>
    <r>
      <t xml:space="preserve">Promedio de atenciones prenatales por embarazada    
</t>
    </r>
    <r>
      <rPr>
        <sz val="10"/>
        <rFont val="Soberana Sans"/>
        <family val="2"/>
      </rPr>
      <t xml:space="preserve"> Causa : Informacion al mes de enero de 2022.                                                                                 El avance reportado de 5.6 consultas otorgadas por embarazada, permitió un porcentaje de cumplimiento de 93.33% para el primer trimestre de 2021, lo que permitió un avance ligeramente inferior a la meta programada de 6 consultas. Los factores que contribuyeron al resultado reportado se traduce que cada embarazada  acude menos a consulta de vigilancia prenatal en promedio de 5 a 6 ocasiones a su Unidad de Medicina Familiar. El logro de este indicador  en el  periodo de medición (mes de enero) no se alcanzó principalmente debido a la contingencia por COVID-19, ya que disminuyó la afluencia de mujeres embarazadas (población vulnerable).               Efecto: Se propicia que la embarazada asista a la vigilancia prenatal en forma periódica, lo cual contribuye a la detección oportuna de signos y síntomas que pudieran complicar el embarazo.  Otros Motivos:El logro de estos indicadores no se alcanzó debido a la contingencia por COVID-19, ya que las mujeres embarazadas (población vulnerable) acudieron menos a consulta para evitar el riesgo de infección.</t>
    </r>
  </si>
  <si>
    <r>
      <t xml:space="preserve">Oportunidad de inicio de la vigilancia prenatal    
</t>
    </r>
    <r>
      <rPr>
        <sz val="10"/>
        <rFont val="Soberana Sans"/>
        <family val="2"/>
      </rPr>
      <t xml:space="preserve"> Causa : Inrormación al mes de enero de 2022.                                                                                          El avance reportado de  51.8%,  permitió un porcentaje de cumplimiento de meta de 97.74%  para el primer trimestre de 2022, lo que permitió un avance ligeramente inferior a la meta programada de 53.0%. Los factores que contribuyeron al resultado reportado fueron: En la actualidad, ya no es obligatorio que la embarazada acuda a la atención prenatal, si ella no va a atenderse en el Instituto, simplemente con que se presente a partir de la semana 34 de gestación para la expedición de su incapacidad por maternidad,  pero aún así se han incrementado la asistencia y esto ha repercutido de forma positivo para el cumplimiento de la meta.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</si>
  <si>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86.02 en el periodo de enero a marzo de 2022, por lo que se alcanzó un cumplimiento de 86.02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</si>
  <si>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</si>
  <si>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</si>
  <si>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</si>
  <si>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</si>
  <si>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</si>
  <si>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</si>
  <si>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</si>
  <si>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</si>
  <si>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</si>
  <si>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</si>
  <si>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</si>
  <si>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</si>
  <si>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</si>
  <si>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</si>
  <si>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</si>
  <si>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</si>
  <si>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</si>
  <si>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finados captados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</si>
  <si>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</si>
  <si>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</si>
  <si>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</si>
  <si>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</si>
  <si>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</si>
  <si>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</si>
  <si>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</si>
  <si>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</si>
  <si>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</si>
  <si>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</si>
  <si>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</si>
  <si>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</si>
  <si>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</si>
  <si>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</si>
  <si>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</si>
  <si>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</si>
  <si>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</si>
  <si>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</si>
  <si>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</si>
  <si>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</si>
  <si>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</si>
  <si>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</si>
  <si>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</si>
  <si>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</si>
  <si>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</si>
  <si>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</si>
  <si>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</si>
  <si>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</si>
  <si>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</si>
  <si>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</si>
  <si>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</si>
  <si>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</si>
  <si>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</si>
  <si>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137,744 personas a nivel nacional, las variaciones porcentuales negativas del Programa Presupuestario E012 Prestaciones Sociales (PP E12) en los indicadores del ejercicio 2022,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t>
    </r>
  </si>
  <si>
    <r>
      <t xml:space="preserve">Variación porcentual de finados captados respecto al mismo periodo del año anterior
</t>
    </r>
    <r>
      <rPr>
        <sz val="10"/>
        <rFont val="Soberana Sans"/>
        <family val="2"/>
      </rPr>
      <t xml:space="preserve"> Causa : Los Velatorios IMSS lograron captar un 81.40% respecto a la meta de servicios para el periodo enero-marzo, lo anterior; debido a que la mayoría de los Velatorios durante este periodo, disminuyeron el porcentaje de cumplimiento de la meta debido a lo siguiente: 1) No se ha tenido el impacto de forma satisfactoria en la implementación de los nuevos paquetes integrales. 2) Falta de promoción y difusión de los nuevos paquetes integrales. 3) Con motivo de la pandemia del COVID-19 y conforme a los lineamientos a nivel federal y estatal, limitaron los servicios de velación en capilla o en domicilio. Efecto: No se tuvo el impacto esperado en la captación de los servicios; razón por la cual no se alcanzó la meta establecida. Otros Motivos:Para alcanzar la meta, durante el ejercicio 2022; se continuará con el fortalecimiento de la promoción y difusión de los servicios funerarios entre la población derechohabiente del IMSS y público en general.</t>
    </r>
  </si>
  <si>
    <r>
      <t xml:space="preserve">Variación porcentual de los usuarios atendidos en los centros vacacionales que propician actividades de esparcimiento
</t>
    </r>
    <r>
      <rPr>
        <sz val="10"/>
        <rFont val="Soberana Sans"/>
        <family val="2"/>
      </rPr>
      <t xml:space="preserve"> Causa : En comparación con el mismo periodo del año anterior, se observó un incremento importante de 410% en la afluencia de usuarios a las instalaciones de los CV; sin embargo, el porcentaje de cumplimiento respecto a la meta establecida fue de 290.25%. Las acciones y protocolos implementados en materia de seguridad sanitaria por los Centros Vacacionales (CV) para concretar una reapertura responsable y segura, han estado enfocados en garantizar la integridad de los usuarios y trabajadores de las unidades, dando mayor seguridad a los usuarios para visitar las instalaciones de manera recurrente. Efecto: La reducción de los casos de contagios por COVID-19 y la difusión de las campañas de vacunación entre la población, han permitido reactivar gradualmente la actividad turística, beneficiando a los CV de manera directa. Otros Motivos:</t>
    </r>
  </si>
  <si>
    <r>
      <t xml:space="preserve">% de inscritos a cursos y talleres de Desarrollo Cultural
</t>
    </r>
    <r>
      <rPr>
        <sz val="10"/>
        <rFont val="Soberana Sans"/>
        <family val="2"/>
      </rPr>
      <t xml:space="preserve"> Causa : En Desarrollo Cultural, se impartieron cursos y talleres en las disciplinas de teatro, danza folclórica, danza creativa, ritmos afrolatinos y baile de salón, música instrumental y vocal, artes visuales y artesanías a  16,529  inscritos, lo que represento un avance del 24.15% de la meta programada para el primer trimestre del 2022.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t>
    </r>
  </si>
  <si>
    <r>
      <t xml:space="preserve">% de inscritos a cursos y talleres de Promoción de la Salud 
</t>
    </r>
    <r>
      <rPr>
        <sz val="10"/>
        <rFont val="Soberana Sans"/>
        <family val="2"/>
      </rPr>
      <t xml:space="preserve"> Causa : En el área de Promoción de la Salud y a fin de contribuir a la formación de una cultura de salud, prevenir enfermedades y accidentes e incidir en la superación del nivel de vida, en cursos y talleres, se benefició a 30,308 personas, lo que representó el  13.35% de la meta programada para el primer trimestre del 2022.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</si>
  <si>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137,744 personas a nivel nacional, lo que representó el  15.60% de la meta programada para el primer trimestre del 2022.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t>
    </r>
  </si>
  <si>
    <r>
      <t xml:space="preserve">% de inscritos a cursos y talleres de Capacitación y Adiestramiento Técnico 
</t>
    </r>
    <r>
      <rPr>
        <sz val="10"/>
        <rFont val="Soberana Sans"/>
        <family val="2"/>
      </rPr>
      <t xml:space="preserve"> Causa :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20,335 inscritos en el periodo que representa el  17.25% de la meta programada para el primer trimestre del 2022.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t>
    </r>
  </si>
  <si>
    <r>
      <t xml:space="preserve">% de inscritos a cursos y talleres de Cultura Física y Deporte
</t>
    </r>
    <r>
      <rPr>
        <sz val="10"/>
        <rFont val="Soberana Sans"/>
        <family val="2"/>
      </rPr>
      <t xml:space="preserve"> Causa :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70 mil 572 inscritos, se logró el 15.02% de la meta programada para el primer trimestre del 2022. Efecto: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t>
    </r>
  </si>
  <si>
    <r>
      <t xml:space="preserve">Porcentaje de cumplimiento  de visitas de supervisión para velatorios del IMSS
</t>
    </r>
    <r>
      <rPr>
        <sz val="10"/>
        <rFont val="Soberana Sans"/>
        <family val="2"/>
      </rPr>
      <t>Sin Información,Sin Justificación</t>
    </r>
  </si>
  <si>
    <r>
      <t xml:space="preserve">Variación porcentual de pláticas de promoción y difusión de velatorios respecto al año inmediato anterior
</t>
    </r>
    <r>
      <rPr>
        <sz val="10"/>
        <rFont val="Soberana Sans"/>
        <family val="2"/>
      </rPr>
      <t xml:space="preserve"> Causa : Los Velatorios IMSS obtuvieron el 172.92% de cumplimiento de la meta programada para el periodo de enero-marzo, toda vez que se cuenta con promotores en casi todos los Velatorios, sin embargo, derivado de la contingencia del COVID-19 las pláticas de promoción y difusión de los servicios funerarios, se otorgan de manera controlada de acuerdo a la semaforización en que se encuentre el Estado en donde se encuentran ubicados los Velatorios IMSS. Efecto: Se dio un sobrecumplimiento a la meta establecida de 131.74%. Otros Motivos:Se fortalecerá el seguimiento para la contratación de promotores con la finalidad de dar a conocer los nuevos convenios de previsión funeraria, traslados COVID, entre otros, así como, continuar solicitando el apoyo a las diferentes áreas del Instituto y empresas privadas para que en la medida que la Secretaría de Salud, autoridades estatales y municipales lo permitan, llevar a cabo dichas pláticas, con la finalidad de dar cumplimiento a la meta establecida.</t>
    </r>
  </si>
  <si>
    <r>
      <t xml:space="preserve">Porcentaje de personas usuarias que se enteraron de los servicios a través de la promoción y difusión de Centros Vacacionales en Internet
</t>
    </r>
    <r>
      <rPr>
        <sz val="10"/>
        <rFont val="Soberana Sans"/>
        <family val="2"/>
      </rPr>
      <t xml:space="preserve"> Causa : Durante el primer trimestre de 2022, se publicaron 133 contenidos a través de medios electrónicos entre los que se encuentran avisos institucionales, redes sociales, página web e insertos en los tarjetones de pago de trabajadores activos y jubilados IMSS, con la finalidad de lograr un mayor impacto entre la población e incentivar la afluencia a los CV. Efecto: A través de la "Encuesta de Calidad en los Servicios", aplicada a la salida de los usuarios de los CV, se identificó que 34% de las personas que respondieron la encueta se enteró de las instalaciones y servicios que ofrecen los CV a través de internet. Aunado a lo anterior, se superó en 56.02% la meta establecida para este indicador. Otros Motivos:La diversificación de los medios a través de los cuales se publicaron los contenidos contribuyó a lograr un mayor impacto entre la población, considerando que en estos momentos el uso de material impreso cada vez es menor. </t>
    </r>
  </si>
  <si>
    <r>
      <t xml:space="preserve">Porcentaje de usuarios que utilizan algún descuento en las tarifas, respecto del total de usuarios registrados
</t>
    </r>
    <r>
      <rPr>
        <sz val="10"/>
        <rFont val="Soberana Sans"/>
        <family val="2"/>
      </rPr>
      <t xml:space="preserve"> Causa : el cumplimiento de la meta establecida para el periodo que se reporta fue de 95.70%. Las estrategias de promoción, difusión y comercialización implementadas durante el primer trimestre de 2022, estuvieron orientadas a apoyar a las familias mexicanas tras los impactos generados por la pandemia en la economía, principalmente, durante la "cuesta de enero". En ese sentido, la implementación y difusión de descuentos dirigidos a la población en general, hizo más accesible el uso de las instalaciones y servicios ofrecidos por los CV. Efecto: Se observa que el 37% de los usuarios que visitaron los CV, aplicaron algún descuento entre los que destacan los de Trabajadores IMSS, Derechohabientes y Adultos Mayores con credencial del INAPAM. Otros Motivos: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</si>
  <si>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</si>
  <si>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</si>
  <si>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</si>
  <si>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</si>
  <si>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</si>
  <si>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</si>
  <si>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</si>
  <si>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</si>
  <si>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</si>
  <si>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</si>
  <si>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</si>
  <si>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</si>
  <si>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</si>
  <si>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</si>
  <si>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</si>
  <si>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</si>
  <si>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</si>
  <si>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</si>
  <si>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</si>
  <si>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</si>
  <si>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</si>
  <si>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Sin Información,Sin Justificación</t>
    </r>
  </si>
  <si>
    <r>
      <t xml:space="preserve">Porcentaje de cumplimiento de avance físico del Programa Anual de Obras
</t>
    </r>
    <r>
      <rPr>
        <sz val="10"/>
        <rFont val="Soberana Sans"/>
        <family val="2"/>
      </rPr>
      <t>Sin Información,Sin Justificación</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</si>
  <si>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</si>
  <si>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</si>
  <si>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</si>
  <si>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</si>
  <si>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</si>
  <si>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</si>
  <si>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</si>
  <si>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</si>
  <si>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</si>
  <si>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</si>
  <si>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</si>
  <si>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</si>
  <si>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</si>
  <si>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</si>
  <si>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</si>
  <si>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</si>
  <si>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</si>
  <si>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</si>
  <si>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</si>
  <si>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</si>
  <si>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</si>
  <si>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</si>
  <si>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</si>
  <si>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</si>
  <si>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</si>
  <si>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</si>
  <si>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</si>
  <si>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</si>
  <si>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</si>
  <si>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</si>
  <si>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</si>
  <si>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</si>
  <si>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</si>
  <si>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</si>
  <si>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</si>
  <si>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</si>
  <si>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</si>
  <si>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r>
      <t xml:space="preserve">Porcentaje de adquisición de equipo médico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</si>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</sst>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43" xfId="0"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B1:AD89"/>
  <sheetViews>
    <sheetView tabSelected="1" view="pageBreakPreview" zoomScale="80" zoomScaleNormal="80" zoomScaleSheetLayoutView="80" workbookViewId="0">
      <selection activeCell="B1" sqref="B1:P1"/>
    </sheetView>
  </sheetViews>
  <sheetFormatPr baseColWidth="10" defaultColWidth="5" defaultRowHeight="12.75"/>
  <cols>
    <col min="1" max="1" width="3.42578125" style="1" customWidth="1"/>
    <col min="2" max="16384" width="5" style="1"/>
  </cols>
  <sheetData>
    <row r="1" spans="2:30" s="2" customFormat="1" ht="48" customHeight="1">
      <c r="B1" s="55" t="s">
        <v>497</v>
      </c>
      <c r="C1" s="55"/>
      <c r="D1" s="55"/>
      <c r="E1" s="55"/>
      <c r="F1" s="55"/>
      <c r="G1" s="55"/>
      <c r="H1" s="55"/>
      <c r="I1" s="55"/>
      <c r="J1" s="55"/>
      <c r="K1" s="55"/>
      <c r="L1" s="55"/>
      <c r="M1" s="55"/>
      <c r="N1" s="55"/>
      <c r="O1" s="55"/>
      <c r="P1" s="55"/>
      <c r="Q1" s="3"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84"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459</v>
      </c>
      <c r="D4" s="99" t="s">
        <v>460</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461</v>
      </c>
      <c r="D11" s="73"/>
      <c r="E11" s="73"/>
      <c r="F11" s="73"/>
      <c r="G11" s="73"/>
      <c r="H11" s="73"/>
      <c r="I11" s="73" t="s">
        <v>462</v>
      </c>
      <c r="J11" s="73"/>
      <c r="K11" s="73"/>
      <c r="L11" s="73" t="s">
        <v>463</v>
      </c>
      <c r="M11" s="73"/>
      <c r="N11" s="73"/>
      <c r="O11" s="73"/>
      <c r="P11" s="27" t="s">
        <v>14</v>
      </c>
      <c r="Q11" s="27" t="s">
        <v>464</v>
      </c>
      <c r="R11" s="54" t="s">
        <v>44</v>
      </c>
      <c r="S11" s="54" t="s">
        <v>44</v>
      </c>
      <c r="T11" s="54" t="s">
        <v>44</v>
      </c>
      <c r="U11" s="28" t="str">
        <f t="shared" ref="U11:U19" si="0">IF(ISERR(T11/S11*100),"N/A",T11/S11*100)</f>
        <v>N/A</v>
      </c>
    </row>
    <row r="12" spans="1:34" ht="75" customHeight="1" thickTop="1">
      <c r="A12" s="25"/>
      <c r="B12" s="26" t="s">
        <v>53</v>
      </c>
      <c r="C12" s="73" t="s">
        <v>465</v>
      </c>
      <c r="D12" s="73"/>
      <c r="E12" s="73"/>
      <c r="F12" s="73"/>
      <c r="G12" s="73"/>
      <c r="H12" s="73"/>
      <c r="I12" s="73" t="s">
        <v>466</v>
      </c>
      <c r="J12" s="73"/>
      <c r="K12" s="73"/>
      <c r="L12" s="73" t="s">
        <v>467</v>
      </c>
      <c r="M12" s="73"/>
      <c r="N12" s="73"/>
      <c r="O12" s="73"/>
      <c r="P12" s="27" t="s">
        <v>468</v>
      </c>
      <c r="Q12" s="27" t="s">
        <v>469</v>
      </c>
      <c r="R12" s="27">
        <v>80</v>
      </c>
      <c r="S12" s="27" t="s">
        <v>44</v>
      </c>
      <c r="T12" s="27" t="s">
        <v>44</v>
      </c>
      <c r="U12" s="28" t="str">
        <f t="shared" si="0"/>
        <v>N/A</v>
      </c>
    </row>
    <row r="13" spans="1:34" ht="75" customHeight="1" thickBot="1">
      <c r="A13" s="25"/>
      <c r="B13" s="29" t="s">
        <v>45</v>
      </c>
      <c r="C13" s="65" t="s">
        <v>45</v>
      </c>
      <c r="D13" s="65"/>
      <c r="E13" s="65"/>
      <c r="F13" s="65"/>
      <c r="G13" s="65"/>
      <c r="H13" s="65"/>
      <c r="I13" s="65" t="s">
        <v>470</v>
      </c>
      <c r="J13" s="65"/>
      <c r="K13" s="65"/>
      <c r="L13" s="65" t="s">
        <v>471</v>
      </c>
      <c r="M13" s="65"/>
      <c r="N13" s="65"/>
      <c r="O13" s="65"/>
      <c r="P13" s="30" t="s">
        <v>57</v>
      </c>
      <c r="Q13" s="30" t="s">
        <v>43</v>
      </c>
      <c r="R13" s="30">
        <v>80</v>
      </c>
      <c r="S13" s="30" t="s">
        <v>44</v>
      </c>
      <c r="T13" s="30" t="s">
        <v>44</v>
      </c>
      <c r="U13" s="31" t="str">
        <f t="shared" si="0"/>
        <v>N/A</v>
      </c>
    </row>
    <row r="14" spans="1:34" ht="75" customHeight="1" thickTop="1">
      <c r="A14" s="25"/>
      <c r="B14" s="26" t="s">
        <v>63</v>
      </c>
      <c r="C14" s="73" t="s">
        <v>472</v>
      </c>
      <c r="D14" s="73"/>
      <c r="E14" s="73"/>
      <c r="F14" s="73"/>
      <c r="G14" s="73"/>
      <c r="H14" s="73"/>
      <c r="I14" s="73" t="s">
        <v>473</v>
      </c>
      <c r="J14" s="73"/>
      <c r="K14" s="73"/>
      <c r="L14" s="73" t="s">
        <v>474</v>
      </c>
      <c r="M14" s="73"/>
      <c r="N14" s="73"/>
      <c r="O14" s="73"/>
      <c r="P14" s="27" t="s">
        <v>57</v>
      </c>
      <c r="Q14" s="27" t="s">
        <v>43</v>
      </c>
      <c r="R14" s="27">
        <v>80</v>
      </c>
      <c r="S14" s="27" t="s">
        <v>44</v>
      </c>
      <c r="T14" s="27" t="s">
        <v>44</v>
      </c>
      <c r="U14" s="28" t="str">
        <f t="shared" si="0"/>
        <v>N/A</v>
      </c>
    </row>
    <row r="15" spans="1:34" ht="75" customHeight="1" thickBot="1">
      <c r="A15" s="25"/>
      <c r="B15" s="29" t="s">
        <v>45</v>
      </c>
      <c r="C15" s="65" t="s">
        <v>45</v>
      </c>
      <c r="D15" s="65"/>
      <c r="E15" s="65"/>
      <c r="F15" s="65"/>
      <c r="G15" s="65"/>
      <c r="H15" s="65"/>
      <c r="I15" s="65" t="s">
        <v>475</v>
      </c>
      <c r="J15" s="65"/>
      <c r="K15" s="65"/>
      <c r="L15" s="65" t="s">
        <v>476</v>
      </c>
      <c r="M15" s="65"/>
      <c r="N15" s="65"/>
      <c r="O15" s="65"/>
      <c r="P15" s="30" t="s">
        <v>57</v>
      </c>
      <c r="Q15" s="30" t="s">
        <v>464</v>
      </c>
      <c r="R15" s="30">
        <v>80.09</v>
      </c>
      <c r="S15" s="30" t="s">
        <v>44</v>
      </c>
      <c r="T15" s="30" t="s">
        <v>44</v>
      </c>
      <c r="U15" s="31" t="str">
        <f t="shared" si="0"/>
        <v>N/A</v>
      </c>
    </row>
    <row r="16" spans="1:34" ht="75" customHeight="1" thickTop="1">
      <c r="A16" s="25"/>
      <c r="B16" s="26" t="s">
        <v>79</v>
      </c>
      <c r="C16" s="73" t="s">
        <v>477</v>
      </c>
      <c r="D16" s="73"/>
      <c r="E16" s="73"/>
      <c r="F16" s="73"/>
      <c r="G16" s="73"/>
      <c r="H16" s="73"/>
      <c r="I16" s="73" t="s">
        <v>478</v>
      </c>
      <c r="J16" s="73"/>
      <c r="K16" s="73"/>
      <c r="L16" s="73" t="s">
        <v>479</v>
      </c>
      <c r="M16" s="73"/>
      <c r="N16" s="73"/>
      <c r="O16" s="73"/>
      <c r="P16" s="27" t="s">
        <v>57</v>
      </c>
      <c r="Q16" s="27" t="s">
        <v>464</v>
      </c>
      <c r="R16" s="27">
        <v>80.319999999999993</v>
      </c>
      <c r="S16" s="27" t="s">
        <v>44</v>
      </c>
      <c r="T16" s="27" t="s">
        <v>44</v>
      </c>
      <c r="U16" s="28" t="str">
        <f t="shared" si="0"/>
        <v>N/A</v>
      </c>
    </row>
    <row r="17" spans="1:22" ht="75" customHeight="1">
      <c r="A17" s="25"/>
      <c r="B17" s="29" t="s">
        <v>45</v>
      </c>
      <c r="C17" s="65" t="s">
        <v>45</v>
      </c>
      <c r="D17" s="65"/>
      <c r="E17" s="65"/>
      <c r="F17" s="65"/>
      <c r="G17" s="65"/>
      <c r="H17" s="65"/>
      <c r="I17" s="65" t="s">
        <v>480</v>
      </c>
      <c r="J17" s="65"/>
      <c r="K17" s="65"/>
      <c r="L17" s="65" t="s">
        <v>481</v>
      </c>
      <c r="M17" s="65"/>
      <c r="N17" s="65"/>
      <c r="O17" s="65"/>
      <c r="P17" s="30" t="s">
        <v>57</v>
      </c>
      <c r="Q17" s="30" t="s">
        <v>482</v>
      </c>
      <c r="R17" s="30">
        <v>80</v>
      </c>
      <c r="S17" s="30" t="s">
        <v>44</v>
      </c>
      <c r="T17" s="30" t="s">
        <v>44</v>
      </c>
      <c r="U17" s="31" t="str">
        <f t="shared" si="0"/>
        <v>N/A</v>
      </c>
    </row>
    <row r="18" spans="1:22" ht="75" customHeight="1">
      <c r="A18" s="25"/>
      <c r="B18" s="29" t="s">
        <v>45</v>
      </c>
      <c r="C18" s="65" t="s">
        <v>483</v>
      </c>
      <c r="D18" s="65"/>
      <c r="E18" s="65"/>
      <c r="F18" s="65"/>
      <c r="G18" s="65"/>
      <c r="H18" s="65"/>
      <c r="I18" s="65" t="s">
        <v>484</v>
      </c>
      <c r="J18" s="65"/>
      <c r="K18" s="65"/>
      <c r="L18" s="65" t="s">
        <v>485</v>
      </c>
      <c r="M18" s="65"/>
      <c r="N18" s="65"/>
      <c r="O18" s="65"/>
      <c r="P18" s="30" t="s">
        <v>57</v>
      </c>
      <c r="Q18" s="30" t="s">
        <v>203</v>
      </c>
      <c r="R18" s="30">
        <v>75</v>
      </c>
      <c r="S18" s="30" t="s">
        <v>44</v>
      </c>
      <c r="T18" s="30" t="s">
        <v>44</v>
      </c>
      <c r="U18" s="31" t="str">
        <f t="shared" si="0"/>
        <v>N/A</v>
      </c>
    </row>
    <row r="19" spans="1:22" ht="75" customHeight="1" thickBot="1">
      <c r="A19" s="25"/>
      <c r="B19" s="29" t="s">
        <v>45</v>
      </c>
      <c r="C19" s="65" t="s">
        <v>45</v>
      </c>
      <c r="D19" s="65"/>
      <c r="E19" s="65"/>
      <c r="F19" s="65"/>
      <c r="G19" s="65"/>
      <c r="H19" s="65"/>
      <c r="I19" s="65" t="s">
        <v>486</v>
      </c>
      <c r="J19" s="65"/>
      <c r="K19" s="65"/>
      <c r="L19" s="65" t="s">
        <v>487</v>
      </c>
      <c r="M19" s="65"/>
      <c r="N19" s="65"/>
      <c r="O19" s="65"/>
      <c r="P19" s="30" t="s">
        <v>57</v>
      </c>
      <c r="Q19" s="30" t="s">
        <v>413</v>
      </c>
      <c r="R19" s="30">
        <v>75</v>
      </c>
      <c r="S19" s="30" t="s">
        <v>44</v>
      </c>
      <c r="T19" s="30" t="s">
        <v>44</v>
      </c>
      <c r="U19" s="31" t="str">
        <f t="shared" si="0"/>
        <v>N/A</v>
      </c>
    </row>
    <row r="20" spans="1:22" ht="22.5" customHeight="1" thickTop="1" thickBot="1">
      <c r="B20" s="8" t="s">
        <v>90</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91</v>
      </c>
      <c r="S21" s="22" t="s">
        <v>92</v>
      </c>
      <c r="T21" s="39" t="s">
        <v>93</v>
      </c>
      <c r="U21" s="22" t="s">
        <v>94</v>
      </c>
    </row>
    <row r="22" spans="1:22" ht="26.25" customHeight="1" thickBot="1">
      <c r="B22" s="40"/>
      <c r="C22" s="41"/>
      <c r="D22" s="41"/>
      <c r="E22" s="41"/>
      <c r="F22" s="41"/>
      <c r="G22" s="41"/>
      <c r="H22" s="42"/>
      <c r="I22" s="42"/>
      <c r="J22" s="42"/>
      <c r="K22" s="42"/>
      <c r="L22" s="42"/>
      <c r="M22" s="42"/>
      <c r="N22" s="42"/>
      <c r="O22" s="42"/>
      <c r="P22" s="43"/>
      <c r="Q22" s="44"/>
      <c r="R22" s="45" t="s">
        <v>95</v>
      </c>
      <c r="S22" s="44" t="s">
        <v>95</v>
      </c>
      <c r="T22" s="44" t="s">
        <v>95</v>
      </c>
      <c r="U22" s="44" t="s">
        <v>96</v>
      </c>
    </row>
    <row r="23" spans="1:22" ht="13.5" customHeight="1" thickBot="1">
      <c r="B23" s="66" t="s">
        <v>97</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c r="B24" s="68" t="s">
        <v>98</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c r="B25" s="8" t="s">
        <v>99</v>
      </c>
      <c r="C25" s="9"/>
      <c r="D25" s="9"/>
      <c r="E25" s="9"/>
      <c r="F25" s="9"/>
      <c r="G25" s="9"/>
      <c r="H25" s="10"/>
      <c r="I25" s="10"/>
      <c r="J25" s="10"/>
      <c r="K25" s="10"/>
      <c r="L25" s="10"/>
      <c r="M25" s="10"/>
      <c r="N25" s="10"/>
      <c r="O25" s="10"/>
      <c r="P25" s="10"/>
      <c r="Q25" s="10"/>
      <c r="R25" s="10"/>
      <c r="S25" s="10"/>
      <c r="T25" s="10"/>
      <c r="U25" s="11"/>
    </row>
    <row r="26" spans="1:22" ht="44.25" customHeight="1" thickTop="1">
      <c r="B26" s="70" t="s">
        <v>100</v>
      </c>
      <c r="C26" s="71"/>
      <c r="D26" s="71"/>
      <c r="E26" s="71"/>
      <c r="F26" s="71"/>
      <c r="G26" s="71"/>
      <c r="H26" s="71"/>
      <c r="I26" s="71"/>
      <c r="J26" s="71"/>
      <c r="K26" s="71"/>
      <c r="L26" s="71"/>
      <c r="M26" s="71"/>
      <c r="N26" s="71"/>
      <c r="O26" s="71"/>
      <c r="P26" s="71"/>
      <c r="Q26" s="71"/>
      <c r="R26" s="71"/>
      <c r="S26" s="71"/>
      <c r="T26" s="71"/>
      <c r="U26" s="72"/>
    </row>
    <row r="27" spans="1:22" ht="34.5" customHeight="1">
      <c r="B27" s="59" t="s">
        <v>488</v>
      </c>
      <c r="C27" s="60"/>
      <c r="D27" s="60"/>
      <c r="E27" s="60"/>
      <c r="F27" s="60"/>
      <c r="G27" s="60"/>
      <c r="H27" s="60"/>
      <c r="I27" s="60"/>
      <c r="J27" s="60"/>
      <c r="K27" s="60"/>
      <c r="L27" s="60"/>
      <c r="M27" s="60"/>
      <c r="N27" s="60"/>
      <c r="O27" s="60"/>
      <c r="P27" s="60"/>
      <c r="Q27" s="60"/>
      <c r="R27" s="60"/>
      <c r="S27" s="60"/>
      <c r="T27" s="60"/>
      <c r="U27" s="61"/>
    </row>
    <row r="28" spans="1:22" ht="34.5" customHeight="1">
      <c r="B28" s="59" t="s">
        <v>489</v>
      </c>
      <c r="C28" s="60"/>
      <c r="D28" s="60"/>
      <c r="E28" s="60"/>
      <c r="F28" s="60"/>
      <c r="G28" s="60"/>
      <c r="H28" s="60"/>
      <c r="I28" s="60"/>
      <c r="J28" s="60"/>
      <c r="K28" s="60"/>
      <c r="L28" s="60"/>
      <c r="M28" s="60"/>
      <c r="N28" s="60"/>
      <c r="O28" s="60"/>
      <c r="P28" s="60"/>
      <c r="Q28" s="60"/>
      <c r="R28" s="60"/>
      <c r="S28" s="60"/>
      <c r="T28" s="60"/>
      <c r="U28" s="61"/>
    </row>
    <row r="29" spans="1:22" ht="34.5" customHeight="1">
      <c r="B29" s="59" t="s">
        <v>490</v>
      </c>
      <c r="C29" s="60"/>
      <c r="D29" s="60"/>
      <c r="E29" s="60"/>
      <c r="F29" s="60"/>
      <c r="G29" s="60"/>
      <c r="H29" s="60"/>
      <c r="I29" s="60"/>
      <c r="J29" s="60"/>
      <c r="K29" s="60"/>
      <c r="L29" s="60"/>
      <c r="M29" s="60"/>
      <c r="N29" s="60"/>
      <c r="O29" s="60"/>
      <c r="P29" s="60"/>
      <c r="Q29" s="60"/>
      <c r="R29" s="60"/>
      <c r="S29" s="60"/>
      <c r="T29" s="60"/>
      <c r="U29" s="61"/>
    </row>
    <row r="30" spans="1:22" ht="34.5" customHeight="1">
      <c r="B30" s="59" t="s">
        <v>491</v>
      </c>
      <c r="C30" s="60"/>
      <c r="D30" s="60"/>
      <c r="E30" s="60"/>
      <c r="F30" s="60"/>
      <c r="G30" s="60"/>
      <c r="H30" s="60"/>
      <c r="I30" s="60"/>
      <c r="J30" s="60"/>
      <c r="K30" s="60"/>
      <c r="L30" s="60"/>
      <c r="M30" s="60"/>
      <c r="N30" s="60"/>
      <c r="O30" s="60"/>
      <c r="P30" s="60"/>
      <c r="Q30" s="60"/>
      <c r="R30" s="60"/>
      <c r="S30" s="60"/>
      <c r="T30" s="60"/>
      <c r="U30" s="61"/>
    </row>
    <row r="31" spans="1:22" ht="34.5" customHeight="1">
      <c r="B31" s="59" t="s">
        <v>492</v>
      </c>
      <c r="C31" s="60"/>
      <c r="D31" s="60"/>
      <c r="E31" s="60"/>
      <c r="F31" s="60"/>
      <c r="G31" s="60"/>
      <c r="H31" s="60"/>
      <c r="I31" s="60"/>
      <c r="J31" s="60"/>
      <c r="K31" s="60"/>
      <c r="L31" s="60"/>
      <c r="M31" s="60"/>
      <c r="N31" s="60"/>
      <c r="O31" s="60"/>
      <c r="P31" s="60"/>
      <c r="Q31" s="60"/>
      <c r="R31" s="60"/>
      <c r="S31" s="60"/>
      <c r="T31" s="60"/>
      <c r="U31" s="61"/>
    </row>
    <row r="32" spans="1:22" ht="34.5" customHeight="1">
      <c r="B32" s="59" t="s">
        <v>493</v>
      </c>
      <c r="C32" s="60"/>
      <c r="D32" s="60"/>
      <c r="E32" s="60"/>
      <c r="F32" s="60"/>
      <c r="G32" s="60"/>
      <c r="H32" s="60"/>
      <c r="I32" s="60"/>
      <c r="J32" s="60"/>
      <c r="K32" s="60"/>
      <c r="L32" s="60"/>
      <c r="M32" s="60"/>
      <c r="N32" s="60"/>
      <c r="O32" s="60"/>
      <c r="P32" s="60"/>
      <c r="Q32" s="60"/>
      <c r="R32" s="60"/>
      <c r="S32" s="60"/>
      <c r="T32" s="60"/>
      <c r="U32" s="61"/>
    </row>
    <row r="33" spans="2:21" ht="34.5" customHeight="1">
      <c r="B33" s="59" t="s">
        <v>494</v>
      </c>
      <c r="C33" s="60"/>
      <c r="D33" s="60"/>
      <c r="E33" s="60"/>
      <c r="F33" s="60"/>
      <c r="G33" s="60"/>
      <c r="H33" s="60"/>
      <c r="I33" s="60"/>
      <c r="J33" s="60"/>
      <c r="K33" s="60"/>
      <c r="L33" s="60"/>
      <c r="M33" s="60"/>
      <c r="N33" s="60"/>
      <c r="O33" s="60"/>
      <c r="P33" s="60"/>
      <c r="Q33" s="60"/>
      <c r="R33" s="60"/>
      <c r="S33" s="60"/>
      <c r="T33" s="60"/>
      <c r="U33" s="61"/>
    </row>
    <row r="34" spans="2:21" ht="34.5" customHeight="1">
      <c r="B34" s="59" t="s">
        <v>495</v>
      </c>
      <c r="C34" s="60"/>
      <c r="D34" s="60"/>
      <c r="E34" s="60"/>
      <c r="F34" s="60"/>
      <c r="G34" s="60"/>
      <c r="H34" s="60"/>
      <c r="I34" s="60"/>
      <c r="J34" s="60"/>
      <c r="K34" s="60"/>
      <c r="L34" s="60"/>
      <c r="M34" s="60"/>
      <c r="N34" s="60"/>
      <c r="O34" s="60"/>
      <c r="P34" s="60"/>
      <c r="Q34" s="60"/>
      <c r="R34" s="60"/>
      <c r="S34" s="60"/>
      <c r="T34" s="60"/>
      <c r="U34" s="61"/>
    </row>
    <row r="35" spans="2:21" ht="34.5" customHeight="1" thickBot="1">
      <c r="B35" s="62" t="s">
        <v>496</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39</v>
      </c>
      <c r="D11" s="73"/>
      <c r="E11" s="73"/>
      <c r="F11" s="73"/>
      <c r="G11" s="73"/>
      <c r="H11" s="73"/>
      <c r="I11" s="73" t="s">
        <v>40</v>
      </c>
      <c r="J11" s="73"/>
      <c r="K11" s="73"/>
      <c r="L11" s="73" t="s">
        <v>41</v>
      </c>
      <c r="M11" s="73"/>
      <c r="N11" s="73"/>
      <c r="O11" s="73"/>
      <c r="P11" s="27" t="s">
        <v>42</v>
      </c>
      <c r="Q11" s="27" t="s">
        <v>43</v>
      </c>
      <c r="R11" s="27">
        <v>4.3</v>
      </c>
      <c r="S11" s="27" t="s">
        <v>44</v>
      </c>
      <c r="T11" s="27" t="s">
        <v>44</v>
      </c>
      <c r="U11" s="28" t="str">
        <f>IF(ISERR((S11-T11)*100/S11+100),"N/A",(S11-T11)*100/S11+100)</f>
        <v>N/A</v>
      </c>
    </row>
    <row r="12" spans="1:34" ht="75" customHeight="1">
      <c r="A12" s="25"/>
      <c r="B12" s="29" t="s">
        <v>45</v>
      </c>
      <c r="C12" s="65" t="s">
        <v>45</v>
      </c>
      <c r="D12" s="65"/>
      <c r="E12" s="65"/>
      <c r="F12" s="65"/>
      <c r="G12" s="65"/>
      <c r="H12" s="65"/>
      <c r="I12" s="65" t="s">
        <v>46</v>
      </c>
      <c r="J12" s="65"/>
      <c r="K12" s="65"/>
      <c r="L12" s="65" t="s">
        <v>47</v>
      </c>
      <c r="M12" s="65"/>
      <c r="N12" s="65"/>
      <c r="O12" s="65"/>
      <c r="P12" s="30" t="s">
        <v>42</v>
      </c>
      <c r="Q12" s="30" t="s">
        <v>43</v>
      </c>
      <c r="R12" s="30">
        <v>0.83</v>
      </c>
      <c r="S12" s="30" t="s">
        <v>44</v>
      </c>
      <c r="T12" s="30" t="s">
        <v>44</v>
      </c>
      <c r="U12" s="31" t="str">
        <f>IF(ISERR((S12-T12)*100/S12+100),"N/A",(S12-T12)*100/S12+100)</f>
        <v>N/A</v>
      </c>
    </row>
    <row r="13" spans="1:34" ht="75" customHeight="1">
      <c r="A13" s="25"/>
      <c r="B13" s="29" t="s">
        <v>45</v>
      </c>
      <c r="C13" s="65" t="s">
        <v>45</v>
      </c>
      <c r="D13" s="65"/>
      <c r="E13" s="65"/>
      <c r="F13" s="65"/>
      <c r="G13" s="65"/>
      <c r="H13" s="65"/>
      <c r="I13" s="65" t="s">
        <v>48</v>
      </c>
      <c r="J13" s="65"/>
      <c r="K13" s="65"/>
      <c r="L13" s="65" t="s">
        <v>49</v>
      </c>
      <c r="M13" s="65"/>
      <c r="N13" s="65"/>
      <c r="O13" s="65"/>
      <c r="P13" s="30" t="s">
        <v>42</v>
      </c>
      <c r="Q13" s="30" t="s">
        <v>43</v>
      </c>
      <c r="R13" s="30">
        <v>8.3000000000000007</v>
      </c>
      <c r="S13" s="30" t="s">
        <v>44</v>
      </c>
      <c r="T13" s="30" t="s">
        <v>44</v>
      </c>
      <c r="U13" s="31" t="str">
        <f>IF(ISERR((S13-T13)*100/S13+100),"N/A",(S13-T13)*100/S13+100)</f>
        <v>N/A</v>
      </c>
    </row>
    <row r="14" spans="1:34" ht="75" customHeight="1" thickBot="1">
      <c r="A14" s="25"/>
      <c r="B14" s="29" t="s">
        <v>45</v>
      </c>
      <c r="C14" s="65" t="s">
        <v>45</v>
      </c>
      <c r="D14" s="65"/>
      <c r="E14" s="65"/>
      <c r="F14" s="65"/>
      <c r="G14" s="65"/>
      <c r="H14" s="65"/>
      <c r="I14" s="65" t="s">
        <v>50</v>
      </c>
      <c r="J14" s="65"/>
      <c r="K14" s="65"/>
      <c r="L14" s="65" t="s">
        <v>51</v>
      </c>
      <c r="M14" s="65"/>
      <c r="N14" s="65"/>
      <c r="O14" s="65"/>
      <c r="P14" s="30" t="s">
        <v>52</v>
      </c>
      <c r="Q14" s="30" t="s">
        <v>43</v>
      </c>
      <c r="R14" s="32">
        <v>79.48</v>
      </c>
      <c r="S14" s="32" t="s">
        <v>44</v>
      </c>
      <c r="T14" s="32" t="s">
        <v>44</v>
      </c>
      <c r="U14" s="31" t="str">
        <f>IF(ISERR(T14/S14*100),"N/A",T14/S14*100)</f>
        <v>N/A</v>
      </c>
    </row>
    <row r="15" spans="1:34" ht="75" customHeight="1" thickTop="1">
      <c r="A15" s="25"/>
      <c r="B15" s="26" t="s">
        <v>53</v>
      </c>
      <c r="C15" s="73" t="s">
        <v>54</v>
      </c>
      <c r="D15" s="73"/>
      <c r="E15" s="73"/>
      <c r="F15" s="73"/>
      <c r="G15" s="73"/>
      <c r="H15" s="73"/>
      <c r="I15" s="73" t="s">
        <v>55</v>
      </c>
      <c r="J15" s="73"/>
      <c r="K15" s="73"/>
      <c r="L15" s="73" t="s">
        <v>56</v>
      </c>
      <c r="M15" s="73"/>
      <c r="N15" s="73"/>
      <c r="O15" s="73"/>
      <c r="P15" s="27" t="s">
        <v>57</v>
      </c>
      <c r="Q15" s="27" t="s">
        <v>43</v>
      </c>
      <c r="R15" s="27">
        <v>14.5</v>
      </c>
      <c r="S15" s="27" t="s">
        <v>44</v>
      </c>
      <c r="T15" s="27" t="s">
        <v>44</v>
      </c>
      <c r="U15" s="28" t="str">
        <f>IF(ISERR((S15-T15)*100/S15+100),"N/A",(S15-T15)*100/S15+100)</f>
        <v>N/A</v>
      </c>
    </row>
    <row r="16" spans="1:34" ht="75" customHeight="1">
      <c r="A16" s="25"/>
      <c r="B16" s="29" t="s">
        <v>45</v>
      </c>
      <c r="C16" s="65" t="s">
        <v>45</v>
      </c>
      <c r="D16" s="65"/>
      <c r="E16" s="65"/>
      <c r="F16" s="65"/>
      <c r="G16" s="65"/>
      <c r="H16" s="65"/>
      <c r="I16" s="65" t="s">
        <v>58</v>
      </c>
      <c r="J16" s="65"/>
      <c r="K16" s="65"/>
      <c r="L16" s="65" t="s">
        <v>59</v>
      </c>
      <c r="M16" s="65"/>
      <c r="N16" s="65"/>
      <c r="O16" s="65"/>
      <c r="P16" s="30" t="s">
        <v>60</v>
      </c>
      <c r="Q16" s="30" t="s">
        <v>43</v>
      </c>
      <c r="R16" s="30">
        <v>10</v>
      </c>
      <c r="S16" s="30" t="s">
        <v>44</v>
      </c>
      <c r="T16" s="30" t="s">
        <v>44</v>
      </c>
      <c r="U16" s="31" t="str">
        <f>IF(ISERR((S16-T16)*100/S16+100),"N/A",(S16-T16)*100/S16+100)</f>
        <v>N/A</v>
      </c>
    </row>
    <row r="17" spans="1:22" ht="75" customHeight="1" thickBot="1">
      <c r="A17" s="25"/>
      <c r="B17" s="29" t="s">
        <v>45</v>
      </c>
      <c r="C17" s="65" t="s">
        <v>45</v>
      </c>
      <c r="D17" s="65"/>
      <c r="E17" s="65"/>
      <c r="F17" s="65"/>
      <c r="G17" s="65"/>
      <c r="H17" s="65"/>
      <c r="I17" s="65" t="s">
        <v>61</v>
      </c>
      <c r="J17" s="65"/>
      <c r="K17" s="65"/>
      <c r="L17" s="65" t="s">
        <v>62</v>
      </c>
      <c r="M17" s="65"/>
      <c r="N17" s="65"/>
      <c r="O17" s="65"/>
      <c r="P17" s="30" t="s">
        <v>57</v>
      </c>
      <c r="Q17" s="30" t="s">
        <v>43</v>
      </c>
      <c r="R17" s="30">
        <v>52.6</v>
      </c>
      <c r="S17" s="30" t="s">
        <v>44</v>
      </c>
      <c r="T17" s="30" t="s">
        <v>44</v>
      </c>
      <c r="U17" s="31" t="str">
        <f t="shared" ref="U17:U26" si="0">IF(ISERR(T17/S17*100),"N/A",T17/S17*100)</f>
        <v>N/A</v>
      </c>
    </row>
    <row r="18" spans="1:22" ht="75" customHeight="1" thickTop="1">
      <c r="A18" s="25"/>
      <c r="B18" s="26" t="s">
        <v>63</v>
      </c>
      <c r="C18" s="73" t="s">
        <v>64</v>
      </c>
      <c r="D18" s="73"/>
      <c r="E18" s="73"/>
      <c r="F18" s="73"/>
      <c r="G18" s="73"/>
      <c r="H18" s="73"/>
      <c r="I18" s="73" t="s">
        <v>65</v>
      </c>
      <c r="J18" s="73"/>
      <c r="K18" s="73"/>
      <c r="L18" s="73" t="s">
        <v>66</v>
      </c>
      <c r="M18" s="73"/>
      <c r="N18" s="73"/>
      <c r="O18" s="73"/>
      <c r="P18" s="27" t="s">
        <v>57</v>
      </c>
      <c r="Q18" s="27" t="s">
        <v>67</v>
      </c>
      <c r="R18" s="27">
        <v>16.850000000000001</v>
      </c>
      <c r="S18" s="27" t="s">
        <v>44</v>
      </c>
      <c r="T18" s="27" t="s">
        <v>44</v>
      </c>
      <c r="U18" s="28" t="str">
        <f t="shared" si="0"/>
        <v>N/A</v>
      </c>
    </row>
    <row r="19" spans="1:22" ht="75" customHeight="1">
      <c r="A19" s="25"/>
      <c r="B19" s="29" t="s">
        <v>45</v>
      </c>
      <c r="C19" s="65" t="s">
        <v>45</v>
      </c>
      <c r="D19" s="65"/>
      <c r="E19" s="65"/>
      <c r="F19" s="65"/>
      <c r="G19" s="65"/>
      <c r="H19" s="65"/>
      <c r="I19" s="65" t="s">
        <v>68</v>
      </c>
      <c r="J19" s="65"/>
      <c r="K19" s="65"/>
      <c r="L19" s="65" t="s">
        <v>69</v>
      </c>
      <c r="M19" s="65"/>
      <c r="N19" s="65"/>
      <c r="O19" s="65"/>
      <c r="P19" s="30" t="s">
        <v>57</v>
      </c>
      <c r="Q19" s="30" t="s">
        <v>67</v>
      </c>
      <c r="R19" s="30">
        <v>15.7</v>
      </c>
      <c r="S19" s="30" t="s">
        <v>44</v>
      </c>
      <c r="T19" s="30" t="s">
        <v>44</v>
      </c>
      <c r="U19" s="31" t="str">
        <f t="shared" si="0"/>
        <v>N/A</v>
      </c>
    </row>
    <row r="20" spans="1:22" ht="75" customHeight="1">
      <c r="A20" s="25"/>
      <c r="B20" s="29" t="s">
        <v>45</v>
      </c>
      <c r="C20" s="65" t="s">
        <v>45</v>
      </c>
      <c r="D20" s="65"/>
      <c r="E20" s="65"/>
      <c r="F20" s="65"/>
      <c r="G20" s="65"/>
      <c r="H20" s="65"/>
      <c r="I20" s="65" t="s">
        <v>70</v>
      </c>
      <c r="J20" s="65"/>
      <c r="K20" s="65"/>
      <c r="L20" s="65" t="s">
        <v>71</v>
      </c>
      <c r="M20" s="65"/>
      <c r="N20" s="65"/>
      <c r="O20" s="65"/>
      <c r="P20" s="30" t="s">
        <v>57</v>
      </c>
      <c r="Q20" s="30" t="s">
        <v>67</v>
      </c>
      <c r="R20" s="30">
        <v>55.9</v>
      </c>
      <c r="S20" s="30" t="s">
        <v>44</v>
      </c>
      <c r="T20" s="30" t="s">
        <v>44</v>
      </c>
      <c r="U20" s="31" t="str">
        <f t="shared" si="0"/>
        <v>N/A</v>
      </c>
    </row>
    <row r="21" spans="1:22" ht="75" customHeight="1">
      <c r="A21" s="25"/>
      <c r="B21" s="29" t="s">
        <v>45</v>
      </c>
      <c r="C21" s="65" t="s">
        <v>45</v>
      </c>
      <c r="D21" s="65"/>
      <c r="E21" s="65"/>
      <c r="F21" s="65"/>
      <c r="G21" s="65"/>
      <c r="H21" s="65"/>
      <c r="I21" s="65" t="s">
        <v>72</v>
      </c>
      <c r="J21" s="65"/>
      <c r="K21" s="65"/>
      <c r="L21" s="65" t="s">
        <v>73</v>
      </c>
      <c r="M21" s="65"/>
      <c r="N21" s="65"/>
      <c r="O21" s="65"/>
      <c r="P21" s="30" t="s">
        <v>57</v>
      </c>
      <c r="Q21" s="30" t="s">
        <v>67</v>
      </c>
      <c r="R21" s="30">
        <v>95</v>
      </c>
      <c r="S21" s="30" t="s">
        <v>44</v>
      </c>
      <c r="T21" s="30" t="s">
        <v>44</v>
      </c>
      <c r="U21" s="31" t="str">
        <f t="shared" si="0"/>
        <v>N/A</v>
      </c>
    </row>
    <row r="22" spans="1:22" ht="75" customHeight="1">
      <c r="A22" s="25"/>
      <c r="B22" s="29" t="s">
        <v>45</v>
      </c>
      <c r="C22" s="65" t="s">
        <v>45</v>
      </c>
      <c r="D22" s="65"/>
      <c r="E22" s="65"/>
      <c r="F22" s="65"/>
      <c r="G22" s="65"/>
      <c r="H22" s="65"/>
      <c r="I22" s="65" t="s">
        <v>74</v>
      </c>
      <c r="J22" s="65"/>
      <c r="K22" s="65"/>
      <c r="L22" s="65" t="s">
        <v>75</v>
      </c>
      <c r="M22" s="65"/>
      <c r="N22" s="65"/>
      <c r="O22" s="65"/>
      <c r="P22" s="30" t="s">
        <v>57</v>
      </c>
      <c r="Q22" s="30" t="s">
        <v>67</v>
      </c>
      <c r="R22" s="30">
        <v>12.4</v>
      </c>
      <c r="S22" s="30" t="s">
        <v>44</v>
      </c>
      <c r="T22" s="30" t="s">
        <v>44</v>
      </c>
      <c r="U22" s="31" t="str">
        <f t="shared" si="0"/>
        <v>N/A</v>
      </c>
    </row>
    <row r="23" spans="1:22" ht="75" customHeight="1" thickBot="1">
      <c r="A23" s="25"/>
      <c r="B23" s="29" t="s">
        <v>45</v>
      </c>
      <c r="C23" s="65" t="s">
        <v>76</v>
      </c>
      <c r="D23" s="65"/>
      <c r="E23" s="65"/>
      <c r="F23" s="65"/>
      <c r="G23" s="65"/>
      <c r="H23" s="65"/>
      <c r="I23" s="65" t="s">
        <v>77</v>
      </c>
      <c r="J23" s="65"/>
      <c r="K23" s="65"/>
      <c r="L23" s="65" t="s">
        <v>78</v>
      </c>
      <c r="M23" s="65"/>
      <c r="N23" s="65"/>
      <c r="O23" s="65"/>
      <c r="P23" s="30" t="s">
        <v>57</v>
      </c>
      <c r="Q23" s="30" t="s">
        <v>67</v>
      </c>
      <c r="R23" s="30">
        <v>90</v>
      </c>
      <c r="S23" s="30" t="s">
        <v>44</v>
      </c>
      <c r="T23" s="30" t="s">
        <v>44</v>
      </c>
      <c r="U23" s="31" t="str">
        <f t="shared" si="0"/>
        <v>N/A</v>
      </c>
    </row>
    <row r="24" spans="1:22" ht="75" customHeight="1" thickTop="1">
      <c r="A24" s="25"/>
      <c r="B24" s="26" t="s">
        <v>79</v>
      </c>
      <c r="C24" s="73" t="s">
        <v>80</v>
      </c>
      <c r="D24" s="73"/>
      <c r="E24" s="73"/>
      <c r="F24" s="73"/>
      <c r="G24" s="73"/>
      <c r="H24" s="73"/>
      <c r="I24" s="73" t="s">
        <v>81</v>
      </c>
      <c r="J24" s="73"/>
      <c r="K24" s="73"/>
      <c r="L24" s="73" t="s">
        <v>82</v>
      </c>
      <c r="M24" s="73"/>
      <c r="N24" s="73"/>
      <c r="O24" s="73"/>
      <c r="P24" s="27" t="s">
        <v>57</v>
      </c>
      <c r="Q24" s="27" t="s">
        <v>83</v>
      </c>
      <c r="R24" s="27">
        <v>56.5</v>
      </c>
      <c r="S24" s="27">
        <v>27.2</v>
      </c>
      <c r="T24" s="27">
        <v>11.93</v>
      </c>
      <c r="U24" s="28">
        <f t="shared" si="0"/>
        <v>43.860294117647058</v>
      </c>
    </row>
    <row r="25" spans="1:22" ht="75" customHeight="1">
      <c r="A25" s="25"/>
      <c r="B25" s="29" t="s">
        <v>45</v>
      </c>
      <c r="C25" s="65" t="s">
        <v>84</v>
      </c>
      <c r="D25" s="65"/>
      <c r="E25" s="65"/>
      <c r="F25" s="65"/>
      <c r="G25" s="65"/>
      <c r="H25" s="65"/>
      <c r="I25" s="65" t="s">
        <v>85</v>
      </c>
      <c r="J25" s="65"/>
      <c r="K25" s="65"/>
      <c r="L25" s="65" t="s">
        <v>86</v>
      </c>
      <c r="M25" s="65"/>
      <c r="N25" s="65"/>
      <c r="O25" s="65"/>
      <c r="P25" s="30" t="s">
        <v>57</v>
      </c>
      <c r="Q25" s="30" t="s">
        <v>83</v>
      </c>
      <c r="R25" s="30">
        <v>88.4</v>
      </c>
      <c r="S25" s="30">
        <v>87.4</v>
      </c>
      <c r="T25" s="30">
        <v>89</v>
      </c>
      <c r="U25" s="31">
        <f t="shared" si="0"/>
        <v>101.83066361556064</v>
      </c>
    </row>
    <row r="26" spans="1:22" ht="75" customHeight="1" thickBot="1">
      <c r="A26" s="25"/>
      <c r="B26" s="29" t="s">
        <v>45</v>
      </c>
      <c r="C26" s="65" t="s">
        <v>87</v>
      </c>
      <c r="D26" s="65"/>
      <c r="E26" s="65"/>
      <c r="F26" s="65"/>
      <c r="G26" s="65"/>
      <c r="H26" s="65"/>
      <c r="I26" s="65" t="s">
        <v>88</v>
      </c>
      <c r="J26" s="65"/>
      <c r="K26" s="65"/>
      <c r="L26" s="65" t="s">
        <v>89</v>
      </c>
      <c r="M26" s="65"/>
      <c r="N26" s="65"/>
      <c r="O26" s="65"/>
      <c r="P26" s="30" t="s">
        <v>57</v>
      </c>
      <c r="Q26" s="30" t="s">
        <v>83</v>
      </c>
      <c r="R26" s="30">
        <v>90</v>
      </c>
      <c r="S26" s="30">
        <v>90</v>
      </c>
      <c r="T26" s="30">
        <v>60.3</v>
      </c>
      <c r="U26" s="31">
        <f t="shared" si="0"/>
        <v>67</v>
      </c>
    </row>
    <row r="27" spans="1:22" ht="22.5" customHeight="1" thickTop="1" thickBot="1">
      <c r="B27" s="8" t="s">
        <v>90</v>
      </c>
      <c r="C27" s="9"/>
      <c r="D27" s="9"/>
      <c r="E27" s="9"/>
      <c r="F27" s="9"/>
      <c r="G27" s="9"/>
      <c r="H27" s="10"/>
      <c r="I27" s="10"/>
      <c r="J27" s="10"/>
      <c r="K27" s="10"/>
      <c r="L27" s="10"/>
      <c r="M27" s="10"/>
      <c r="N27" s="10"/>
      <c r="O27" s="10"/>
      <c r="P27" s="10"/>
      <c r="Q27" s="10"/>
      <c r="R27" s="10"/>
      <c r="S27" s="10"/>
      <c r="T27" s="10"/>
      <c r="U27" s="11"/>
      <c r="V27" s="33"/>
    </row>
    <row r="28" spans="1:22" ht="26.25" customHeight="1" thickTop="1">
      <c r="B28" s="34"/>
      <c r="C28" s="35"/>
      <c r="D28" s="35"/>
      <c r="E28" s="35"/>
      <c r="F28" s="35"/>
      <c r="G28" s="35"/>
      <c r="H28" s="36"/>
      <c r="I28" s="36"/>
      <c r="J28" s="36"/>
      <c r="K28" s="36"/>
      <c r="L28" s="36"/>
      <c r="M28" s="36"/>
      <c r="N28" s="36"/>
      <c r="O28" s="36"/>
      <c r="P28" s="37"/>
      <c r="Q28" s="38"/>
      <c r="R28" s="39" t="s">
        <v>91</v>
      </c>
      <c r="S28" s="22" t="s">
        <v>92</v>
      </c>
      <c r="T28" s="39" t="s">
        <v>93</v>
      </c>
      <c r="U28" s="22" t="s">
        <v>94</v>
      </c>
    </row>
    <row r="29" spans="1:22" ht="26.25" customHeight="1" thickBot="1">
      <c r="B29" s="40"/>
      <c r="C29" s="41"/>
      <c r="D29" s="41"/>
      <c r="E29" s="41"/>
      <c r="F29" s="41"/>
      <c r="G29" s="41"/>
      <c r="H29" s="42"/>
      <c r="I29" s="42"/>
      <c r="J29" s="42"/>
      <c r="K29" s="42"/>
      <c r="L29" s="42"/>
      <c r="M29" s="42"/>
      <c r="N29" s="42"/>
      <c r="O29" s="42"/>
      <c r="P29" s="43"/>
      <c r="Q29" s="44"/>
      <c r="R29" s="45" t="s">
        <v>95</v>
      </c>
      <c r="S29" s="44" t="s">
        <v>95</v>
      </c>
      <c r="T29" s="44" t="s">
        <v>95</v>
      </c>
      <c r="U29" s="44" t="s">
        <v>96</v>
      </c>
    </row>
    <row r="30" spans="1:22" ht="13.5" customHeight="1" thickBot="1">
      <c r="B30" s="66" t="s">
        <v>97</v>
      </c>
      <c r="C30" s="67"/>
      <c r="D30" s="67"/>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c r="B31" s="68" t="s">
        <v>98</v>
      </c>
      <c r="C31" s="69"/>
      <c r="D31" s="69"/>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c r="B32" s="8" t="s">
        <v>99</v>
      </c>
      <c r="C32" s="9"/>
      <c r="D32" s="9"/>
      <c r="E32" s="9"/>
      <c r="F32" s="9"/>
      <c r="G32" s="9"/>
      <c r="H32" s="10"/>
      <c r="I32" s="10"/>
      <c r="J32" s="10"/>
      <c r="K32" s="10"/>
      <c r="L32" s="10"/>
      <c r="M32" s="10"/>
      <c r="N32" s="10"/>
      <c r="O32" s="10"/>
      <c r="P32" s="10"/>
      <c r="Q32" s="10"/>
      <c r="R32" s="10"/>
      <c r="S32" s="10"/>
      <c r="T32" s="10"/>
      <c r="U32" s="11"/>
    </row>
    <row r="33" spans="2:21" ht="44.25" customHeight="1" thickTop="1">
      <c r="B33" s="70" t="s">
        <v>100</v>
      </c>
      <c r="C33" s="71"/>
      <c r="D33" s="71"/>
      <c r="E33" s="71"/>
      <c r="F33" s="71"/>
      <c r="G33" s="71"/>
      <c r="H33" s="71"/>
      <c r="I33" s="71"/>
      <c r="J33" s="71"/>
      <c r="K33" s="71"/>
      <c r="L33" s="71"/>
      <c r="M33" s="71"/>
      <c r="N33" s="71"/>
      <c r="O33" s="71"/>
      <c r="P33" s="71"/>
      <c r="Q33" s="71"/>
      <c r="R33" s="71"/>
      <c r="S33" s="71"/>
      <c r="T33" s="71"/>
      <c r="U33" s="72"/>
    </row>
    <row r="34" spans="2:21" ht="34.5" customHeight="1">
      <c r="B34" s="59" t="s">
        <v>101</v>
      </c>
      <c r="C34" s="60"/>
      <c r="D34" s="60"/>
      <c r="E34" s="60"/>
      <c r="F34" s="60"/>
      <c r="G34" s="60"/>
      <c r="H34" s="60"/>
      <c r="I34" s="60"/>
      <c r="J34" s="60"/>
      <c r="K34" s="60"/>
      <c r="L34" s="60"/>
      <c r="M34" s="60"/>
      <c r="N34" s="60"/>
      <c r="O34" s="60"/>
      <c r="P34" s="60"/>
      <c r="Q34" s="60"/>
      <c r="R34" s="60"/>
      <c r="S34" s="60"/>
      <c r="T34" s="60"/>
      <c r="U34" s="61"/>
    </row>
    <row r="35" spans="2:21" ht="34.5" customHeight="1">
      <c r="B35" s="59" t="s">
        <v>102</v>
      </c>
      <c r="C35" s="60"/>
      <c r="D35" s="60"/>
      <c r="E35" s="60"/>
      <c r="F35" s="60"/>
      <c r="G35" s="60"/>
      <c r="H35" s="60"/>
      <c r="I35" s="60"/>
      <c r="J35" s="60"/>
      <c r="K35" s="60"/>
      <c r="L35" s="60"/>
      <c r="M35" s="60"/>
      <c r="N35" s="60"/>
      <c r="O35" s="60"/>
      <c r="P35" s="60"/>
      <c r="Q35" s="60"/>
      <c r="R35" s="60"/>
      <c r="S35" s="60"/>
      <c r="T35" s="60"/>
      <c r="U35" s="61"/>
    </row>
    <row r="36" spans="2:21" ht="34.5" customHeight="1">
      <c r="B36" s="59" t="s">
        <v>103</v>
      </c>
      <c r="C36" s="60"/>
      <c r="D36" s="60"/>
      <c r="E36" s="60"/>
      <c r="F36" s="60"/>
      <c r="G36" s="60"/>
      <c r="H36" s="60"/>
      <c r="I36" s="60"/>
      <c r="J36" s="60"/>
      <c r="K36" s="60"/>
      <c r="L36" s="60"/>
      <c r="M36" s="60"/>
      <c r="N36" s="60"/>
      <c r="O36" s="60"/>
      <c r="P36" s="60"/>
      <c r="Q36" s="60"/>
      <c r="R36" s="60"/>
      <c r="S36" s="60"/>
      <c r="T36" s="60"/>
      <c r="U36" s="61"/>
    </row>
    <row r="37" spans="2:21" ht="34.5" customHeight="1">
      <c r="B37" s="59" t="s">
        <v>104</v>
      </c>
      <c r="C37" s="60"/>
      <c r="D37" s="60"/>
      <c r="E37" s="60"/>
      <c r="F37" s="60"/>
      <c r="G37" s="60"/>
      <c r="H37" s="60"/>
      <c r="I37" s="60"/>
      <c r="J37" s="60"/>
      <c r="K37" s="60"/>
      <c r="L37" s="60"/>
      <c r="M37" s="60"/>
      <c r="N37" s="60"/>
      <c r="O37" s="60"/>
      <c r="P37" s="60"/>
      <c r="Q37" s="60"/>
      <c r="R37" s="60"/>
      <c r="S37" s="60"/>
      <c r="T37" s="60"/>
      <c r="U37" s="61"/>
    </row>
    <row r="38" spans="2:21" ht="34.5" customHeight="1">
      <c r="B38" s="59" t="s">
        <v>105</v>
      </c>
      <c r="C38" s="60"/>
      <c r="D38" s="60"/>
      <c r="E38" s="60"/>
      <c r="F38" s="60"/>
      <c r="G38" s="60"/>
      <c r="H38" s="60"/>
      <c r="I38" s="60"/>
      <c r="J38" s="60"/>
      <c r="K38" s="60"/>
      <c r="L38" s="60"/>
      <c r="M38" s="60"/>
      <c r="N38" s="60"/>
      <c r="O38" s="60"/>
      <c r="P38" s="60"/>
      <c r="Q38" s="60"/>
      <c r="R38" s="60"/>
      <c r="S38" s="60"/>
      <c r="T38" s="60"/>
      <c r="U38" s="61"/>
    </row>
    <row r="39" spans="2:21" ht="34.5" customHeight="1">
      <c r="B39" s="59" t="s">
        <v>106</v>
      </c>
      <c r="C39" s="60"/>
      <c r="D39" s="60"/>
      <c r="E39" s="60"/>
      <c r="F39" s="60"/>
      <c r="G39" s="60"/>
      <c r="H39" s="60"/>
      <c r="I39" s="60"/>
      <c r="J39" s="60"/>
      <c r="K39" s="60"/>
      <c r="L39" s="60"/>
      <c r="M39" s="60"/>
      <c r="N39" s="60"/>
      <c r="O39" s="60"/>
      <c r="P39" s="60"/>
      <c r="Q39" s="60"/>
      <c r="R39" s="60"/>
      <c r="S39" s="60"/>
      <c r="T39" s="60"/>
      <c r="U39" s="61"/>
    </row>
    <row r="40" spans="2:21" ht="34.5" customHeight="1">
      <c r="B40" s="59" t="s">
        <v>107</v>
      </c>
      <c r="C40" s="60"/>
      <c r="D40" s="60"/>
      <c r="E40" s="60"/>
      <c r="F40" s="60"/>
      <c r="G40" s="60"/>
      <c r="H40" s="60"/>
      <c r="I40" s="60"/>
      <c r="J40" s="60"/>
      <c r="K40" s="60"/>
      <c r="L40" s="60"/>
      <c r="M40" s="60"/>
      <c r="N40" s="60"/>
      <c r="O40" s="60"/>
      <c r="P40" s="60"/>
      <c r="Q40" s="60"/>
      <c r="R40" s="60"/>
      <c r="S40" s="60"/>
      <c r="T40" s="60"/>
      <c r="U40" s="61"/>
    </row>
    <row r="41" spans="2:21" ht="34.5" customHeight="1">
      <c r="B41" s="59" t="s">
        <v>108</v>
      </c>
      <c r="C41" s="60"/>
      <c r="D41" s="60"/>
      <c r="E41" s="60"/>
      <c r="F41" s="60"/>
      <c r="G41" s="60"/>
      <c r="H41" s="60"/>
      <c r="I41" s="60"/>
      <c r="J41" s="60"/>
      <c r="K41" s="60"/>
      <c r="L41" s="60"/>
      <c r="M41" s="60"/>
      <c r="N41" s="60"/>
      <c r="O41" s="60"/>
      <c r="P41" s="60"/>
      <c r="Q41" s="60"/>
      <c r="R41" s="60"/>
      <c r="S41" s="60"/>
      <c r="T41" s="60"/>
      <c r="U41" s="61"/>
    </row>
    <row r="42" spans="2:21" ht="34.5" customHeight="1">
      <c r="B42" s="59" t="s">
        <v>109</v>
      </c>
      <c r="C42" s="60"/>
      <c r="D42" s="60"/>
      <c r="E42" s="60"/>
      <c r="F42" s="60"/>
      <c r="G42" s="60"/>
      <c r="H42" s="60"/>
      <c r="I42" s="60"/>
      <c r="J42" s="60"/>
      <c r="K42" s="60"/>
      <c r="L42" s="60"/>
      <c r="M42" s="60"/>
      <c r="N42" s="60"/>
      <c r="O42" s="60"/>
      <c r="P42" s="60"/>
      <c r="Q42" s="60"/>
      <c r="R42" s="60"/>
      <c r="S42" s="60"/>
      <c r="T42" s="60"/>
      <c r="U42" s="61"/>
    </row>
    <row r="43" spans="2:21" ht="34.5" customHeight="1">
      <c r="B43" s="59" t="s">
        <v>110</v>
      </c>
      <c r="C43" s="60"/>
      <c r="D43" s="60"/>
      <c r="E43" s="60"/>
      <c r="F43" s="60"/>
      <c r="G43" s="60"/>
      <c r="H43" s="60"/>
      <c r="I43" s="60"/>
      <c r="J43" s="60"/>
      <c r="K43" s="60"/>
      <c r="L43" s="60"/>
      <c r="M43" s="60"/>
      <c r="N43" s="60"/>
      <c r="O43" s="60"/>
      <c r="P43" s="60"/>
      <c r="Q43" s="60"/>
      <c r="R43" s="60"/>
      <c r="S43" s="60"/>
      <c r="T43" s="60"/>
      <c r="U43" s="61"/>
    </row>
    <row r="44" spans="2:21" ht="34.5" customHeight="1">
      <c r="B44" s="59" t="s">
        <v>111</v>
      </c>
      <c r="C44" s="60"/>
      <c r="D44" s="60"/>
      <c r="E44" s="60"/>
      <c r="F44" s="60"/>
      <c r="G44" s="60"/>
      <c r="H44" s="60"/>
      <c r="I44" s="60"/>
      <c r="J44" s="60"/>
      <c r="K44" s="60"/>
      <c r="L44" s="60"/>
      <c r="M44" s="60"/>
      <c r="N44" s="60"/>
      <c r="O44" s="60"/>
      <c r="P44" s="60"/>
      <c r="Q44" s="60"/>
      <c r="R44" s="60"/>
      <c r="S44" s="60"/>
      <c r="T44" s="60"/>
      <c r="U44" s="61"/>
    </row>
    <row r="45" spans="2:21" ht="34.5" customHeight="1">
      <c r="B45" s="59" t="s">
        <v>112</v>
      </c>
      <c r="C45" s="60"/>
      <c r="D45" s="60"/>
      <c r="E45" s="60"/>
      <c r="F45" s="60"/>
      <c r="G45" s="60"/>
      <c r="H45" s="60"/>
      <c r="I45" s="60"/>
      <c r="J45" s="60"/>
      <c r="K45" s="60"/>
      <c r="L45" s="60"/>
      <c r="M45" s="60"/>
      <c r="N45" s="60"/>
      <c r="O45" s="60"/>
      <c r="P45" s="60"/>
      <c r="Q45" s="60"/>
      <c r="R45" s="60"/>
      <c r="S45" s="60"/>
      <c r="T45" s="60"/>
      <c r="U45" s="61"/>
    </row>
    <row r="46" spans="2:21" ht="34.5" customHeight="1">
      <c r="B46" s="59" t="s">
        <v>113</v>
      </c>
      <c r="C46" s="60"/>
      <c r="D46" s="60"/>
      <c r="E46" s="60"/>
      <c r="F46" s="60"/>
      <c r="G46" s="60"/>
      <c r="H46" s="60"/>
      <c r="I46" s="60"/>
      <c r="J46" s="60"/>
      <c r="K46" s="60"/>
      <c r="L46" s="60"/>
      <c r="M46" s="60"/>
      <c r="N46" s="60"/>
      <c r="O46" s="60"/>
      <c r="P46" s="60"/>
      <c r="Q46" s="60"/>
      <c r="R46" s="60"/>
      <c r="S46" s="60"/>
      <c r="T46" s="60"/>
      <c r="U46" s="61"/>
    </row>
    <row r="47" spans="2:21" ht="83.45" customHeight="1">
      <c r="B47" s="59" t="s">
        <v>114</v>
      </c>
      <c r="C47" s="60"/>
      <c r="D47" s="60"/>
      <c r="E47" s="60"/>
      <c r="F47" s="60"/>
      <c r="G47" s="60"/>
      <c r="H47" s="60"/>
      <c r="I47" s="60"/>
      <c r="J47" s="60"/>
      <c r="K47" s="60"/>
      <c r="L47" s="60"/>
      <c r="M47" s="60"/>
      <c r="N47" s="60"/>
      <c r="O47" s="60"/>
      <c r="P47" s="60"/>
      <c r="Q47" s="60"/>
      <c r="R47" s="60"/>
      <c r="S47" s="60"/>
      <c r="T47" s="60"/>
      <c r="U47" s="61"/>
    </row>
    <row r="48" spans="2:21" ht="50.45" customHeight="1">
      <c r="B48" s="59" t="s">
        <v>115</v>
      </c>
      <c r="C48" s="60"/>
      <c r="D48" s="60"/>
      <c r="E48" s="60"/>
      <c r="F48" s="60"/>
      <c r="G48" s="60"/>
      <c r="H48" s="60"/>
      <c r="I48" s="60"/>
      <c r="J48" s="60"/>
      <c r="K48" s="60"/>
      <c r="L48" s="60"/>
      <c r="M48" s="60"/>
      <c r="N48" s="60"/>
      <c r="O48" s="60"/>
      <c r="P48" s="60"/>
      <c r="Q48" s="60"/>
      <c r="R48" s="60"/>
      <c r="S48" s="60"/>
      <c r="T48" s="60"/>
      <c r="U48" s="61"/>
    </row>
    <row r="49" spans="2:21" ht="77.45" customHeight="1" thickBot="1">
      <c r="B49" s="62" t="s">
        <v>116</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117</v>
      </c>
      <c r="D4" s="99" t="s">
        <v>118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120</v>
      </c>
      <c r="D11" s="73"/>
      <c r="E11" s="73"/>
      <c r="F11" s="73"/>
      <c r="G11" s="73"/>
      <c r="H11" s="73"/>
      <c r="I11" s="73" t="s">
        <v>121</v>
      </c>
      <c r="J11" s="73"/>
      <c r="K11" s="73"/>
      <c r="L11" s="73" t="s">
        <v>122</v>
      </c>
      <c r="M11" s="73"/>
      <c r="N11" s="73"/>
      <c r="O11" s="73"/>
      <c r="P11" s="27" t="s">
        <v>123</v>
      </c>
      <c r="Q11" s="27" t="s">
        <v>43</v>
      </c>
      <c r="R11" s="27">
        <v>0.89</v>
      </c>
      <c r="S11" s="27" t="s">
        <v>44</v>
      </c>
      <c r="T11" s="27" t="s">
        <v>44</v>
      </c>
      <c r="U11" s="28" t="str">
        <f>IF(ISERR((S11-T11)*100/S11+100),"N/A",(S11-T11)*100/S11+100)</f>
        <v>N/A</v>
      </c>
    </row>
    <row r="12" spans="1:34" ht="75" customHeight="1" thickTop="1" thickBot="1">
      <c r="A12" s="25"/>
      <c r="B12" s="26" t="s">
        <v>53</v>
      </c>
      <c r="C12" s="73" t="s">
        <v>124</v>
      </c>
      <c r="D12" s="73"/>
      <c r="E12" s="73"/>
      <c r="F12" s="73"/>
      <c r="G12" s="73"/>
      <c r="H12" s="73"/>
      <c r="I12" s="73" t="s">
        <v>125</v>
      </c>
      <c r="J12" s="73"/>
      <c r="K12" s="73"/>
      <c r="L12" s="73" t="s">
        <v>126</v>
      </c>
      <c r="M12" s="73"/>
      <c r="N12" s="73"/>
      <c r="O12" s="73"/>
      <c r="P12" s="27" t="s">
        <v>127</v>
      </c>
      <c r="Q12" s="27" t="s">
        <v>67</v>
      </c>
      <c r="R12" s="27">
        <v>60.67</v>
      </c>
      <c r="S12" s="27" t="s">
        <v>44</v>
      </c>
      <c r="T12" s="27" t="s">
        <v>44</v>
      </c>
      <c r="U12" s="28" t="str">
        <f t="shared" ref="U12:U23" si="0">IF(ISERR(T12/S12*100),"N/A",T12/S12*100)</f>
        <v>N/A</v>
      </c>
    </row>
    <row r="13" spans="1:34" ht="75" customHeight="1" thickTop="1">
      <c r="A13" s="25"/>
      <c r="B13" s="26" t="s">
        <v>63</v>
      </c>
      <c r="C13" s="73" t="s">
        <v>128</v>
      </c>
      <c r="D13" s="73"/>
      <c r="E13" s="73"/>
      <c r="F13" s="73"/>
      <c r="G13" s="73"/>
      <c r="H13" s="73"/>
      <c r="I13" s="73" t="s">
        <v>129</v>
      </c>
      <c r="J13" s="73"/>
      <c r="K13" s="73"/>
      <c r="L13" s="73" t="s">
        <v>130</v>
      </c>
      <c r="M13" s="73"/>
      <c r="N13" s="73"/>
      <c r="O13" s="73"/>
      <c r="P13" s="27" t="s">
        <v>57</v>
      </c>
      <c r="Q13" s="27" t="s">
        <v>131</v>
      </c>
      <c r="R13" s="27">
        <v>76</v>
      </c>
      <c r="S13" s="27">
        <v>76</v>
      </c>
      <c r="T13" s="27">
        <v>62.5</v>
      </c>
      <c r="U13" s="28">
        <f t="shared" si="0"/>
        <v>82.23684210526315</v>
      </c>
    </row>
    <row r="14" spans="1:34" ht="75" customHeight="1">
      <c r="A14" s="25"/>
      <c r="B14" s="29" t="s">
        <v>45</v>
      </c>
      <c r="C14" s="65" t="s">
        <v>132</v>
      </c>
      <c r="D14" s="65"/>
      <c r="E14" s="65"/>
      <c r="F14" s="65"/>
      <c r="G14" s="65"/>
      <c r="H14" s="65"/>
      <c r="I14" s="65" t="s">
        <v>133</v>
      </c>
      <c r="J14" s="65"/>
      <c r="K14" s="65"/>
      <c r="L14" s="65" t="s">
        <v>134</v>
      </c>
      <c r="M14" s="65"/>
      <c r="N14" s="65"/>
      <c r="O14" s="65"/>
      <c r="P14" s="30" t="s">
        <v>57</v>
      </c>
      <c r="Q14" s="30" t="s">
        <v>135</v>
      </c>
      <c r="R14" s="30">
        <v>90</v>
      </c>
      <c r="S14" s="30">
        <v>90</v>
      </c>
      <c r="T14" s="30">
        <v>94.2</v>
      </c>
      <c r="U14" s="31">
        <f t="shared" si="0"/>
        <v>104.66666666666666</v>
      </c>
    </row>
    <row r="15" spans="1:34" ht="75" customHeight="1">
      <c r="A15" s="25"/>
      <c r="B15" s="29" t="s">
        <v>45</v>
      </c>
      <c r="C15" s="65" t="s">
        <v>136</v>
      </c>
      <c r="D15" s="65"/>
      <c r="E15" s="65"/>
      <c r="F15" s="65"/>
      <c r="G15" s="65"/>
      <c r="H15" s="65"/>
      <c r="I15" s="65" t="s">
        <v>137</v>
      </c>
      <c r="J15" s="65"/>
      <c r="K15" s="65"/>
      <c r="L15" s="65" t="s">
        <v>138</v>
      </c>
      <c r="M15" s="65"/>
      <c r="N15" s="65"/>
      <c r="O15" s="65"/>
      <c r="P15" s="30" t="s">
        <v>57</v>
      </c>
      <c r="Q15" s="30" t="s">
        <v>135</v>
      </c>
      <c r="R15" s="30">
        <v>89</v>
      </c>
      <c r="S15" s="30">
        <v>89</v>
      </c>
      <c r="T15" s="30">
        <v>88.14</v>
      </c>
      <c r="U15" s="31">
        <f t="shared" si="0"/>
        <v>99.033707865168537</v>
      </c>
    </row>
    <row r="16" spans="1:34" ht="75" customHeight="1" thickBot="1">
      <c r="A16" s="25"/>
      <c r="B16" s="29" t="s">
        <v>45</v>
      </c>
      <c r="C16" s="65" t="s">
        <v>139</v>
      </c>
      <c r="D16" s="65"/>
      <c r="E16" s="65"/>
      <c r="F16" s="65"/>
      <c r="G16" s="65"/>
      <c r="H16" s="65"/>
      <c r="I16" s="65" t="s">
        <v>140</v>
      </c>
      <c r="J16" s="65"/>
      <c r="K16" s="65"/>
      <c r="L16" s="65" t="s">
        <v>141</v>
      </c>
      <c r="M16" s="65"/>
      <c r="N16" s="65"/>
      <c r="O16" s="65"/>
      <c r="P16" s="30" t="s">
        <v>57</v>
      </c>
      <c r="Q16" s="30" t="s">
        <v>131</v>
      </c>
      <c r="R16" s="30">
        <v>0</v>
      </c>
      <c r="S16" s="30">
        <v>0</v>
      </c>
      <c r="T16" s="30">
        <v>0</v>
      </c>
      <c r="U16" s="31" t="str">
        <f t="shared" si="0"/>
        <v>N/A</v>
      </c>
    </row>
    <row r="17" spans="1:22" ht="75" customHeight="1" thickTop="1">
      <c r="A17" s="25"/>
      <c r="B17" s="26" t="s">
        <v>79</v>
      </c>
      <c r="C17" s="73" t="s">
        <v>142</v>
      </c>
      <c r="D17" s="73"/>
      <c r="E17" s="73"/>
      <c r="F17" s="73"/>
      <c r="G17" s="73"/>
      <c r="H17" s="73"/>
      <c r="I17" s="73" t="s">
        <v>143</v>
      </c>
      <c r="J17" s="73"/>
      <c r="K17" s="73"/>
      <c r="L17" s="73" t="s">
        <v>144</v>
      </c>
      <c r="M17" s="73"/>
      <c r="N17" s="73"/>
      <c r="O17" s="73"/>
      <c r="P17" s="27" t="s">
        <v>57</v>
      </c>
      <c r="Q17" s="27" t="s">
        <v>83</v>
      </c>
      <c r="R17" s="27">
        <v>96</v>
      </c>
      <c r="S17" s="27">
        <v>21</v>
      </c>
      <c r="T17" s="27">
        <v>24.92</v>
      </c>
      <c r="U17" s="28">
        <f t="shared" si="0"/>
        <v>118.66666666666667</v>
      </c>
    </row>
    <row r="18" spans="1:22" ht="75" customHeight="1">
      <c r="A18" s="25"/>
      <c r="B18" s="29" t="s">
        <v>45</v>
      </c>
      <c r="C18" s="65" t="s">
        <v>145</v>
      </c>
      <c r="D18" s="65"/>
      <c r="E18" s="65"/>
      <c r="F18" s="65"/>
      <c r="G18" s="65"/>
      <c r="H18" s="65"/>
      <c r="I18" s="65" t="s">
        <v>146</v>
      </c>
      <c r="J18" s="65"/>
      <c r="K18" s="65"/>
      <c r="L18" s="65" t="s">
        <v>147</v>
      </c>
      <c r="M18" s="65"/>
      <c r="N18" s="65"/>
      <c r="O18" s="65"/>
      <c r="P18" s="30" t="s">
        <v>57</v>
      </c>
      <c r="Q18" s="30" t="s">
        <v>83</v>
      </c>
      <c r="R18" s="30">
        <v>94</v>
      </c>
      <c r="S18" s="30">
        <v>23.5</v>
      </c>
      <c r="T18" s="30">
        <v>20.3</v>
      </c>
      <c r="U18" s="31">
        <f t="shared" si="0"/>
        <v>86.382978723404264</v>
      </c>
    </row>
    <row r="19" spans="1:22" ht="75" customHeight="1">
      <c r="A19" s="25"/>
      <c r="B19" s="29" t="s">
        <v>45</v>
      </c>
      <c r="C19" s="65" t="s">
        <v>148</v>
      </c>
      <c r="D19" s="65"/>
      <c r="E19" s="65"/>
      <c r="F19" s="65"/>
      <c r="G19" s="65"/>
      <c r="H19" s="65"/>
      <c r="I19" s="65" t="s">
        <v>149</v>
      </c>
      <c r="J19" s="65"/>
      <c r="K19" s="65"/>
      <c r="L19" s="65" t="s">
        <v>150</v>
      </c>
      <c r="M19" s="65"/>
      <c r="N19" s="65"/>
      <c r="O19" s="65"/>
      <c r="P19" s="30" t="s">
        <v>57</v>
      </c>
      <c r="Q19" s="30" t="s">
        <v>83</v>
      </c>
      <c r="R19" s="30">
        <v>93</v>
      </c>
      <c r="S19" s="30">
        <v>18</v>
      </c>
      <c r="T19" s="30">
        <v>20.350000000000001</v>
      </c>
      <c r="U19" s="31">
        <f t="shared" si="0"/>
        <v>113.05555555555556</v>
      </c>
    </row>
    <row r="20" spans="1:22" ht="75" customHeight="1">
      <c r="A20" s="25"/>
      <c r="B20" s="29" t="s">
        <v>45</v>
      </c>
      <c r="C20" s="65" t="s">
        <v>151</v>
      </c>
      <c r="D20" s="65"/>
      <c r="E20" s="65"/>
      <c r="F20" s="65"/>
      <c r="G20" s="65"/>
      <c r="H20" s="65"/>
      <c r="I20" s="65" t="s">
        <v>152</v>
      </c>
      <c r="J20" s="65"/>
      <c r="K20" s="65"/>
      <c r="L20" s="65" t="s">
        <v>153</v>
      </c>
      <c r="M20" s="65"/>
      <c r="N20" s="65"/>
      <c r="O20" s="65"/>
      <c r="P20" s="30" t="s">
        <v>57</v>
      </c>
      <c r="Q20" s="30" t="s">
        <v>83</v>
      </c>
      <c r="R20" s="30">
        <v>96</v>
      </c>
      <c r="S20" s="30">
        <v>24</v>
      </c>
      <c r="T20" s="30">
        <v>23.98</v>
      </c>
      <c r="U20" s="31">
        <f t="shared" si="0"/>
        <v>99.916666666666671</v>
      </c>
    </row>
    <row r="21" spans="1:22" ht="75" customHeight="1">
      <c r="A21" s="25"/>
      <c r="B21" s="29" t="s">
        <v>45</v>
      </c>
      <c r="C21" s="65" t="s">
        <v>154</v>
      </c>
      <c r="D21" s="65"/>
      <c r="E21" s="65"/>
      <c r="F21" s="65"/>
      <c r="G21" s="65"/>
      <c r="H21" s="65"/>
      <c r="I21" s="65" t="s">
        <v>155</v>
      </c>
      <c r="J21" s="65"/>
      <c r="K21" s="65"/>
      <c r="L21" s="65" t="s">
        <v>156</v>
      </c>
      <c r="M21" s="65"/>
      <c r="N21" s="65"/>
      <c r="O21" s="65"/>
      <c r="P21" s="30" t="s">
        <v>57</v>
      </c>
      <c r="Q21" s="30" t="s">
        <v>83</v>
      </c>
      <c r="R21" s="30">
        <v>98.5</v>
      </c>
      <c r="S21" s="30">
        <v>98.5</v>
      </c>
      <c r="T21" s="30">
        <v>98.1</v>
      </c>
      <c r="U21" s="31">
        <f t="shared" si="0"/>
        <v>99.593908629441614</v>
      </c>
    </row>
    <row r="22" spans="1:22" ht="75" customHeight="1">
      <c r="A22" s="25"/>
      <c r="B22" s="29" t="s">
        <v>45</v>
      </c>
      <c r="C22" s="65" t="s">
        <v>157</v>
      </c>
      <c r="D22" s="65"/>
      <c r="E22" s="65"/>
      <c r="F22" s="65"/>
      <c r="G22" s="65"/>
      <c r="H22" s="65"/>
      <c r="I22" s="65" t="s">
        <v>158</v>
      </c>
      <c r="J22" s="65"/>
      <c r="K22" s="65"/>
      <c r="L22" s="65" t="s">
        <v>159</v>
      </c>
      <c r="M22" s="65"/>
      <c r="N22" s="65"/>
      <c r="O22" s="65"/>
      <c r="P22" s="30" t="s">
        <v>57</v>
      </c>
      <c r="Q22" s="30" t="s">
        <v>83</v>
      </c>
      <c r="R22" s="30">
        <v>93</v>
      </c>
      <c r="S22" s="30">
        <v>30</v>
      </c>
      <c r="T22" s="30">
        <v>10.97</v>
      </c>
      <c r="U22" s="31">
        <f t="shared" si="0"/>
        <v>36.56666666666667</v>
      </c>
    </row>
    <row r="23" spans="1:22" ht="75" customHeight="1" thickBot="1">
      <c r="A23" s="25"/>
      <c r="B23" s="29" t="s">
        <v>45</v>
      </c>
      <c r="C23" s="65" t="s">
        <v>160</v>
      </c>
      <c r="D23" s="65"/>
      <c r="E23" s="65"/>
      <c r="F23" s="65"/>
      <c r="G23" s="65"/>
      <c r="H23" s="65"/>
      <c r="I23" s="65" t="s">
        <v>161</v>
      </c>
      <c r="J23" s="65"/>
      <c r="K23" s="65"/>
      <c r="L23" s="65" t="s">
        <v>162</v>
      </c>
      <c r="M23" s="65"/>
      <c r="N23" s="65"/>
      <c r="O23" s="65"/>
      <c r="P23" s="30" t="s">
        <v>57</v>
      </c>
      <c r="Q23" s="30" t="s">
        <v>83</v>
      </c>
      <c r="R23" s="30">
        <v>0</v>
      </c>
      <c r="S23" s="30">
        <v>0</v>
      </c>
      <c r="T23" s="30">
        <v>7.43</v>
      </c>
      <c r="U23" s="31" t="str">
        <f t="shared" si="0"/>
        <v>N/A</v>
      </c>
    </row>
    <row r="24" spans="1:22" ht="22.5" customHeight="1" thickTop="1" thickBot="1">
      <c r="B24" s="8" t="s">
        <v>90</v>
      </c>
      <c r="C24" s="9"/>
      <c r="D24" s="9"/>
      <c r="E24" s="9"/>
      <c r="F24" s="9"/>
      <c r="G24" s="9"/>
      <c r="H24" s="10"/>
      <c r="I24" s="10"/>
      <c r="J24" s="10"/>
      <c r="K24" s="10"/>
      <c r="L24" s="10"/>
      <c r="M24" s="10"/>
      <c r="N24" s="10"/>
      <c r="O24" s="10"/>
      <c r="P24" s="10"/>
      <c r="Q24" s="10"/>
      <c r="R24" s="10"/>
      <c r="S24" s="10"/>
      <c r="T24" s="10"/>
      <c r="U24" s="11"/>
      <c r="V24" s="33"/>
    </row>
    <row r="25" spans="1:22" ht="26.25" customHeight="1" thickTop="1">
      <c r="B25" s="34"/>
      <c r="C25" s="35"/>
      <c r="D25" s="35"/>
      <c r="E25" s="35"/>
      <c r="F25" s="35"/>
      <c r="G25" s="35"/>
      <c r="H25" s="36"/>
      <c r="I25" s="36"/>
      <c r="J25" s="36"/>
      <c r="K25" s="36"/>
      <c r="L25" s="36"/>
      <c r="M25" s="36"/>
      <c r="N25" s="36"/>
      <c r="O25" s="36"/>
      <c r="P25" s="37"/>
      <c r="Q25" s="38"/>
      <c r="R25" s="39" t="s">
        <v>91</v>
      </c>
      <c r="S25" s="22" t="s">
        <v>92</v>
      </c>
      <c r="T25" s="39" t="s">
        <v>93</v>
      </c>
      <c r="U25" s="22" t="s">
        <v>94</v>
      </c>
    </row>
    <row r="26" spans="1:22" ht="26.25" customHeight="1" thickBot="1">
      <c r="B26" s="40"/>
      <c r="C26" s="41"/>
      <c r="D26" s="41"/>
      <c r="E26" s="41"/>
      <c r="F26" s="41"/>
      <c r="G26" s="41"/>
      <c r="H26" s="42"/>
      <c r="I26" s="42"/>
      <c r="J26" s="42"/>
      <c r="K26" s="42"/>
      <c r="L26" s="42"/>
      <c r="M26" s="42"/>
      <c r="N26" s="42"/>
      <c r="O26" s="42"/>
      <c r="P26" s="43"/>
      <c r="Q26" s="44"/>
      <c r="R26" s="45" t="s">
        <v>95</v>
      </c>
      <c r="S26" s="44" t="s">
        <v>95</v>
      </c>
      <c r="T26" s="44" t="s">
        <v>95</v>
      </c>
      <c r="U26" s="44" t="s">
        <v>96</v>
      </c>
    </row>
    <row r="27" spans="1:22" ht="13.5" customHeight="1" thickBot="1">
      <c r="B27" s="66" t="s">
        <v>97</v>
      </c>
      <c r="C27" s="67"/>
      <c r="D27" s="67"/>
      <c r="E27" s="46"/>
      <c r="F27" s="46"/>
      <c r="G27" s="46"/>
      <c r="H27" s="47"/>
      <c r="I27" s="47"/>
      <c r="J27" s="47"/>
      <c r="K27" s="47"/>
      <c r="L27" s="47"/>
      <c r="M27" s="47"/>
      <c r="N27" s="47"/>
      <c r="O27" s="47"/>
      <c r="P27" s="48"/>
      <c r="Q27" s="48"/>
      <c r="R27" s="49" t="str">
        <f t="shared" ref="R27:T28" si="1">"N/D"</f>
        <v>N/D</v>
      </c>
      <c r="S27" s="49" t="str">
        <f t="shared" si="1"/>
        <v>N/D</v>
      </c>
      <c r="T27" s="49" t="str">
        <f t="shared" si="1"/>
        <v>N/D</v>
      </c>
      <c r="U27" s="50" t="str">
        <f>+IF(ISERR(T27/S27*100),"N/A",T27/S27*100)</f>
        <v>N/A</v>
      </c>
    </row>
    <row r="28" spans="1:22" ht="13.5" customHeight="1" thickBot="1">
      <c r="B28" s="68" t="s">
        <v>98</v>
      </c>
      <c r="C28" s="69"/>
      <c r="D28" s="69"/>
      <c r="E28" s="51"/>
      <c r="F28" s="51"/>
      <c r="G28" s="51"/>
      <c r="H28" s="52"/>
      <c r="I28" s="52"/>
      <c r="J28" s="52"/>
      <c r="K28" s="52"/>
      <c r="L28" s="52"/>
      <c r="M28" s="52"/>
      <c r="N28" s="52"/>
      <c r="O28" s="52"/>
      <c r="P28" s="53"/>
      <c r="Q28" s="53"/>
      <c r="R28" s="49" t="str">
        <f t="shared" si="1"/>
        <v>N/D</v>
      </c>
      <c r="S28" s="49" t="str">
        <f t="shared" si="1"/>
        <v>N/D</v>
      </c>
      <c r="T28" s="49" t="str">
        <f t="shared" si="1"/>
        <v>N/D</v>
      </c>
      <c r="U28" s="50" t="str">
        <f>+IF(ISERR(T28/S28*100),"N/A",T28/S28*100)</f>
        <v>N/A</v>
      </c>
    </row>
    <row r="29" spans="1:22" ht="14.85" customHeight="1" thickTop="1" thickBot="1">
      <c r="B29" s="8" t="s">
        <v>99</v>
      </c>
      <c r="C29" s="9"/>
      <c r="D29" s="9"/>
      <c r="E29" s="9"/>
      <c r="F29" s="9"/>
      <c r="G29" s="9"/>
      <c r="H29" s="10"/>
      <c r="I29" s="10"/>
      <c r="J29" s="10"/>
      <c r="K29" s="10"/>
      <c r="L29" s="10"/>
      <c r="M29" s="10"/>
      <c r="N29" s="10"/>
      <c r="O29" s="10"/>
      <c r="P29" s="10"/>
      <c r="Q29" s="10"/>
      <c r="R29" s="10"/>
      <c r="S29" s="10"/>
      <c r="T29" s="10"/>
      <c r="U29" s="11"/>
    </row>
    <row r="30" spans="1:22" ht="44.25" customHeight="1" thickTop="1">
      <c r="B30" s="70" t="s">
        <v>100</v>
      </c>
      <c r="C30" s="71"/>
      <c r="D30" s="71"/>
      <c r="E30" s="71"/>
      <c r="F30" s="71"/>
      <c r="G30" s="71"/>
      <c r="H30" s="71"/>
      <c r="I30" s="71"/>
      <c r="J30" s="71"/>
      <c r="K30" s="71"/>
      <c r="L30" s="71"/>
      <c r="M30" s="71"/>
      <c r="N30" s="71"/>
      <c r="O30" s="71"/>
      <c r="P30" s="71"/>
      <c r="Q30" s="71"/>
      <c r="R30" s="71"/>
      <c r="S30" s="71"/>
      <c r="T30" s="71"/>
      <c r="U30" s="72"/>
    </row>
    <row r="31" spans="1:22" ht="34.5" customHeight="1">
      <c r="B31" s="59" t="s">
        <v>163</v>
      </c>
      <c r="C31" s="60"/>
      <c r="D31" s="60"/>
      <c r="E31" s="60"/>
      <c r="F31" s="60"/>
      <c r="G31" s="60"/>
      <c r="H31" s="60"/>
      <c r="I31" s="60"/>
      <c r="J31" s="60"/>
      <c r="K31" s="60"/>
      <c r="L31" s="60"/>
      <c r="M31" s="60"/>
      <c r="N31" s="60"/>
      <c r="O31" s="60"/>
      <c r="P31" s="60"/>
      <c r="Q31" s="60"/>
      <c r="R31" s="60"/>
      <c r="S31" s="60"/>
      <c r="T31" s="60"/>
      <c r="U31" s="61"/>
    </row>
    <row r="32" spans="1:22" ht="34.5" customHeight="1">
      <c r="B32" s="59" t="s">
        <v>164</v>
      </c>
      <c r="C32" s="60"/>
      <c r="D32" s="60"/>
      <c r="E32" s="60"/>
      <c r="F32" s="60"/>
      <c r="G32" s="60"/>
      <c r="H32" s="60"/>
      <c r="I32" s="60"/>
      <c r="J32" s="60"/>
      <c r="K32" s="60"/>
      <c r="L32" s="60"/>
      <c r="M32" s="60"/>
      <c r="N32" s="60"/>
      <c r="O32" s="60"/>
      <c r="P32" s="60"/>
      <c r="Q32" s="60"/>
      <c r="R32" s="60"/>
      <c r="S32" s="60"/>
      <c r="T32" s="60"/>
      <c r="U32" s="61"/>
    </row>
    <row r="33" spans="2:21" ht="29.1" customHeight="1">
      <c r="B33" s="59" t="s">
        <v>165</v>
      </c>
      <c r="C33" s="60"/>
      <c r="D33" s="60"/>
      <c r="E33" s="60"/>
      <c r="F33" s="60"/>
      <c r="G33" s="60"/>
      <c r="H33" s="60"/>
      <c r="I33" s="60"/>
      <c r="J33" s="60"/>
      <c r="K33" s="60"/>
      <c r="L33" s="60"/>
      <c r="M33" s="60"/>
      <c r="N33" s="60"/>
      <c r="O33" s="60"/>
      <c r="P33" s="60"/>
      <c r="Q33" s="60"/>
      <c r="R33" s="60"/>
      <c r="S33" s="60"/>
      <c r="T33" s="60"/>
      <c r="U33" s="61"/>
    </row>
    <row r="34" spans="2:21" ht="26.1" customHeight="1">
      <c r="B34" s="59" t="s">
        <v>166</v>
      </c>
      <c r="C34" s="60"/>
      <c r="D34" s="60"/>
      <c r="E34" s="60"/>
      <c r="F34" s="60"/>
      <c r="G34" s="60"/>
      <c r="H34" s="60"/>
      <c r="I34" s="60"/>
      <c r="J34" s="60"/>
      <c r="K34" s="60"/>
      <c r="L34" s="60"/>
      <c r="M34" s="60"/>
      <c r="N34" s="60"/>
      <c r="O34" s="60"/>
      <c r="P34" s="60"/>
      <c r="Q34" s="60"/>
      <c r="R34" s="60"/>
      <c r="S34" s="60"/>
      <c r="T34" s="60"/>
      <c r="U34" s="61"/>
    </row>
    <row r="35" spans="2:21" ht="48.6" customHeight="1">
      <c r="B35" s="59" t="s">
        <v>167</v>
      </c>
      <c r="C35" s="60"/>
      <c r="D35" s="60"/>
      <c r="E35" s="60"/>
      <c r="F35" s="60"/>
      <c r="G35" s="60"/>
      <c r="H35" s="60"/>
      <c r="I35" s="60"/>
      <c r="J35" s="60"/>
      <c r="K35" s="60"/>
      <c r="L35" s="60"/>
      <c r="M35" s="60"/>
      <c r="N35" s="60"/>
      <c r="O35" s="60"/>
      <c r="P35" s="60"/>
      <c r="Q35" s="60"/>
      <c r="R35" s="60"/>
      <c r="S35" s="60"/>
      <c r="T35" s="60"/>
      <c r="U35" s="61"/>
    </row>
    <row r="36" spans="2:21" ht="30.2" customHeight="1">
      <c r="B36" s="59" t="s">
        <v>168</v>
      </c>
      <c r="C36" s="60"/>
      <c r="D36" s="60"/>
      <c r="E36" s="60"/>
      <c r="F36" s="60"/>
      <c r="G36" s="60"/>
      <c r="H36" s="60"/>
      <c r="I36" s="60"/>
      <c r="J36" s="60"/>
      <c r="K36" s="60"/>
      <c r="L36" s="60"/>
      <c r="M36" s="60"/>
      <c r="N36" s="60"/>
      <c r="O36" s="60"/>
      <c r="P36" s="60"/>
      <c r="Q36" s="60"/>
      <c r="R36" s="60"/>
      <c r="S36" s="60"/>
      <c r="T36" s="60"/>
      <c r="U36" s="61"/>
    </row>
    <row r="37" spans="2:21" ht="27.2" customHeight="1">
      <c r="B37" s="59" t="s">
        <v>169</v>
      </c>
      <c r="C37" s="60"/>
      <c r="D37" s="60"/>
      <c r="E37" s="60"/>
      <c r="F37" s="60"/>
      <c r="G37" s="60"/>
      <c r="H37" s="60"/>
      <c r="I37" s="60"/>
      <c r="J37" s="60"/>
      <c r="K37" s="60"/>
      <c r="L37" s="60"/>
      <c r="M37" s="60"/>
      <c r="N37" s="60"/>
      <c r="O37" s="60"/>
      <c r="P37" s="60"/>
      <c r="Q37" s="60"/>
      <c r="R37" s="60"/>
      <c r="S37" s="60"/>
      <c r="T37" s="60"/>
      <c r="U37" s="61"/>
    </row>
    <row r="38" spans="2:21" ht="24.95" customHeight="1">
      <c r="B38" s="59" t="s">
        <v>170</v>
      </c>
      <c r="C38" s="60"/>
      <c r="D38" s="60"/>
      <c r="E38" s="60"/>
      <c r="F38" s="60"/>
      <c r="G38" s="60"/>
      <c r="H38" s="60"/>
      <c r="I38" s="60"/>
      <c r="J38" s="60"/>
      <c r="K38" s="60"/>
      <c r="L38" s="60"/>
      <c r="M38" s="60"/>
      <c r="N38" s="60"/>
      <c r="O38" s="60"/>
      <c r="P38" s="60"/>
      <c r="Q38" s="60"/>
      <c r="R38" s="60"/>
      <c r="S38" s="60"/>
      <c r="T38" s="60"/>
      <c r="U38" s="61"/>
    </row>
    <row r="39" spans="2:21" ht="39.75" customHeight="1">
      <c r="B39" s="59" t="s">
        <v>171</v>
      </c>
      <c r="C39" s="60"/>
      <c r="D39" s="60"/>
      <c r="E39" s="60"/>
      <c r="F39" s="60"/>
      <c r="G39" s="60"/>
      <c r="H39" s="60"/>
      <c r="I39" s="60"/>
      <c r="J39" s="60"/>
      <c r="K39" s="60"/>
      <c r="L39" s="60"/>
      <c r="M39" s="60"/>
      <c r="N39" s="60"/>
      <c r="O39" s="60"/>
      <c r="P39" s="60"/>
      <c r="Q39" s="60"/>
      <c r="R39" s="60"/>
      <c r="S39" s="60"/>
      <c r="T39" s="60"/>
      <c r="U39" s="61"/>
    </row>
    <row r="40" spans="2:21" ht="35.85" customHeight="1">
      <c r="B40" s="59" t="s">
        <v>172</v>
      </c>
      <c r="C40" s="60"/>
      <c r="D40" s="60"/>
      <c r="E40" s="60"/>
      <c r="F40" s="60"/>
      <c r="G40" s="60"/>
      <c r="H40" s="60"/>
      <c r="I40" s="60"/>
      <c r="J40" s="60"/>
      <c r="K40" s="60"/>
      <c r="L40" s="60"/>
      <c r="M40" s="60"/>
      <c r="N40" s="60"/>
      <c r="O40" s="60"/>
      <c r="P40" s="60"/>
      <c r="Q40" s="60"/>
      <c r="R40" s="60"/>
      <c r="S40" s="60"/>
      <c r="T40" s="60"/>
      <c r="U40" s="61"/>
    </row>
    <row r="41" spans="2:21" ht="47.85" customHeight="1">
      <c r="B41" s="59" t="s">
        <v>173</v>
      </c>
      <c r="C41" s="60"/>
      <c r="D41" s="60"/>
      <c r="E41" s="60"/>
      <c r="F41" s="60"/>
      <c r="G41" s="60"/>
      <c r="H41" s="60"/>
      <c r="I41" s="60"/>
      <c r="J41" s="60"/>
      <c r="K41" s="60"/>
      <c r="L41" s="60"/>
      <c r="M41" s="60"/>
      <c r="N41" s="60"/>
      <c r="O41" s="60"/>
      <c r="P41" s="60"/>
      <c r="Q41" s="60"/>
      <c r="R41" s="60"/>
      <c r="S41" s="60"/>
      <c r="T41" s="60"/>
      <c r="U41" s="61"/>
    </row>
    <row r="42" spans="2:21" ht="50.25" customHeight="1">
      <c r="B42" s="59" t="s">
        <v>174</v>
      </c>
      <c r="C42" s="60"/>
      <c r="D42" s="60"/>
      <c r="E42" s="60"/>
      <c r="F42" s="60"/>
      <c r="G42" s="60"/>
      <c r="H42" s="60"/>
      <c r="I42" s="60"/>
      <c r="J42" s="60"/>
      <c r="K42" s="60"/>
      <c r="L42" s="60"/>
      <c r="M42" s="60"/>
      <c r="N42" s="60"/>
      <c r="O42" s="60"/>
      <c r="P42" s="60"/>
      <c r="Q42" s="60"/>
      <c r="R42" s="60"/>
      <c r="S42" s="60"/>
      <c r="T42" s="60"/>
      <c r="U42" s="61"/>
    </row>
    <row r="43" spans="2:21" ht="33.950000000000003" customHeight="1" thickBot="1">
      <c r="B43" s="62" t="s">
        <v>175</v>
      </c>
      <c r="C43" s="63"/>
      <c r="D43" s="63"/>
      <c r="E43" s="63"/>
      <c r="F43" s="63"/>
      <c r="G43" s="63"/>
      <c r="H43" s="63"/>
      <c r="I43" s="63"/>
      <c r="J43" s="63"/>
      <c r="K43" s="63"/>
      <c r="L43" s="63"/>
      <c r="M43" s="63"/>
      <c r="N43" s="63"/>
      <c r="O43" s="63"/>
      <c r="P43" s="63"/>
      <c r="Q43" s="63"/>
      <c r="R43" s="63"/>
      <c r="S43" s="63"/>
      <c r="T43" s="63"/>
      <c r="U43" s="64"/>
    </row>
  </sheetData>
  <mergeCells count="7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B33:U33"/>
    <mergeCell ref="C22:H22"/>
    <mergeCell ref="I22:K22"/>
    <mergeCell ref="L22:O22"/>
    <mergeCell ref="C23:H23"/>
    <mergeCell ref="I23:K23"/>
    <mergeCell ref="L23:O23"/>
    <mergeCell ref="B27:D27"/>
    <mergeCell ref="B28:D28"/>
    <mergeCell ref="B30:U30"/>
    <mergeCell ref="B31:U31"/>
    <mergeCell ref="B32:U32"/>
    <mergeCell ref="B40:U40"/>
    <mergeCell ref="B41:U41"/>
    <mergeCell ref="B42:U42"/>
    <mergeCell ref="B43:U43"/>
    <mergeCell ref="B34:U34"/>
    <mergeCell ref="B35:U35"/>
    <mergeCell ref="B36:U36"/>
    <mergeCell ref="B37:U37"/>
    <mergeCell ref="B38:U38"/>
    <mergeCell ref="B39:U39"/>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176</v>
      </c>
      <c r="D4" s="99" t="s">
        <v>177</v>
      </c>
      <c r="E4" s="99"/>
      <c r="F4" s="99"/>
      <c r="G4" s="99"/>
      <c r="H4" s="99"/>
      <c r="I4" s="14"/>
      <c r="J4" s="15" t="s">
        <v>9</v>
      </c>
      <c r="K4" s="16" t="s">
        <v>10</v>
      </c>
      <c r="L4" s="100" t="s">
        <v>1</v>
      </c>
      <c r="M4" s="100"/>
      <c r="N4" s="100"/>
      <c r="O4" s="100"/>
      <c r="P4" s="15" t="s">
        <v>11</v>
      </c>
      <c r="Q4" s="100" t="s">
        <v>12</v>
      </c>
      <c r="R4" s="100"/>
      <c r="S4" s="15" t="s">
        <v>13</v>
      </c>
      <c r="T4" s="100" t="s">
        <v>178</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179</v>
      </c>
      <c r="D6" s="80"/>
      <c r="E6" s="80"/>
      <c r="F6" s="80"/>
      <c r="G6" s="80"/>
      <c r="H6" s="18"/>
      <c r="I6" s="18"/>
      <c r="J6" s="18" t="s">
        <v>18</v>
      </c>
      <c r="K6" s="80" t="s">
        <v>180</v>
      </c>
      <c r="L6" s="80"/>
      <c r="M6" s="80"/>
      <c r="N6" s="19"/>
      <c r="O6" s="20" t="s">
        <v>20</v>
      </c>
      <c r="P6" s="80" t="s">
        <v>181</v>
      </c>
      <c r="Q6" s="80"/>
      <c r="R6" s="21"/>
      <c r="S6" s="20" t="s">
        <v>22</v>
      </c>
      <c r="T6" s="80" t="s">
        <v>182</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183</v>
      </c>
      <c r="D11" s="73"/>
      <c r="E11" s="73"/>
      <c r="F11" s="73"/>
      <c r="G11" s="73"/>
      <c r="H11" s="73"/>
      <c r="I11" s="73" t="s">
        <v>184</v>
      </c>
      <c r="J11" s="73"/>
      <c r="K11" s="73"/>
      <c r="L11" s="73" t="s">
        <v>185</v>
      </c>
      <c r="M11" s="73"/>
      <c r="N11" s="73"/>
      <c r="O11" s="73"/>
      <c r="P11" s="27" t="s">
        <v>57</v>
      </c>
      <c r="Q11" s="27" t="s">
        <v>131</v>
      </c>
      <c r="R11" s="27">
        <v>50.88</v>
      </c>
      <c r="S11" s="27">
        <v>50.88</v>
      </c>
      <c r="T11" s="27">
        <v>54.41</v>
      </c>
      <c r="U11" s="28">
        <f t="shared" ref="U11:U18" si="0">IF(ISERR(T11/S11*100),"N/A",T11/S11*100)</f>
        <v>106.937893081761</v>
      </c>
    </row>
    <row r="12" spans="1:34" ht="75" customHeight="1" thickBot="1">
      <c r="A12" s="25"/>
      <c r="B12" s="29" t="s">
        <v>45</v>
      </c>
      <c r="C12" s="65" t="s">
        <v>45</v>
      </c>
      <c r="D12" s="65"/>
      <c r="E12" s="65"/>
      <c r="F12" s="65"/>
      <c r="G12" s="65"/>
      <c r="H12" s="65"/>
      <c r="I12" s="65" t="s">
        <v>186</v>
      </c>
      <c r="J12" s="65"/>
      <c r="K12" s="65"/>
      <c r="L12" s="65" t="s">
        <v>187</v>
      </c>
      <c r="M12" s="65"/>
      <c r="N12" s="65"/>
      <c r="O12" s="65"/>
      <c r="P12" s="30" t="s">
        <v>57</v>
      </c>
      <c r="Q12" s="30" t="s">
        <v>43</v>
      </c>
      <c r="R12" s="30">
        <v>68.760000000000005</v>
      </c>
      <c r="S12" s="30" t="s">
        <v>44</v>
      </c>
      <c r="T12" s="30" t="s">
        <v>44</v>
      </c>
      <c r="U12" s="31" t="str">
        <f t="shared" si="0"/>
        <v>N/A</v>
      </c>
    </row>
    <row r="13" spans="1:34" ht="75" customHeight="1" thickTop="1">
      <c r="A13" s="25"/>
      <c r="B13" s="26" t="s">
        <v>53</v>
      </c>
      <c r="C13" s="73" t="s">
        <v>188</v>
      </c>
      <c r="D13" s="73"/>
      <c r="E13" s="73"/>
      <c r="F13" s="73"/>
      <c r="G13" s="73"/>
      <c r="H13" s="73"/>
      <c r="I13" s="73" t="s">
        <v>189</v>
      </c>
      <c r="J13" s="73"/>
      <c r="K13" s="73"/>
      <c r="L13" s="73" t="s">
        <v>190</v>
      </c>
      <c r="M13" s="73"/>
      <c r="N13" s="73"/>
      <c r="O13" s="73"/>
      <c r="P13" s="27" t="s">
        <v>57</v>
      </c>
      <c r="Q13" s="27" t="s">
        <v>131</v>
      </c>
      <c r="R13" s="27">
        <v>54.55</v>
      </c>
      <c r="S13" s="27">
        <v>54.55</v>
      </c>
      <c r="T13" s="27">
        <v>56.2</v>
      </c>
      <c r="U13" s="28">
        <f t="shared" si="0"/>
        <v>103.02474793767186</v>
      </c>
    </row>
    <row r="14" spans="1:34" ht="75" customHeight="1" thickBot="1">
      <c r="A14" s="25"/>
      <c r="B14" s="29" t="s">
        <v>45</v>
      </c>
      <c r="C14" s="65" t="s">
        <v>45</v>
      </c>
      <c r="D14" s="65"/>
      <c r="E14" s="65"/>
      <c r="F14" s="65"/>
      <c r="G14" s="65"/>
      <c r="H14" s="65"/>
      <c r="I14" s="65" t="s">
        <v>191</v>
      </c>
      <c r="J14" s="65"/>
      <c r="K14" s="65"/>
      <c r="L14" s="65" t="s">
        <v>192</v>
      </c>
      <c r="M14" s="65"/>
      <c r="N14" s="65"/>
      <c r="O14" s="65"/>
      <c r="P14" s="30" t="s">
        <v>57</v>
      </c>
      <c r="Q14" s="30" t="s">
        <v>131</v>
      </c>
      <c r="R14" s="30">
        <v>69.98</v>
      </c>
      <c r="S14" s="30">
        <v>69.650000000000006</v>
      </c>
      <c r="T14" s="30">
        <v>65.48</v>
      </c>
      <c r="U14" s="31">
        <f t="shared" si="0"/>
        <v>94.012921751615224</v>
      </c>
    </row>
    <row r="15" spans="1:34" ht="75" customHeight="1" thickTop="1">
      <c r="A15" s="25"/>
      <c r="B15" s="26" t="s">
        <v>63</v>
      </c>
      <c r="C15" s="73" t="s">
        <v>193</v>
      </c>
      <c r="D15" s="73"/>
      <c r="E15" s="73"/>
      <c r="F15" s="73"/>
      <c r="G15" s="73"/>
      <c r="H15" s="73"/>
      <c r="I15" s="73" t="s">
        <v>194</v>
      </c>
      <c r="J15" s="73"/>
      <c r="K15" s="73"/>
      <c r="L15" s="73" t="s">
        <v>195</v>
      </c>
      <c r="M15" s="73"/>
      <c r="N15" s="73"/>
      <c r="O15" s="73"/>
      <c r="P15" s="27" t="s">
        <v>196</v>
      </c>
      <c r="Q15" s="27" t="s">
        <v>43</v>
      </c>
      <c r="R15" s="27">
        <v>10</v>
      </c>
      <c r="S15" s="27" t="s">
        <v>44</v>
      </c>
      <c r="T15" s="27" t="s">
        <v>44</v>
      </c>
      <c r="U15" s="28" t="str">
        <f t="shared" si="0"/>
        <v>N/A</v>
      </c>
    </row>
    <row r="16" spans="1:34" ht="75" customHeight="1" thickBot="1">
      <c r="A16" s="25"/>
      <c r="B16" s="29" t="s">
        <v>45</v>
      </c>
      <c r="C16" s="65" t="s">
        <v>197</v>
      </c>
      <c r="D16" s="65"/>
      <c r="E16" s="65"/>
      <c r="F16" s="65"/>
      <c r="G16" s="65"/>
      <c r="H16" s="65"/>
      <c r="I16" s="65" t="s">
        <v>198</v>
      </c>
      <c r="J16" s="65"/>
      <c r="K16" s="65"/>
      <c r="L16" s="65" t="s">
        <v>199</v>
      </c>
      <c r="M16" s="65"/>
      <c r="N16" s="65"/>
      <c r="O16" s="65"/>
      <c r="P16" s="30" t="s">
        <v>196</v>
      </c>
      <c r="Q16" s="30" t="s">
        <v>83</v>
      </c>
      <c r="R16" s="30">
        <v>0.85</v>
      </c>
      <c r="S16" s="30">
        <v>0.77</v>
      </c>
      <c r="T16" s="30">
        <v>14.48</v>
      </c>
      <c r="U16" s="31">
        <f t="shared" si="0"/>
        <v>1880.5194805194806</v>
      </c>
    </row>
    <row r="17" spans="1:22" ht="75" customHeight="1" thickTop="1">
      <c r="A17" s="25"/>
      <c r="B17" s="26" t="s">
        <v>79</v>
      </c>
      <c r="C17" s="73" t="s">
        <v>200</v>
      </c>
      <c r="D17" s="73"/>
      <c r="E17" s="73"/>
      <c r="F17" s="73"/>
      <c r="G17" s="73"/>
      <c r="H17" s="73"/>
      <c r="I17" s="73" t="s">
        <v>201</v>
      </c>
      <c r="J17" s="73"/>
      <c r="K17" s="73"/>
      <c r="L17" s="73" t="s">
        <v>202</v>
      </c>
      <c r="M17" s="73"/>
      <c r="N17" s="73"/>
      <c r="O17" s="73"/>
      <c r="P17" s="27" t="s">
        <v>196</v>
      </c>
      <c r="Q17" s="27" t="s">
        <v>203</v>
      </c>
      <c r="R17" s="27">
        <v>5.77</v>
      </c>
      <c r="S17" s="27" t="s">
        <v>44</v>
      </c>
      <c r="T17" s="27" t="s">
        <v>44</v>
      </c>
      <c r="U17" s="28" t="str">
        <f t="shared" si="0"/>
        <v>N/A</v>
      </c>
    </row>
    <row r="18" spans="1:22" ht="75" customHeight="1" thickBot="1">
      <c r="A18" s="25"/>
      <c r="B18" s="29" t="s">
        <v>45</v>
      </c>
      <c r="C18" s="65" t="s">
        <v>204</v>
      </c>
      <c r="D18" s="65"/>
      <c r="E18" s="65"/>
      <c r="F18" s="65"/>
      <c r="G18" s="65"/>
      <c r="H18" s="65"/>
      <c r="I18" s="65" t="s">
        <v>205</v>
      </c>
      <c r="J18" s="65"/>
      <c r="K18" s="65"/>
      <c r="L18" s="65" t="s">
        <v>206</v>
      </c>
      <c r="M18" s="65"/>
      <c r="N18" s="65"/>
      <c r="O18" s="65"/>
      <c r="P18" s="30" t="s">
        <v>57</v>
      </c>
      <c r="Q18" s="30" t="s">
        <v>83</v>
      </c>
      <c r="R18" s="30">
        <v>88.89</v>
      </c>
      <c r="S18" s="30">
        <v>88.89</v>
      </c>
      <c r="T18" s="30">
        <v>89.69</v>
      </c>
      <c r="U18" s="31">
        <f t="shared" si="0"/>
        <v>100.89998875014061</v>
      </c>
    </row>
    <row r="19" spans="1:22" ht="22.5" customHeight="1" thickTop="1" thickBot="1">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c r="B22" s="66" t="s">
        <v>97</v>
      </c>
      <c r="C22" s="67"/>
      <c r="D22" s="6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8" t="s">
        <v>98</v>
      </c>
      <c r="C23" s="69"/>
      <c r="D23" s="6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99</v>
      </c>
      <c r="C24" s="9"/>
      <c r="D24" s="9"/>
      <c r="E24" s="9"/>
      <c r="F24" s="9"/>
      <c r="G24" s="9"/>
      <c r="H24" s="10"/>
      <c r="I24" s="10"/>
      <c r="J24" s="10"/>
      <c r="K24" s="10"/>
      <c r="L24" s="10"/>
      <c r="M24" s="10"/>
      <c r="N24" s="10"/>
      <c r="O24" s="10"/>
      <c r="P24" s="10"/>
      <c r="Q24" s="10"/>
      <c r="R24" s="10"/>
      <c r="S24" s="10"/>
      <c r="T24" s="10"/>
      <c r="U24" s="11"/>
    </row>
    <row r="25" spans="1:22" ht="44.25" customHeight="1" thickTop="1">
      <c r="B25" s="70" t="s">
        <v>100</v>
      </c>
      <c r="C25" s="71"/>
      <c r="D25" s="71"/>
      <c r="E25" s="71"/>
      <c r="F25" s="71"/>
      <c r="G25" s="71"/>
      <c r="H25" s="71"/>
      <c r="I25" s="71"/>
      <c r="J25" s="71"/>
      <c r="K25" s="71"/>
      <c r="L25" s="71"/>
      <c r="M25" s="71"/>
      <c r="N25" s="71"/>
      <c r="O25" s="71"/>
      <c r="P25" s="71"/>
      <c r="Q25" s="71"/>
      <c r="R25" s="71"/>
      <c r="S25" s="71"/>
      <c r="T25" s="71"/>
      <c r="U25" s="72"/>
    </row>
    <row r="26" spans="1:22" ht="318.95" customHeight="1">
      <c r="B26" s="59" t="s">
        <v>207</v>
      </c>
      <c r="C26" s="60"/>
      <c r="D26" s="60"/>
      <c r="E26" s="60"/>
      <c r="F26" s="60"/>
      <c r="G26" s="60"/>
      <c r="H26" s="60"/>
      <c r="I26" s="60"/>
      <c r="J26" s="60"/>
      <c r="K26" s="60"/>
      <c r="L26" s="60"/>
      <c r="M26" s="60"/>
      <c r="N26" s="60"/>
      <c r="O26" s="60"/>
      <c r="P26" s="60"/>
      <c r="Q26" s="60"/>
      <c r="R26" s="60"/>
      <c r="S26" s="60"/>
      <c r="T26" s="60"/>
      <c r="U26" s="61"/>
    </row>
    <row r="27" spans="1:22" ht="34.5" customHeight="1">
      <c r="B27" s="59" t="s">
        <v>208</v>
      </c>
      <c r="C27" s="60"/>
      <c r="D27" s="60"/>
      <c r="E27" s="60"/>
      <c r="F27" s="60"/>
      <c r="G27" s="60"/>
      <c r="H27" s="60"/>
      <c r="I27" s="60"/>
      <c r="J27" s="60"/>
      <c r="K27" s="60"/>
      <c r="L27" s="60"/>
      <c r="M27" s="60"/>
      <c r="N27" s="60"/>
      <c r="O27" s="60"/>
      <c r="P27" s="60"/>
      <c r="Q27" s="60"/>
      <c r="R27" s="60"/>
      <c r="S27" s="60"/>
      <c r="T27" s="60"/>
      <c r="U27" s="61"/>
    </row>
    <row r="28" spans="1:22" ht="243.75" customHeight="1">
      <c r="B28" s="59" t="s">
        <v>209</v>
      </c>
      <c r="C28" s="60"/>
      <c r="D28" s="60"/>
      <c r="E28" s="60"/>
      <c r="F28" s="60"/>
      <c r="G28" s="60"/>
      <c r="H28" s="60"/>
      <c r="I28" s="60"/>
      <c r="J28" s="60"/>
      <c r="K28" s="60"/>
      <c r="L28" s="60"/>
      <c r="M28" s="60"/>
      <c r="N28" s="60"/>
      <c r="O28" s="60"/>
      <c r="P28" s="60"/>
      <c r="Q28" s="60"/>
      <c r="R28" s="60"/>
      <c r="S28" s="60"/>
      <c r="T28" s="60"/>
      <c r="U28" s="61"/>
    </row>
    <row r="29" spans="1:22" ht="293.25" customHeight="1">
      <c r="B29" s="59" t="s">
        <v>210</v>
      </c>
      <c r="C29" s="60"/>
      <c r="D29" s="60"/>
      <c r="E29" s="60"/>
      <c r="F29" s="60"/>
      <c r="G29" s="60"/>
      <c r="H29" s="60"/>
      <c r="I29" s="60"/>
      <c r="J29" s="60"/>
      <c r="K29" s="60"/>
      <c r="L29" s="60"/>
      <c r="M29" s="60"/>
      <c r="N29" s="60"/>
      <c r="O29" s="60"/>
      <c r="P29" s="60"/>
      <c r="Q29" s="60"/>
      <c r="R29" s="60"/>
      <c r="S29" s="60"/>
      <c r="T29" s="60"/>
      <c r="U29" s="61"/>
    </row>
    <row r="30" spans="1:22" ht="34.5" customHeight="1">
      <c r="B30" s="59" t="s">
        <v>211</v>
      </c>
      <c r="C30" s="60"/>
      <c r="D30" s="60"/>
      <c r="E30" s="60"/>
      <c r="F30" s="60"/>
      <c r="G30" s="60"/>
      <c r="H30" s="60"/>
      <c r="I30" s="60"/>
      <c r="J30" s="60"/>
      <c r="K30" s="60"/>
      <c r="L30" s="60"/>
      <c r="M30" s="60"/>
      <c r="N30" s="60"/>
      <c r="O30" s="60"/>
      <c r="P30" s="60"/>
      <c r="Q30" s="60"/>
      <c r="R30" s="60"/>
      <c r="S30" s="60"/>
      <c r="T30" s="60"/>
      <c r="U30" s="61"/>
    </row>
    <row r="31" spans="1:22" ht="197.25" customHeight="1">
      <c r="B31" s="59" t="s">
        <v>212</v>
      </c>
      <c r="C31" s="60"/>
      <c r="D31" s="60"/>
      <c r="E31" s="60"/>
      <c r="F31" s="60"/>
      <c r="G31" s="60"/>
      <c r="H31" s="60"/>
      <c r="I31" s="60"/>
      <c r="J31" s="60"/>
      <c r="K31" s="60"/>
      <c r="L31" s="60"/>
      <c r="M31" s="60"/>
      <c r="N31" s="60"/>
      <c r="O31" s="60"/>
      <c r="P31" s="60"/>
      <c r="Q31" s="60"/>
      <c r="R31" s="60"/>
      <c r="S31" s="60"/>
      <c r="T31" s="60"/>
      <c r="U31" s="61"/>
    </row>
    <row r="32" spans="1:22" ht="20.25" customHeight="1">
      <c r="B32" s="59" t="s">
        <v>213</v>
      </c>
      <c r="C32" s="60"/>
      <c r="D32" s="60"/>
      <c r="E32" s="60"/>
      <c r="F32" s="60"/>
      <c r="G32" s="60"/>
      <c r="H32" s="60"/>
      <c r="I32" s="60"/>
      <c r="J32" s="60"/>
      <c r="K32" s="60"/>
      <c r="L32" s="60"/>
      <c r="M32" s="60"/>
      <c r="N32" s="60"/>
      <c r="O32" s="60"/>
      <c r="P32" s="60"/>
      <c r="Q32" s="60"/>
      <c r="R32" s="60"/>
      <c r="S32" s="60"/>
      <c r="T32" s="60"/>
      <c r="U32" s="61"/>
    </row>
    <row r="33" spans="2:21" ht="157.35" customHeight="1" thickBot="1">
      <c r="B33" s="62" t="s">
        <v>214</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215</v>
      </c>
      <c r="D4" s="99" t="s">
        <v>216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217</v>
      </c>
      <c r="Q6" s="80"/>
      <c r="R6" s="21"/>
      <c r="S6" s="20" t="s">
        <v>22</v>
      </c>
      <c r="T6" s="80" t="s">
        <v>218</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219</v>
      </c>
      <c r="D11" s="73"/>
      <c r="E11" s="73"/>
      <c r="F11" s="73"/>
      <c r="G11" s="73"/>
      <c r="H11" s="73"/>
      <c r="I11" s="73" t="s">
        <v>220</v>
      </c>
      <c r="J11" s="73"/>
      <c r="K11" s="73"/>
      <c r="L11" s="73" t="s">
        <v>221</v>
      </c>
      <c r="M11" s="73"/>
      <c r="N11" s="73"/>
      <c r="O11" s="73"/>
      <c r="P11" s="27" t="s">
        <v>57</v>
      </c>
      <c r="Q11" s="27" t="s">
        <v>43</v>
      </c>
      <c r="R11" s="27">
        <v>45.71</v>
      </c>
      <c r="S11" s="27" t="s">
        <v>44</v>
      </c>
      <c r="T11" s="27" t="s">
        <v>44</v>
      </c>
      <c r="U11" s="28" t="str">
        <f t="shared" ref="U11:U20" si="0">IF(ISERR(T11/S11*100),"N/A",T11/S11*100)</f>
        <v>N/A</v>
      </c>
    </row>
    <row r="12" spans="1:34" ht="75" customHeight="1" thickTop="1">
      <c r="A12" s="25"/>
      <c r="B12" s="26" t="s">
        <v>53</v>
      </c>
      <c r="C12" s="73" t="s">
        <v>222</v>
      </c>
      <c r="D12" s="73"/>
      <c r="E12" s="73"/>
      <c r="F12" s="73"/>
      <c r="G12" s="73"/>
      <c r="H12" s="73"/>
      <c r="I12" s="73" t="s">
        <v>223</v>
      </c>
      <c r="J12" s="73"/>
      <c r="K12" s="73"/>
      <c r="L12" s="73" t="s">
        <v>224</v>
      </c>
      <c r="M12" s="73"/>
      <c r="N12" s="73"/>
      <c r="O12" s="73"/>
      <c r="P12" s="27" t="s">
        <v>57</v>
      </c>
      <c r="Q12" s="27" t="s">
        <v>67</v>
      </c>
      <c r="R12" s="27">
        <v>46.97</v>
      </c>
      <c r="S12" s="27" t="s">
        <v>44</v>
      </c>
      <c r="T12" s="27" t="s">
        <v>44</v>
      </c>
      <c r="U12" s="28" t="str">
        <f t="shared" si="0"/>
        <v>N/A</v>
      </c>
    </row>
    <row r="13" spans="1:34" ht="75" customHeight="1" thickBot="1">
      <c r="A13" s="25"/>
      <c r="B13" s="29" t="s">
        <v>45</v>
      </c>
      <c r="C13" s="65" t="s">
        <v>45</v>
      </c>
      <c r="D13" s="65"/>
      <c r="E13" s="65"/>
      <c r="F13" s="65"/>
      <c r="G13" s="65"/>
      <c r="H13" s="65"/>
      <c r="I13" s="65" t="s">
        <v>225</v>
      </c>
      <c r="J13" s="65"/>
      <c r="K13" s="65"/>
      <c r="L13" s="65" t="s">
        <v>226</v>
      </c>
      <c r="M13" s="65"/>
      <c r="N13" s="65"/>
      <c r="O13" s="65"/>
      <c r="P13" s="30" t="s">
        <v>57</v>
      </c>
      <c r="Q13" s="30" t="s">
        <v>67</v>
      </c>
      <c r="R13" s="30">
        <v>30.12</v>
      </c>
      <c r="S13" s="30" t="s">
        <v>44</v>
      </c>
      <c r="T13" s="30" t="s">
        <v>44</v>
      </c>
      <c r="U13" s="31" t="str">
        <f t="shared" si="0"/>
        <v>N/A</v>
      </c>
    </row>
    <row r="14" spans="1:34" ht="75" customHeight="1" thickTop="1">
      <c r="A14" s="25"/>
      <c r="B14" s="26" t="s">
        <v>63</v>
      </c>
      <c r="C14" s="73" t="s">
        <v>227</v>
      </c>
      <c r="D14" s="73"/>
      <c r="E14" s="73"/>
      <c r="F14" s="73"/>
      <c r="G14" s="73"/>
      <c r="H14" s="73"/>
      <c r="I14" s="73" t="s">
        <v>228</v>
      </c>
      <c r="J14" s="73"/>
      <c r="K14" s="73"/>
      <c r="L14" s="73" t="s">
        <v>229</v>
      </c>
      <c r="M14" s="73"/>
      <c r="N14" s="73"/>
      <c r="O14" s="73"/>
      <c r="P14" s="27" t="s">
        <v>57</v>
      </c>
      <c r="Q14" s="27" t="s">
        <v>203</v>
      </c>
      <c r="R14" s="27">
        <v>100</v>
      </c>
      <c r="S14" s="27" t="s">
        <v>44</v>
      </c>
      <c r="T14" s="27" t="s">
        <v>44</v>
      </c>
      <c r="U14" s="28" t="str">
        <f t="shared" si="0"/>
        <v>N/A</v>
      </c>
    </row>
    <row r="15" spans="1:34" ht="75" customHeight="1">
      <c r="A15" s="25"/>
      <c r="B15" s="29" t="s">
        <v>45</v>
      </c>
      <c r="C15" s="65" t="s">
        <v>45</v>
      </c>
      <c r="D15" s="65"/>
      <c r="E15" s="65"/>
      <c r="F15" s="65"/>
      <c r="G15" s="65"/>
      <c r="H15" s="65"/>
      <c r="I15" s="65" t="s">
        <v>230</v>
      </c>
      <c r="J15" s="65"/>
      <c r="K15" s="65"/>
      <c r="L15" s="65" t="s">
        <v>231</v>
      </c>
      <c r="M15" s="65"/>
      <c r="N15" s="65"/>
      <c r="O15" s="65"/>
      <c r="P15" s="30" t="s">
        <v>57</v>
      </c>
      <c r="Q15" s="30" t="s">
        <v>232</v>
      </c>
      <c r="R15" s="30">
        <v>93.27</v>
      </c>
      <c r="S15" s="30" t="s">
        <v>44</v>
      </c>
      <c r="T15" s="30" t="s">
        <v>44</v>
      </c>
      <c r="U15" s="31" t="str">
        <f t="shared" si="0"/>
        <v>N/A</v>
      </c>
    </row>
    <row r="16" spans="1:34" ht="75" customHeight="1">
      <c r="A16" s="25"/>
      <c r="B16" s="29" t="s">
        <v>45</v>
      </c>
      <c r="C16" s="65" t="s">
        <v>233</v>
      </c>
      <c r="D16" s="65"/>
      <c r="E16" s="65"/>
      <c r="F16" s="65"/>
      <c r="G16" s="65"/>
      <c r="H16" s="65"/>
      <c r="I16" s="65" t="s">
        <v>234</v>
      </c>
      <c r="J16" s="65"/>
      <c r="K16" s="65"/>
      <c r="L16" s="65" t="s">
        <v>235</v>
      </c>
      <c r="M16" s="65"/>
      <c r="N16" s="65"/>
      <c r="O16" s="65"/>
      <c r="P16" s="30" t="s">
        <v>57</v>
      </c>
      <c r="Q16" s="30" t="s">
        <v>67</v>
      </c>
      <c r="R16" s="30">
        <v>70.02</v>
      </c>
      <c r="S16" s="30" t="s">
        <v>44</v>
      </c>
      <c r="T16" s="30" t="s">
        <v>44</v>
      </c>
      <c r="U16" s="31" t="str">
        <f t="shared" si="0"/>
        <v>N/A</v>
      </c>
    </row>
    <row r="17" spans="1:22" ht="75" customHeight="1" thickBot="1">
      <c r="A17" s="25"/>
      <c r="B17" s="29" t="s">
        <v>45</v>
      </c>
      <c r="C17" s="65" t="s">
        <v>45</v>
      </c>
      <c r="D17" s="65"/>
      <c r="E17" s="65"/>
      <c r="F17" s="65"/>
      <c r="G17" s="65"/>
      <c r="H17" s="65"/>
      <c r="I17" s="65" t="s">
        <v>236</v>
      </c>
      <c r="J17" s="65"/>
      <c r="K17" s="65"/>
      <c r="L17" s="65" t="s">
        <v>237</v>
      </c>
      <c r="M17" s="65"/>
      <c r="N17" s="65"/>
      <c r="O17" s="65"/>
      <c r="P17" s="30" t="s">
        <v>57</v>
      </c>
      <c r="Q17" s="30" t="s">
        <v>67</v>
      </c>
      <c r="R17" s="30">
        <v>32.79</v>
      </c>
      <c r="S17" s="30" t="s">
        <v>44</v>
      </c>
      <c r="T17" s="30" t="s">
        <v>44</v>
      </c>
      <c r="U17" s="31" t="str">
        <f t="shared" si="0"/>
        <v>N/A</v>
      </c>
    </row>
    <row r="18" spans="1:22" ht="75" customHeight="1" thickTop="1">
      <c r="A18" s="25"/>
      <c r="B18" s="26" t="s">
        <v>79</v>
      </c>
      <c r="C18" s="73" t="s">
        <v>238</v>
      </c>
      <c r="D18" s="73"/>
      <c r="E18" s="73"/>
      <c r="F18" s="73"/>
      <c r="G18" s="73"/>
      <c r="H18" s="73"/>
      <c r="I18" s="73" t="s">
        <v>239</v>
      </c>
      <c r="J18" s="73"/>
      <c r="K18" s="73"/>
      <c r="L18" s="73" t="s">
        <v>240</v>
      </c>
      <c r="M18" s="73"/>
      <c r="N18" s="73"/>
      <c r="O18" s="73"/>
      <c r="P18" s="27" t="s">
        <v>57</v>
      </c>
      <c r="Q18" s="27" t="s">
        <v>83</v>
      </c>
      <c r="R18" s="27">
        <v>64</v>
      </c>
      <c r="S18" s="27">
        <v>63</v>
      </c>
      <c r="T18" s="27">
        <v>68.599999999999994</v>
      </c>
      <c r="U18" s="28">
        <f t="shared" si="0"/>
        <v>108.88888888888889</v>
      </c>
    </row>
    <row r="19" spans="1:22" ht="75" customHeight="1">
      <c r="A19" s="25"/>
      <c r="B19" s="29" t="s">
        <v>45</v>
      </c>
      <c r="C19" s="65" t="s">
        <v>45</v>
      </c>
      <c r="D19" s="65"/>
      <c r="E19" s="65"/>
      <c r="F19" s="65"/>
      <c r="G19" s="65"/>
      <c r="H19" s="65"/>
      <c r="I19" s="65" t="s">
        <v>241</v>
      </c>
      <c r="J19" s="65"/>
      <c r="K19" s="65"/>
      <c r="L19" s="65" t="s">
        <v>242</v>
      </c>
      <c r="M19" s="65"/>
      <c r="N19" s="65"/>
      <c r="O19" s="65"/>
      <c r="P19" s="30" t="s">
        <v>57</v>
      </c>
      <c r="Q19" s="30" t="s">
        <v>83</v>
      </c>
      <c r="R19" s="30">
        <v>93.9</v>
      </c>
      <c r="S19" s="30">
        <v>93.8</v>
      </c>
      <c r="T19" s="30">
        <v>97.07</v>
      </c>
      <c r="U19" s="31">
        <f t="shared" si="0"/>
        <v>103.48614072494668</v>
      </c>
    </row>
    <row r="20" spans="1:22" ht="75" customHeight="1" thickBot="1">
      <c r="A20" s="25"/>
      <c r="B20" s="29" t="s">
        <v>45</v>
      </c>
      <c r="C20" s="65" t="s">
        <v>243</v>
      </c>
      <c r="D20" s="65"/>
      <c r="E20" s="65"/>
      <c r="F20" s="65"/>
      <c r="G20" s="65"/>
      <c r="H20" s="65"/>
      <c r="I20" s="65" t="s">
        <v>244</v>
      </c>
      <c r="J20" s="65"/>
      <c r="K20" s="65"/>
      <c r="L20" s="65" t="s">
        <v>245</v>
      </c>
      <c r="M20" s="65"/>
      <c r="N20" s="65"/>
      <c r="O20" s="65"/>
      <c r="P20" s="30" t="s">
        <v>57</v>
      </c>
      <c r="Q20" s="30" t="s">
        <v>83</v>
      </c>
      <c r="R20" s="30">
        <v>88.35</v>
      </c>
      <c r="S20" s="30">
        <v>88.3</v>
      </c>
      <c r="T20" s="30">
        <v>91.08</v>
      </c>
      <c r="U20" s="31">
        <f t="shared" si="0"/>
        <v>103.14835787089467</v>
      </c>
    </row>
    <row r="21" spans="1:22" ht="22.5" customHeight="1" thickTop="1" thickBot="1">
      <c r="B21" s="8" t="s">
        <v>90</v>
      </c>
      <c r="C21" s="9"/>
      <c r="D21" s="9"/>
      <c r="E21" s="9"/>
      <c r="F21" s="9"/>
      <c r="G21" s="9"/>
      <c r="H21" s="10"/>
      <c r="I21" s="10"/>
      <c r="J21" s="10"/>
      <c r="K21" s="10"/>
      <c r="L21" s="10"/>
      <c r="M21" s="10"/>
      <c r="N21" s="10"/>
      <c r="O21" s="10"/>
      <c r="P21" s="10"/>
      <c r="Q21" s="10"/>
      <c r="R21" s="10"/>
      <c r="S21" s="10"/>
      <c r="T21" s="10"/>
      <c r="U21" s="11"/>
      <c r="V21" s="33"/>
    </row>
    <row r="22" spans="1:22" ht="26.25" customHeight="1" thickTop="1">
      <c r="B22" s="34"/>
      <c r="C22" s="35"/>
      <c r="D22" s="35"/>
      <c r="E22" s="35"/>
      <c r="F22" s="35"/>
      <c r="G22" s="35"/>
      <c r="H22" s="36"/>
      <c r="I22" s="36"/>
      <c r="J22" s="36"/>
      <c r="K22" s="36"/>
      <c r="L22" s="36"/>
      <c r="M22" s="36"/>
      <c r="N22" s="36"/>
      <c r="O22" s="36"/>
      <c r="P22" s="37"/>
      <c r="Q22" s="38"/>
      <c r="R22" s="39" t="s">
        <v>91</v>
      </c>
      <c r="S22" s="22" t="s">
        <v>92</v>
      </c>
      <c r="T22" s="39" t="s">
        <v>93</v>
      </c>
      <c r="U22" s="22" t="s">
        <v>94</v>
      </c>
    </row>
    <row r="23" spans="1:22" ht="26.25" customHeight="1" thickBot="1">
      <c r="B23" s="40"/>
      <c r="C23" s="41"/>
      <c r="D23" s="41"/>
      <c r="E23" s="41"/>
      <c r="F23" s="41"/>
      <c r="G23" s="41"/>
      <c r="H23" s="42"/>
      <c r="I23" s="42"/>
      <c r="J23" s="42"/>
      <c r="K23" s="42"/>
      <c r="L23" s="42"/>
      <c r="M23" s="42"/>
      <c r="N23" s="42"/>
      <c r="O23" s="42"/>
      <c r="P23" s="43"/>
      <c r="Q23" s="44"/>
      <c r="R23" s="45" t="s">
        <v>95</v>
      </c>
      <c r="S23" s="44" t="s">
        <v>95</v>
      </c>
      <c r="T23" s="44" t="s">
        <v>95</v>
      </c>
      <c r="U23" s="44" t="s">
        <v>96</v>
      </c>
    </row>
    <row r="24" spans="1:22" ht="13.5" customHeight="1" thickBot="1">
      <c r="B24" s="66" t="s">
        <v>97</v>
      </c>
      <c r="C24" s="67"/>
      <c r="D24" s="67"/>
      <c r="E24" s="46"/>
      <c r="F24" s="46"/>
      <c r="G24" s="46"/>
      <c r="H24" s="47"/>
      <c r="I24" s="47"/>
      <c r="J24" s="47"/>
      <c r="K24" s="47"/>
      <c r="L24" s="47"/>
      <c r="M24" s="47"/>
      <c r="N24" s="47"/>
      <c r="O24" s="47"/>
      <c r="P24" s="48"/>
      <c r="Q24" s="48"/>
      <c r="R24" s="49" t="str">
        <f t="shared" ref="R24:T25" si="1">"N/D"</f>
        <v>N/D</v>
      </c>
      <c r="S24" s="49" t="str">
        <f t="shared" si="1"/>
        <v>N/D</v>
      </c>
      <c r="T24" s="49" t="str">
        <f t="shared" si="1"/>
        <v>N/D</v>
      </c>
      <c r="U24" s="50" t="str">
        <f>+IF(ISERR(T24/S24*100),"N/A",T24/S24*100)</f>
        <v>N/A</v>
      </c>
    </row>
    <row r="25" spans="1:22" ht="13.5" customHeight="1" thickBot="1">
      <c r="B25" s="68" t="s">
        <v>98</v>
      </c>
      <c r="C25" s="69"/>
      <c r="D25" s="69"/>
      <c r="E25" s="51"/>
      <c r="F25" s="51"/>
      <c r="G25" s="51"/>
      <c r="H25" s="52"/>
      <c r="I25" s="52"/>
      <c r="J25" s="52"/>
      <c r="K25" s="52"/>
      <c r="L25" s="52"/>
      <c r="M25" s="52"/>
      <c r="N25" s="52"/>
      <c r="O25" s="52"/>
      <c r="P25" s="53"/>
      <c r="Q25" s="53"/>
      <c r="R25" s="49" t="str">
        <f t="shared" si="1"/>
        <v>N/D</v>
      </c>
      <c r="S25" s="49" t="str">
        <f t="shared" si="1"/>
        <v>N/D</v>
      </c>
      <c r="T25" s="49" t="str">
        <f t="shared" si="1"/>
        <v>N/D</v>
      </c>
      <c r="U25" s="50" t="str">
        <f>+IF(ISERR(T25/S25*100),"N/A",T25/S25*100)</f>
        <v>N/A</v>
      </c>
    </row>
    <row r="26" spans="1:22" ht="14.85" customHeight="1" thickTop="1" thickBot="1">
      <c r="B26" s="8" t="s">
        <v>99</v>
      </c>
      <c r="C26" s="9"/>
      <c r="D26" s="9"/>
      <c r="E26" s="9"/>
      <c r="F26" s="9"/>
      <c r="G26" s="9"/>
      <c r="H26" s="10"/>
      <c r="I26" s="10"/>
      <c r="J26" s="10"/>
      <c r="K26" s="10"/>
      <c r="L26" s="10"/>
      <c r="M26" s="10"/>
      <c r="N26" s="10"/>
      <c r="O26" s="10"/>
      <c r="P26" s="10"/>
      <c r="Q26" s="10"/>
      <c r="R26" s="10"/>
      <c r="S26" s="10"/>
      <c r="T26" s="10"/>
      <c r="U26" s="11"/>
    </row>
    <row r="27" spans="1:22" ht="44.25" customHeight="1" thickTop="1">
      <c r="B27" s="70" t="s">
        <v>100</v>
      </c>
      <c r="C27" s="71"/>
      <c r="D27" s="71"/>
      <c r="E27" s="71"/>
      <c r="F27" s="71"/>
      <c r="G27" s="71"/>
      <c r="H27" s="71"/>
      <c r="I27" s="71"/>
      <c r="J27" s="71"/>
      <c r="K27" s="71"/>
      <c r="L27" s="71"/>
      <c r="M27" s="71"/>
      <c r="N27" s="71"/>
      <c r="O27" s="71"/>
      <c r="P27" s="71"/>
      <c r="Q27" s="71"/>
      <c r="R27" s="71"/>
      <c r="S27" s="71"/>
      <c r="T27" s="71"/>
      <c r="U27" s="72"/>
    </row>
    <row r="28" spans="1:22" ht="34.5" customHeight="1">
      <c r="B28" s="59" t="s">
        <v>246</v>
      </c>
      <c r="C28" s="60"/>
      <c r="D28" s="60"/>
      <c r="E28" s="60"/>
      <c r="F28" s="60"/>
      <c r="G28" s="60"/>
      <c r="H28" s="60"/>
      <c r="I28" s="60"/>
      <c r="J28" s="60"/>
      <c r="K28" s="60"/>
      <c r="L28" s="60"/>
      <c r="M28" s="60"/>
      <c r="N28" s="60"/>
      <c r="O28" s="60"/>
      <c r="P28" s="60"/>
      <c r="Q28" s="60"/>
      <c r="R28" s="60"/>
      <c r="S28" s="60"/>
      <c r="T28" s="60"/>
      <c r="U28" s="61"/>
    </row>
    <row r="29" spans="1:22" ht="34.5" customHeight="1">
      <c r="B29" s="59" t="s">
        <v>247</v>
      </c>
      <c r="C29" s="60"/>
      <c r="D29" s="60"/>
      <c r="E29" s="60"/>
      <c r="F29" s="60"/>
      <c r="G29" s="60"/>
      <c r="H29" s="60"/>
      <c r="I29" s="60"/>
      <c r="J29" s="60"/>
      <c r="K29" s="60"/>
      <c r="L29" s="60"/>
      <c r="M29" s="60"/>
      <c r="N29" s="60"/>
      <c r="O29" s="60"/>
      <c r="P29" s="60"/>
      <c r="Q29" s="60"/>
      <c r="R29" s="60"/>
      <c r="S29" s="60"/>
      <c r="T29" s="60"/>
      <c r="U29" s="61"/>
    </row>
    <row r="30" spans="1:22" ht="34.5" customHeight="1">
      <c r="B30" s="59" t="s">
        <v>248</v>
      </c>
      <c r="C30" s="60"/>
      <c r="D30" s="60"/>
      <c r="E30" s="60"/>
      <c r="F30" s="60"/>
      <c r="G30" s="60"/>
      <c r="H30" s="60"/>
      <c r="I30" s="60"/>
      <c r="J30" s="60"/>
      <c r="K30" s="60"/>
      <c r="L30" s="60"/>
      <c r="M30" s="60"/>
      <c r="N30" s="60"/>
      <c r="O30" s="60"/>
      <c r="P30" s="60"/>
      <c r="Q30" s="60"/>
      <c r="R30" s="60"/>
      <c r="S30" s="60"/>
      <c r="T30" s="60"/>
      <c r="U30" s="61"/>
    </row>
    <row r="31" spans="1:22" ht="34.5" customHeight="1">
      <c r="B31" s="59" t="s">
        <v>249</v>
      </c>
      <c r="C31" s="60"/>
      <c r="D31" s="60"/>
      <c r="E31" s="60"/>
      <c r="F31" s="60"/>
      <c r="G31" s="60"/>
      <c r="H31" s="60"/>
      <c r="I31" s="60"/>
      <c r="J31" s="60"/>
      <c r="K31" s="60"/>
      <c r="L31" s="60"/>
      <c r="M31" s="60"/>
      <c r="N31" s="60"/>
      <c r="O31" s="60"/>
      <c r="P31" s="60"/>
      <c r="Q31" s="60"/>
      <c r="R31" s="60"/>
      <c r="S31" s="60"/>
      <c r="T31" s="60"/>
      <c r="U31" s="61"/>
    </row>
    <row r="32" spans="1:22" ht="34.5" customHeight="1">
      <c r="B32" s="59" t="s">
        <v>250</v>
      </c>
      <c r="C32" s="60"/>
      <c r="D32" s="60"/>
      <c r="E32" s="60"/>
      <c r="F32" s="60"/>
      <c r="G32" s="60"/>
      <c r="H32" s="60"/>
      <c r="I32" s="60"/>
      <c r="J32" s="60"/>
      <c r="K32" s="60"/>
      <c r="L32" s="60"/>
      <c r="M32" s="60"/>
      <c r="N32" s="60"/>
      <c r="O32" s="60"/>
      <c r="P32" s="60"/>
      <c r="Q32" s="60"/>
      <c r="R32" s="60"/>
      <c r="S32" s="60"/>
      <c r="T32" s="60"/>
      <c r="U32" s="61"/>
    </row>
    <row r="33" spans="2:21" ht="34.5" customHeight="1">
      <c r="B33" s="59" t="s">
        <v>251</v>
      </c>
      <c r="C33" s="60"/>
      <c r="D33" s="60"/>
      <c r="E33" s="60"/>
      <c r="F33" s="60"/>
      <c r="G33" s="60"/>
      <c r="H33" s="60"/>
      <c r="I33" s="60"/>
      <c r="J33" s="60"/>
      <c r="K33" s="60"/>
      <c r="L33" s="60"/>
      <c r="M33" s="60"/>
      <c r="N33" s="60"/>
      <c r="O33" s="60"/>
      <c r="P33" s="60"/>
      <c r="Q33" s="60"/>
      <c r="R33" s="60"/>
      <c r="S33" s="60"/>
      <c r="T33" s="60"/>
      <c r="U33" s="61"/>
    </row>
    <row r="34" spans="2:21" ht="34.5" customHeight="1">
      <c r="B34" s="59" t="s">
        <v>252</v>
      </c>
      <c r="C34" s="60"/>
      <c r="D34" s="60"/>
      <c r="E34" s="60"/>
      <c r="F34" s="60"/>
      <c r="G34" s="60"/>
      <c r="H34" s="60"/>
      <c r="I34" s="60"/>
      <c r="J34" s="60"/>
      <c r="K34" s="60"/>
      <c r="L34" s="60"/>
      <c r="M34" s="60"/>
      <c r="N34" s="60"/>
      <c r="O34" s="60"/>
      <c r="P34" s="60"/>
      <c r="Q34" s="60"/>
      <c r="R34" s="60"/>
      <c r="S34" s="60"/>
      <c r="T34" s="60"/>
      <c r="U34" s="61"/>
    </row>
    <row r="35" spans="2:21" ht="38.450000000000003" customHeight="1">
      <c r="B35" s="59" t="s">
        <v>253</v>
      </c>
      <c r="C35" s="60"/>
      <c r="D35" s="60"/>
      <c r="E35" s="60"/>
      <c r="F35" s="60"/>
      <c r="G35" s="60"/>
      <c r="H35" s="60"/>
      <c r="I35" s="60"/>
      <c r="J35" s="60"/>
      <c r="K35" s="60"/>
      <c r="L35" s="60"/>
      <c r="M35" s="60"/>
      <c r="N35" s="60"/>
      <c r="O35" s="60"/>
      <c r="P35" s="60"/>
      <c r="Q35" s="60"/>
      <c r="R35" s="60"/>
      <c r="S35" s="60"/>
      <c r="T35" s="60"/>
      <c r="U35" s="61"/>
    </row>
    <row r="36" spans="2:21" ht="39.200000000000003" customHeight="1">
      <c r="B36" s="59" t="s">
        <v>254</v>
      </c>
      <c r="C36" s="60"/>
      <c r="D36" s="60"/>
      <c r="E36" s="60"/>
      <c r="F36" s="60"/>
      <c r="G36" s="60"/>
      <c r="H36" s="60"/>
      <c r="I36" s="60"/>
      <c r="J36" s="60"/>
      <c r="K36" s="60"/>
      <c r="L36" s="60"/>
      <c r="M36" s="60"/>
      <c r="N36" s="60"/>
      <c r="O36" s="60"/>
      <c r="P36" s="60"/>
      <c r="Q36" s="60"/>
      <c r="R36" s="60"/>
      <c r="S36" s="60"/>
      <c r="T36" s="60"/>
      <c r="U36" s="61"/>
    </row>
    <row r="37" spans="2:21" ht="59.85" customHeight="1" thickBot="1">
      <c r="B37" s="62" t="s">
        <v>255</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256</v>
      </c>
      <c r="D4" s="99" t="s">
        <v>257</v>
      </c>
      <c r="E4" s="99"/>
      <c r="F4" s="99"/>
      <c r="G4" s="99"/>
      <c r="H4" s="99"/>
      <c r="I4" s="14"/>
      <c r="J4" s="15" t="s">
        <v>9</v>
      </c>
      <c r="K4" s="16" t="s">
        <v>10</v>
      </c>
      <c r="L4" s="100" t="s">
        <v>1</v>
      </c>
      <c r="M4" s="100"/>
      <c r="N4" s="100"/>
      <c r="O4" s="100"/>
      <c r="P4" s="15" t="s">
        <v>11</v>
      </c>
      <c r="Q4" s="100" t="s">
        <v>12</v>
      </c>
      <c r="R4" s="100"/>
      <c r="S4" s="15" t="s">
        <v>13</v>
      </c>
      <c r="T4" s="100" t="s">
        <v>178</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258</v>
      </c>
      <c r="L6" s="80"/>
      <c r="M6" s="80"/>
      <c r="N6" s="19"/>
      <c r="O6" s="20" t="s">
        <v>20</v>
      </c>
      <c r="P6" s="80" t="s">
        <v>259</v>
      </c>
      <c r="Q6" s="80"/>
      <c r="R6" s="21"/>
      <c r="S6" s="20" t="s">
        <v>22</v>
      </c>
      <c r="T6" s="80" t="s">
        <v>260</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261</v>
      </c>
      <c r="D11" s="73"/>
      <c r="E11" s="73"/>
      <c r="F11" s="73"/>
      <c r="G11" s="73"/>
      <c r="H11" s="73"/>
      <c r="I11" s="73" t="s">
        <v>262</v>
      </c>
      <c r="J11" s="73"/>
      <c r="K11" s="73"/>
      <c r="L11" s="73" t="s">
        <v>263</v>
      </c>
      <c r="M11" s="73"/>
      <c r="N11" s="73"/>
      <c r="O11" s="73"/>
      <c r="P11" s="27" t="s">
        <v>57</v>
      </c>
      <c r="Q11" s="27" t="s">
        <v>43</v>
      </c>
      <c r="R11" s="27">
        <v>74.489999999999995</v>
      </c>
      <c r="S11" s="27" t="s">
        <v>44</v>
      </c>
      <c r="T11" s="27" t="s">
        <v>44</v>
      </c>
      <c r="U11" s="28" t="str">
        <f t="shared" ref="U11:U18" si="0">IF(ISERR(T11/S11*100),"N/A",T11/S11*100)</f>
        <v>N/A</v>
      </c>
    </row>
    <row r="12" spans="1:34" ht="75" customHeight="1" thickTop="1">
      <c r="A12" s="25"/>
      <c r="B12" s="26" t="s">
        <v>53</v>
      </c>
      <c r="C12" s="73" t="s">
        <v>264</v>
      </c>
      <c r="D12" s="73"/>
      <c r="E12" s="73"/>
      <c r="F12" s="73"/>
      <c r="G12" s="73"/>
      <c r="H12" s="73"/>
      <c r="I12" s="73" t="s">
        <v>265</v>
      </c>
      <c r="J12" s="73"/>
      <c r="K12" s="73"/>
      <c r="L12" s="73" t="s">
        <v>266</v>
      </c>
      <c r="M12" s="73"/>
      <c r="N12" s="73"/>
      <c r="O12" s="73"/>
      <c r="P12" s="27" t="s">
        <v>267</v>
      </c>
      <c r="Q12" s="27" t="s">
        <v>43</v>
      </c>
      <c r="R12" s="27">
        <v>7.24</v>
      </c>
      <c r="S12" s="27" t="s">
        <v>44</v>
      </c>
      <c r="T12" s="27" t="s">
        <v>44</v>
      </c>
      <c r="U12" s="28" t="str">
        <f t="shared" si="0"/>
        <v>N/A</v>
      </c>
    </row>
    <row r="13" spans="1:34" ht="75" customHeight="1" thickBot="1">
      <c r="A13" s="25"/>
      <c r="B13" s="29" t="s">
        <v>45</v>
      </c>
      <c r="C13" s="65" t="s">
        <v>45</v>
      </c>
      <c r="D13" s="65"/>
      <c r="E13" s="65"/>
      <c r="F13" s="65"/>
      <c r="G13" s="65"/>
      <c r="H13" s="65"/>
      <c r="I13" s="65" t="s">
        <v>268</v>
      </c>
      <c r="J13" s="65"/>
      <c r="K13" s="65"/>
      <c r="L13" s="65" t="s">
        <v>269</v>
      </c>
      <c r="M13" s="65"/>
      <c r="N13" s="65"/>
      <c r="O13" s="65"/>
      <c r="P13" s="30" t="s">
        <v>57</v>
      </c>
      <c r="Q13" s="30" t="s">
        <v>43</v>
      </c>
      <c r="R13" s="30">
        <v>0.61</v>
      </c>
      <c r="S13" s="30" t="s">
        <v>44</v>
      </c>
      <c r="T13" s="30" t="s">
        <v>44</v>
      </c>
      <c r="U13" s="31" t="str">
        <f t="shared" si="0"/>
        <v>N/A</v>
      </c>
    </row>
    <row r="14" spans="1:34" ht="75" customHeight="1" thickTop="1">
      <c r="A14" s="25"/>
      <c r="B14" s="26" t="s">
        <v>63</v>
      </c>
      <c r="C14" s="73" t="s">
        <v>270</v>
      </c>
      <c r="D14" s="73"/>
      <c r="E14" s="73"/>
      <c r="F14" s="73"/>
      <c r="G14" s="73"/>
      <c r="H14" s="73"/>
      <c r="I14" s="73" t="s">
        <v>271</v>
      </c>
      <c r="J14" s="73"/>
      <c r="K14" s="73"/>
      <c r="L14" s="73" t="s">
        <v>272</v>
      </c>
      <c r="M14" s="73"/>
      <c r="N14" s="73"/>
      <c r="O14" s="73"/>
      <c r="P14" s="27" t="s">
        <v>57</v>
      </c>
      <c r="Q14" s="27" t="s">
        <v>273</v>
      </c>
      <c r="R14" s="27">
        <v>73.86</v>
      </c>
      <c r="S14" s="27">
        <v>55.62</v>
      </c>
      <c r="T14" s="27">
        <v>69.069999999999993</v>
      </c>
      <c r="U14" s="28">
        <f t="shared" si="0"/>
        <v>124.18194893923049</v>
      </c>
    </row>
    <row r="15" spans="1:34" ht="75" customHeight="1" thickBot="1">
      <c r="A15" s="25"/>
      <c r="B15" s="29" t="s">
        <v>45</v>
      </c>
      <c r="C15" s="65" t="s">
        <v>274</v>
      </c>
      <c r="D15" s="65"/>
      <c r="E15" s="65"/>
      <c r="F15" s="65"/>
      <c r="G15" s="65"/>
      <c r="H15" s="65"/>
      <c r="I15" s="65" t="s">
        <v>275</v>
      </c>
      <c r="J15" s="65"/>
      <c r="K15" s="65"/>
      <c r="L15" s="65" t="s">
        <v>276</v>
      </c>
      <c r="M15" s="65"/>
      <c r="N15" s="65"/>
      <c r="O15" s="65"/>
      <c r="P15" s="30" t="s">
        <v>57</v>
      </c>
      <c r="Q15" s="30" t="s">
        <v>273</v>
      </c>
      <c r="R15" s="30">
        <v>12.39</v>
      </c>
      <c r="S15" s="30">
        <v>12.51</v>
      </c>
      <c r="T15" s="30">
        <v>11.99</v>
      </c>
      <c r="U15" s="31">
        <f t="shared" si="0"/>
        <v>95.843325339728224</v>
      </c>
    </row>
    <row r="16" spans="1:34" ht="75" customHeight="1" thickTop="1">
      <c r="A16" s="25"/>
      <c r="B16" s="26" t="s">
        <v>79</v>
      </c>
      <c r="C16" s="73" t="s">
        <v>277</v>
      </c>
      <c r="D16" s="73"/>
      <c r="E16" s="73"/>
      <c r="F16" s="73"/>
      <c r="G16" s="73"/>
      <c r="H16" s="73"/>
      <c r="I16" s="73" t="s">
        <v>278</v>
      </c>
      <c r="J16" s="73"/>
      <c r="K16" s="73"/>
      <c r="L16" s="73" t="s">
        <v>279</v>
      </c>
      <c r="M16" s="73"/>
      <c r="N16" s="73"/>
      <c r="O16" s="73"/>
      <c r="P16" s="27" t="s">
        <v>57</v>
      </c>
      <c r="Q16" s="27" t="s">
        <v>280</v>
      </c>
      <c r="R16" s="27">
        <v>95</v>
      </c>
      <c r="S16" s="27" t="s">
        <v>44</v>
      </c>
      <c r="T16" s="27" t="s">
        <v>44</v>
      </c>
      <c r="U16" s="28" t="str">
        <f t="shared" si="0"/>
        <v>N/A</v>
      </c>
    </row>
    <row r="17" spans="1:22" ht="75" customHeight="1">
      <c r="A17" s="25"/>
      <c r="B17" s="29" t="s">
        <v>45</v>
      </c>
      <c r="C17" s="65" t="s">
        <v>281</v>
      </c>
      <c r="D17" s="65"/>
      <c r="E17" s="65"/>
      <c r="F17" s="65"/>
      <c r="G17" s="65"/>
      <c r="H17" s="65"/>
      <c r="I17" s="65" t="s">
        <v>282</v>
      </c>
      <c r="J17" s="65"/>
      <c r="K17" s="65"/>
      <c r="L17" s="65" t="s">
        <v>283</v>
      </c>
      <c r="M17" s="65"/>
      <c r="N17" s="65"/>
      <c r="O17" s="65"/>
      <c r="P17" s="30" t="s">
        <v>57</v>
      </c>
      <c r="Q17" s="30" t="s">
        <v>83</v>
      </c>
      <c r="R17" s="30">
        <v>93</v>
      </c>
      <c r="S17" s="30">
        <v>90</v>
      </c>
      <c r="T17" s="30">
        <v>92.03</v>
      </c>
      <c r="U17" s="31">
        <f t="shared" si="0"/>
        <v>102.25555555555556</v>
      </c>
    </row>
    <row r="18" spans="1:22" ht="75" customHeight="1" thickBot="1">
      <c r="A18" s="25"/>
      <c r="B18" s="29" t="s">
        <v>45</v>
      </c>
      <c r="C18" s="65" t="s">
        <v>284</v>
      </c>
      <c r="D18" s="65"/>
      <c r="E18" s="65"/>
      <c r="F18" s="65"/>
      <c r="G18" s="65"/>
      <c r="H18" s="65"/>
      <c r="I18" s="65" t="s">
        <v>285</v>
      </c>
      <c r="J18" s="65"/>
      <c r="K18" s="65"/>
      <c r="L18" s="65" t="s">
        <v>286</v>
      </c>
      <c r="M18" s="65"/>
      <c r="N18" s="65"/>
      <c r="O18" s="65"/>
      <c r="P18" s="30" t="s">
        <v>57</v>
      </c>
      <c r="Q18" s="30" t="s">
        <v>273</v>
      </c>
      <c r="R18" s="30">
        <v>70.430000000000007</v>
      </c>
      <c r="S18" s="30">
        <v>67.3</v>
      </c>
      <c r="T18" s="30">
        <v>70.650000000000006</v>
      </c>
      <c r="U18" s="31">
        <f t="shared" si="0"/>
        <v>104.9777117384844</v>
      </c>
    </row>
    <row r="19" spans="1:22" ht="22.5" customHeight="1" thickTop="1" thickBot="1">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c r="B22" s="66" t="s">
        <v>97</v>
      </c>
      <c r="C22" s="67"/>
      <c r="D22" s="6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8" t="s">
        <v>98</v>
      </c>
      <c r="C23" s="69"/>
      <c r="D23" s="6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99</v>
      </c>
      <c r="C24" s="9"/>
      <c r="D24" s="9"/>
      <c r="E24" s="9"/>
      <c r="F24" s="9"/>
      <c r="G24" s="9"/>
      <c r="H24" s="10"/>
      <c r="I24" s="10"/>
      <c r="J24" s="10"/>
      <c r="K24" s="10"/>
      <c r="L24" s="10"/>
      <c r="M24" s="10"/>
      <c r="N24" s="10"/>
      <c r="O24" s="10"/>
      <c r="P24" s="10"/>
      <c r="Q24" s="10"/>
      <c r="R24" s="10"/>
      <c r="S24" s="10"/>
      <c r="T24" s="10"/>
      <c r="U24" s="11"/>
    </row>
    <row r="25" spans="1:22" ht="44.25" customHeight="1" thickTop="1">
      <c r="B25" s="70" t="s">
        <v>100</v>
      </c>
      <c r="C25" s="71"/>
      <c r="D25" s="71"/>
      <c r="E25" s="71"/>
      <c r="F25" s="71"/>
      <c r="G25" s="71"/>
      <c r="H25" s="71"/>
      <c r="I25" s="71"/>
      <c r="J25" s="71"/>
      <c r="K25" s="71"/>
      <c r="L25" s="71"/>
      <c r="M25" s="71"/>
      <c r="N25" s="71"/>
      <c r="O25" s="71"/>
      <c r="P25" s="71"/>
      <c r="Q25" s="71"/>
      <c r="R25" s="71"/>
      <c r="S25" s="71"/>
      <c r="T25" s="71"/>
      <c r="U25" s="72"/>
    </row>
    <row r="26" spans="1:22" ht="34.5" customHeight="1">
      <c r="B26" s="59" t="s">
        <v>287</v>
      </c>
      <c r="C26" s="60"/>
      <c r="D26" s="60"/>
      <c r="E26" s="60"/>
      <c r="F26" s="60"/>
      <c r="G26" s="60"/>
      <c r="H26" s="60"/>
      <c r="I26" s="60"/>
      <c r="J26" s="60"/>
      <c r="K26" s="60"/>
      <c r="L26" s="60"/>
      <c r="M26" s="60"/>
      <c r="N26" s="60"/>
      <c r="O26" s="60"/>
      <c r="P26" s="60"/>
      <c r="Q26" s="60"/>
      <c r="R26" s="60"/>
      <c r="S26" s="60"/>
      <c r="T26" s="60"/>
      <c r="U26" s="61"/>
    </row>
    <row r="27" spans="1:22" ht="34.5" customHeight="1">
      <c r="B27" s="59" t="s">
        <v>288</v>
      </c>
      <c r="C27" s="60"/>
      <c r="D27" s="60"/>
      <c r="E27" s="60"/>
      <c r="F27" s="60"/>
      <c r="G27" s="60"/>
      <c r="H27" s="60"/>
      <c r="I27" s="60"/>
      <c r="J27" s="60"/>
      <c r="K27" s="60"/>
      <c r="L27" s="60"/>
      <c r="M27" s="60"/>
      <c r="N27" s="60"/>
      <c r="O27" s="60"/>
      <c r="P27" s="60"/>
      <c r="Q27" s="60"/>
      <c r="R27" s="60"/>
      <c r="S27" s="60"/>
      <c r="T27" s="60"/>
      <c r="U27" s="61"/>
    </row>
    <row r="28" spans="1:22" ht="34.5" customHeight="1">
      <c r="B28" s="59" t="s">
        <v>289</v>
      </c>
      <c r="C28" s="60"/>
      <c r="D28" s="60"/>
      <c r="E28" s="60"/>
      <c r="F28" s="60"/>
      <c r="G28" s="60"/>
      <c r="H28" s="60"/>
      <c r="I28" s="60"/>
      <c r="J28" s="60"/>
      <c r="K28" s="60"/>
      <c r="L28" s="60"/>
      <c r="M28" s="60"/>
      <c r="N28" s="60"/>
      <c r="O28" s="60"/>
      <c r="P28" s="60"/>
      <c r="Q28" s="60"/>
      <c r="R28" s="60"/>
      <c r="S28" s="60"/>
      <c r="T28" s="60"/>
      <c r="U28" s="61"/>
    </row>
    <row r="29" spans="1:22" ht="90.95" customHeight="1">
      <c r="B29" s="59" t="s">
        <v>290</v>
      </c>
      <c r="C29" s="60"/>
      <c r="D29" s="60"/>
      <c r="E29" s="60"/>
      <c r="F29" s="60"/>
      <c r="G29" s="60"/>
      <c r="H29" s="60"/>
      <c r="I29" s="60"/>
      <c r="J29" s="60"/>
      <c r="K29" s="60"/>
      <c r="L29" s="60"/>
      <c r="M29" s="60"/>
      <c r="N29" s="60"/>
      <c r="O29" s="60"/>
      <c r="P29" s="60"/>
      <c r="Q29" s="60"/>
      <c r="R29" s="60"/>
      <c r="S29" s="60"/>
      <c r="T29" s="60"/>
      <c r="U29" s="61"/>
    </row>
    <row r="30" spans="1:22" ht="64.5" customHeight="1">
      <c r="B30" s="59" t="s">
        <v>291</v>
      </c>
      <c r="C30" s="60"/>
      <c r="D30" s="60"/>
      <c r="E30" s="60"/>
      <c r="F30" s="60"/>
      <c r="G30" s="60"/>
      <c r="H30" s="60"/>
      <c r="I30" s="60"/>
      <c r="J30" s="60"/>
      <c r="K30" s="60"/>
      <c r="L30" s="60"/>
      <c r="M30" s="60"/>
      <c r="N30" s="60"/>
      <c r="O30" s="60"/>
      <c r="P30" s="60"/>
      <c r="Q30" s="60"/>
      <c r="R30" s="60"/>
      <c r="S30" s="60"/>
      <c r="T30" s="60"/>
      <c r="U30" s="61"/>
    </row>
    <row r="31" spans="1:22" ht="34.5" customHeight="1">
      <c r="B31" s="59" t="s">
        <v>292</v>
      </c>
      <c r="C31" s="60"/>
      <c r="D31" s="60"/>
      <c r="E31" s="60"/>
      <c r="F31" s="60"/>
      <c r="G31" s="60"/>
      <c r="H31" s="60"/>
      <c r="I31" s="60"/>
      <c r="J31" s="60"/>
      <c r="K31" s="60"/>
      <c r="L31" s="60"/>
      <c r="M31" s="60"/>
      <c r="N31" s="60"/>
      <c r="O31" s="60"/>
      <c r="P31" s="60"/>
      <c r="Q31" s="60"/>
      <c r="R31" s="60"/>
      <c r="S31" s="60"/>
      <c r="T31" s="60"/>
      <c r="U31" s="61"/>
    </row>
    <row r="32" spans="1:22" ht="46.7" customHeight="1">
      <c r="B32" s="59" t="s">
        <v>293</v>
      </c>
      <c r="C32" s="60"/>
      <c r="D32" s="60"/>
      <c r="E32" s="60"/>
      <c r="F32" s="60"/>
      <c r="G32" s="60"/>
      <c r="H32" s="60"/>
      <c r="I32" s="60"/>
      <c r="J32" s="60"/>
      <c r="K32" s="60"/>
      <c r="L32" s="60"/>
      <c r="M32" s="60"/>
      <c r="N32" s="60"/>
      <c r="O32" s="60"/>
      <c r="P32" s="60"/>
      <c r="Q32" s="60"/>
      <c r="R32" s="60"/>
      <c r="S32" s="60"/>
      <c r="T32" s="60"/>
      <c r="U32" s="61"/>
    </row>
    <row r="33" spans="2:21" ht="101.45" customHeight="1" thickBot="1">
      <c r="B33" s="62" t="s">
        <v>294</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295</v>
      </c>
      <c r="D4" s="99" t="s">
        <v>296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297</v>
      </c>
      <c r="D11" s="73"/>
      <c r="E11" s="73"/>
      <c r="F11" s="73"/>
      <c r="G11" s="73"/>
      <c r="H11" s="73"/>
      <c r="I11" s="73" t="s">
        <v>50</v>
      </c>
      <c r="J11" s="73"/>
      <c r="K11" s="73"/>
      <c r="L11" s="73" t="s">
        <v>298</v>
      </c>
      <c r="M11" s="73"/>
      <c r="N11" s="73"/>
      <c r="O11" s="73"/>
      <c r="P11" s="27" t="s">
        <v>299</v>
      </c>
      <c r="Q11" s="27" t="s">
        <v>43</v>
      </c>
      <c r="R11" s="54">
        <v>79.48</v>
      </c>
      <c r="S11" s="54" t="s">
        <v>44</v>
      </c>
      <c r="T11" s="54" t="s">
        <v>44</v>
      </c>
      <c r="U11" s="28" t="str">
        <f>IF(ISERR(T11/S11*100),"N/A",T11/S11*100)</f>
        <v>N/A</v>
      </c>
    </row>
    <row r="12" spans="1:34" ht="75" customHeight="1" thickTop="1" thickBot="1">
      <c r="A12" s="25"/>
      <c r="B12" s="26" t="s">
        <v>53</v>
      </c>
      <c r="C12" s="73" t="s">
        <v>300</v>
      </c>
      <c r="D12" s="73"/>
      <c r="E12" s="73"/>
      <c r="F12" s="73"/>
      <c r="G12" s="73"/>
      <c r="H12" s="73"/>
      <c r="I12" s="73" t="s">
        <v>301</v>
      </c>
      <c r="J12" s="73"/>
      <c r="K12" s="73"/>
      <c r="L12" s="73" t="s">
        <v>302</v>
      </c>
      <c r="M12" s="73"/>
      <c r="N12" s="73"/>
      <c r="O12" s="73"/>
      <c r="P12" s="27" t="s">
        <v>303</v>
      </c>
      <c r="Q12" s="27" t="s">
        <v>43</v>
      </c>
      <c r="R12" s="54">
        <v>640</v>
      </c>
      <c r="S12" s="54" t="s">
        <v>44</v>
      </c>
      <c r="T12" s="54" t="s">
        <v>44</v>
      </c>
      <c r="U12" s="28" t="str">
        <f>IF(ISERR((S12-T12)*100/S12+100),"N/A",(S12-T12)*100/S12+100)</f>
        <v>N/A</v>
      </c>
    </row>
    <row r="13" spans="1:34" ht="75" customHeight="1" thickTop="1">
      <c r="A13" s="25"/>
      <c r="B13" s="26" t="s">
        <v>63</v>
      </c>
      <c r="C13" s="73" t="s">
        <v>304</v>
      </c>
      <c r="D13" s="73"/>
      <c r="E13" s="73"/>
      <c r="F13" s="73"/>
      <c r="G13" s="73"/>
      <c r="H13" s="73"/>
      <c r="I13" s="73" t="s">
        <v>305</v>
      </c>
      <c r="J13" s="73"/>
      <c r="K13" s="73"/>
      <c r="L13" s="73" t="s">
        <v>306</v>
      </c>
      <c r="M13" s="73"/>
      <c r="N13" s="73"/>
      <c r="O13" s="73"/>
      <c r="P13" s="27" t="s">
        <v>307</v>
      </c>
      <c r="Q13" s="27" t="s">
        <v>203</v>
      </c>
      <c r="R13" s="27">
        <v>46</v>
      </c>
      <c r="S13" s="27" t="s">
        <v>44</v>
      </c>
      <c r="T13" s="27" t="s">
        <v>44</v>
      </c>
      <c r="U13" s="28" t="str">
        <f>IF(ISERR((S13-T13)*100/S13+100),"N/A",(S13-T13)*100/S13+100)</f>
        <v>N/A</v>
      </c>
    </row>
    <row r="14" spans="1:34" ht="75" customHeight="1">
      <c r="A14" s="25"/>
      <c r="B14" s="29" t="s">
        <v>45</v>
      </c>
      <c r="C14" s="65" t="s">
        <v>308</v>
      </c>
      <c r="D14" s="65"/>
      <c r="E14" s="65"/>
      <c r="F14" s="65"/>
      <c r="G14" s="65"/>
      <c r="H14" s="65"/>
      <c r="I14" s="65" t="s">
        <v>309</v>
      </c>
      <c r="J14" s="65"/>
      <c r="K14" s="65"/>
      <c r="L14" s="65" t="s">
        <v>310</v>
      </c>
      <c r="M14" s="65"/>
      <c r="N14" s="65"/>
      <c r="O14" s="65"/>
      <c r="P14" s="30" t="s">
        <v>57</v>
      </c>
      <c r="Q14" s="30" t="s">
        <v>311</v>
      </c>
      <c r="R14" s="32">
        <v>91.5</v>
      </c>
      <c r="S14" s="32">
        <v>80.150000000000006</v>
      </c>
      <c r="T14" s="32">
        <v>84.57</v>
      </c>
      <c r="U14" s="31">
        <f>IF(ISERR(T14/S14*100),"N/A",T14/S14*100)</f>
        <v>105.51466001247658</v>
      </c>
    </row>
    <row r="15" spans="1:34" ht="75" customHeight="1">
      <c r="A15" s="25"/>
      <c r="B15" s="29" t="s">
        <v>45</v>
      </c>
      <c r="C15" s="65" t="s">
        <v>45</v>
      </c>
      <c r="D15" s="65"/>
      <c r="E15" s="65"/>
      <c r="F15" s="65"/>
      <c r="G15" s="65"/>
      <c r="H15" s="65"/>
      <c r="I15" s="65" t="s">
        <v>312</v>
      </c>
      <c r="J15" s="65"/>
      <c r="K15" s="65"/>
      <c r="L15" s="65" t="s">
        <v>313</v>
      </c>
      <c r="M15" s="65"/>
      <c r="N15" s="65"/>
      <c r="O15" s="65"/>
      <c r="P15" s="30" t="s">
        <v>57</v>
      </c>
      <c r="Q15" s="30" t="s">
        <v>83</v>
      </c>
      <c r="R15" s="32">
        <v>93.33</v>
      </c>
      <c r="S15" s="32">
        <v>93</v>
      </c>
      <c r="T15" s="32">
        <v>77.97</v>
      </c>
      <c r="U15" s="31">
        <f>IF(ISERR(T15/S15*100),"N/A",T15/S15*100)</f>
        <v>83.838709677419359</v>
      </c>
    </row>
    <row r="16" spans="1:34" ht="75" customHeight="1">
      <c r="A16" s="25"/>
      <c r="B16" s="29" t="s">
        <v>45</v>
      </c>
      <c r="C16" s="65" t="s">
        <v>314</v>
      </c>
      <c r="D16" s="65"/>
      <c r="E16" s="65"/>
      <c r="F16" s="65"/>
      <c r="G16" s="65"/>
      <c r="H16" s="65"/>
      <c r="I16" s="65" t="s">
        <v>315</v>
      </c>
      <c r="J16" s="65"/>
      <c r="K16" s="65"/>
      <c r="L16" s="65" t="s">
        <v>316</v>
      </c>
      <c r="M16" s="65"/>
      <c r="N16" s="65"/>
      <c r="O16" s="65"/>
      <c r="P16" s="30" t="s">
        <v>317</v>
      </c>
      <c r="Q16" s="30" t="s">
        <v>131</v>
      </c>
      <c r="R16" s="30">
        <v>33.299999999999997</v>
      </c>
      <c r="S16" s="30">
        <v>34.56</v>
      </c>
      <c r="T16" s="30">
        <v>36.200000000000003</v>
      </c>
      <c r="U16" s="31">
        <f>IF(ISERR(T16/S16*100),"N/A",T16/S16*100)</f>
        <v>104.74537037037037</v>
      </c>
    </row>
    <row r="17" spans="1:22" ht="75" customHeight="1">
      <c r="A17" s="25"/>
      <c r="B17" s="29" t="s">
        <v>45</v>
      </c>
      <c r="C17" s="65" t="s">
        <v>45</v>
      </c>
      <c r="D17" s="65"/>
      <c r="E17" s="65"/>
      <c r="F17" s="65"/>
      <c r="G17" s="65"/>
      <c r="H17" s="65"/>
      <c r="I17" s="65" t="s">
        <v>318</v>
      </c>
      <c r="J17" s="65"/>
      <c r="K17" s="65"/>
      <c r="L17" s="65" t="s">
        <v>319</v>
      </c>
      <c r="M17" s="65"/>
      <c r="N17" s="65"/>
      <c r="O17" s="65"/>
      <c r="P17" s="30" t="s">
        <v>317</v>
      </c>
      <c r="Q17" s="30" t="s">
        <v>131</v>
      </c>
      <c r="R17" s="30">
        <v>58.4</v>
      </c>
      <c r="S17" s="30">
        <v>62.07</v>
      </c>
      <c r="T17" s="30">
        <v>59.8</v>
      </c>
      <c r="U17" s="31">
        <f>IF(ISERR(T17/S17*100),"N/A",T17/S17*100)</f>
        <v>96.342838730465601</v>
      </c>
    </row>
    <row r="18" spans="1:22" ht="75" customHeight="1">
      <c r="A18" s="25"/>
      <c r="B18" s="29" t="s">
        <v>45</v>
      </c>
      <c r="C18" s="65" t="s">
        <v>320</v>
      </c>
      <c r="D18" s="65"/>
      <c r="E18" s="65"/>
      <c r="F18" s="65"/>
      <c r="G18" s="65"/>
      <c r="H18" s="65"/>
      <c r="I18" s="65" t="s">
        <v>321</v>
      </c>
      <c r="J18" s="65"/>
      <c r="K18" s="65"/>
      <c r="L18" s="65" t="s">
        <v>322</v>
      </c>
      <c r="M18" s="65"/>
      <c r="N18" s="65"/>
      <c r="O18" s="65"/>
      <c r="P18" s="30" t="s">
        <v>57</v>
      </c>
      <c r="Q18" s="30" t="s">
        <v>131</v>
      </c>
      <c r="R18" s="30">
        <v>9.5</v>
      </c>
      <c r="S18" s="30">
        <v>9.5</v>
      </c>
      <c r="T18" s="30">
        <v>8.98</v>
      </c>
      <c r="U18" s="31">
        <f>IF(ISERR((S18-T18)*100/S18+100),"N/A",(S18-T18)*100/S18+100)</f>
        <v>105.47368421052632</v>
      </c>
    </row>
    <row r="19" spans="1:22" ht="75" customHeight="1">
      <c r="A19" s="25"/>
      <c r="B19" s="29" t="s">
        <v>45</v>
      </c>
      <c r="C19" s="65" t="s">
        <v>45</v>
      </c>
      <c r="D19" s="65"/>
      <c r="E19" s="65"/>
      <c r="F19" s="65"/>
      <c r="G19" s="65"/>
      <c r="H19" s="65"/>
      <c r="I19" s="65" t="s">
        <v>323</v>
      </c>
      <c r="J19" s="65"/>
      <c r="K19" s="65"/>
      <c r="L19" s="65" t="s">
        <v>324</v>
      </c>
      <c r="M19" s="65"/>
      <c r="N19" s="65"/>
      <c r="O19" s="65"/>
      <c r="P19" s="30" t="s">
        <v>57</v>
      </c>
      <c r="Q19" s="30" t="s">
        <v>131</v>
      </c>
      <c r="R19" s="30">
        <v>10.039999999999999</v>
      </c>
      <c r="S19" s="30">
        <v>10.039999999999999</v>
      </c>
      <c r="T19" s="30">
        <v>10.38</v>
      </c>
      <c r="U19" s="31">
        <f>IF(ISERR((S19-T19)*100/S19+100),"N/A",(S19-T19)*100/S19+100)</f>
        <v>96.613545816733051</v>
      </c>
    </row>
    <row r="20" spans="1:22" ht="75" customHeight="1" thickBot="1">
      <c r="A20" s="25"/>
      <c r="B20" s="29" t="s">
        <v>45</v>
      </c>
      <c r="C20" s="65" t="s">
        <v>325</v>
      </c>
      <c r="D20" s="65"/>
      <c r="E20" s="65"/>
      <c r="F20" s="65"/>
      <c r="G20" s="65"/>
      <c r="H20" s="65"/>
      <c r="I20" s="65" t="s">
        <v>326</v>
      </c>
      <c r="J20" s="65"/>
      <c r="K20" s="65"/>
      <c r="L20" s="65" t="s">
        <v>327</v>
      </c>
      <c r="M20" s="65"/>
      <c r="N20" s="65"/>
      <c r="O20" s="65"/>
      <c r="P20" s="30" t="s">
        <v>303</v>
      </c>
      <c r="Q20" s="30" t="s">
        <v>83</v>
      </c>
      <c r="R20" s="30">
        <v>7.45</v>
      </c>
      <c r="S20" s="30">
        <v>7.23</v>
      </c>
      <c r="T20" s="30">
        <v>6.84</v>
      </c>
      <c r="U20" s="31">
        <f>IF(ISERR((S20-T20)*100/S20+100),"N/A",(S20-T20)*100/S20+100)</f>
        <v>105.3941908713693</v>
      </c>
    </row>
    <row r="21" spans="1:22" ht="75" customHeight="1" thickTop="1">
      <c r="A21" s="25"/>
      <c r="B21" s="26" t="s">
        <v>79</v>
      </c>
      <c r="C21" s="73" t="s">
        <v>328</v>
      </c>
      <c r="D21" s="73"/>
      <c r="E21" s="73"/>
      <c r="F21" s="73"/>
      <c r="G21" s="73"/>
      <c r="H21" s="73"/>
      <c r="I21" s="73" t="s">
        <v>329</v>
      </c>
      <c r="J21" s="73"/>
      <c r="K21" s="73"/>
      <c r="L21" s="73" t="s">
        <v>330</v>
      </c>
      <c r="M21" s="73"/>
      <c r="N21" s="73"/>
      <c r="O21" s="73"/>
      <c r="P21" s="27" t="s">
        <v>307</v>
      </c>
      <c r="Q21" s="27" t="s">
        <v>83</v>
      </c>
      <c r="R21" s="27">
        <v>17</v>
      </c>
      <c r="S21" s="27">
        <v>17</v>
      </c>
      <c r="T21" s="27">
        <v>9.83</v>
      </c>
      <c r="U21" s="28">
        <f t="shared" ref="U21:U29" si="0">IF(ISERR(T21/S21*100),"N/A",T21/S21*100)</f>
        <v>57.82352941176471</v>
      </c>
    </row>
    <row r="22" spans="1:22" ht="75" customHeight="1">
      <c r="A22" s="25"/>
      <c r="B22" s="29" t="s">
        <v>45</v>
      </c>
      <c r="C22" s="65" t="s">
        <v>331</v>
      </c>
      <c r="D22" s="65"/>
      <c r="E22" s="65"/>
      <c r="F22" s="65"/>
      <c r="G22" s="65"/>
      <c r="H22" s="65"/>
      <c r="I22" s="65" t="s">
        <v>332</v>
      </c>
      <c r="J22" s="65"/>
      <c r="K22" s="65"/>
      <c r="L22" s="65" t="s">
        <v>333</v>
      </c>
      <c r="M22" s="65"/>
      <c r="N22" s="65"/>
      <c r="O22" s="65"/>
      <c r="P22" s="30" t="s">
        <v>334</v>
      </c>
      <c r="Q22" s="30" t="s">
        <v>83</v>
      </c>
      <c r="R22" s="32">
        <v>800000</v>
      </c>
      <c r="S22" s="32">
        <v>200000</v>
      </c>
      <c r="T22" s="32">
        <v>137493</v>
      </c>
      <c r="U22" s="31">
        <f t="shared" si="0"/>
        <v>68.746499999999997</v>
      </c>
    </row>
    <row r="23" spans="1:22" ht="75" customHeight="1">
      <c r="A23" s="25"/>
      <c r="B23" s="29" t="s">
        <v>45</v>
      </c>
      <c r="C23" s="65" t="s">
        <v>45</v>
      </c>
      <c r="D23" s="65"/>
      <c r="E23" s="65"/>
      <c r="F23" s="65"/>
      <c r="G23" s="65"/>
      <c r="H23" s="65"/>
      <c r="I23" s="65" t="s">
        <v>335</v>
      </c>
      <c r="J23" s="65"/>
      <c r="K23" s="65"/>
      <c r="L23" s="65" t="s">
        <v>336</v>
      </c>
      <c r="M23" s="65"/>
      <c r="N23" s="65"/>
      <c r="O23" s="65"/>
      <c r="P23" s="30" t="s">
        <v>337</v>
      </c>
      <c r="Q23" s="30" t="s">
        <v>83</v>
      </c>
      <c r="R23" s="32">
        <v>172000</v>
      </c>
      <c r="S23" s="32">
        <v>43000</v>
      </c>
      <c r="T23" s="32">
        <v>26707</v>
      </c>
      <c r="U23" s="31">
        <f t="shared" si="0"/>
        <v>62.109302325581396</v>
      </c>
    </row>
    <row r="24" spans="1:22" ht="75" customHeight="1">
      <c r="A24" s="25"/>
      <c r="B24" s="29" t="s">
        <v>45</v>
      </c>
      <c r="C24" s="65" t="s">
        <v>338</v>
      </c>
      <c r="D24" s="65"/>
      <c r="E24" s="65"/>
      <c r="F24" s="65"/>
      <c r="G24" s="65"/>
      <c r="H24" s="65"/>
      <c r="I24" s="65" t="s">
        <v>339</v>
      </c>
      <c r="J24" s="65"/>
      <c r="K24" s="65"/>
      <c r="L24" s="65" t="s">
        <v>340</v>
      </c>
      <c r="M24" s="65"/>
      <c r="N24" s="65"/>
      <c r="O24" s="65"/>
      <c r="P24" s="30" t="s">
        <v>341</v>
      </c>
      <c r="Q24" s="30" t="s">
        <v>83</v>
      </c>
      <c r="R24" s="30">
        <v>95</v>
      </c>
      <c r="S24" s="30">
        <v>95</v>
      </c>
      <c r="T24" s="30">
        <v>91.72</v>
      </c>
      <c r="U24" s="31">
        <f t="shared" si="0"/>
        <v>96.547368421052624</v>
      </c>
    </row>
    <row r="25" spans="1:22" ht="75" customHeight="1">
      <c r="A25" s="25"/>
      <c r="B25" s="29" t="s">
        <v>45</v>
      </c>
      <c r="C25" s="65" t="s">
        <v>342</v>
      </c>
      <c r="D25" s="65"/>
      <c r="E25" s="65"/>
      <c r="F25" s="65"/>
      <c r="G25" s="65"/>
      <c r="H25" s="65"/>
      <c r="I25" s="65" t="s">
        <v>343</v>
      </c>
      <c r="J25" s="65"/>
      <c r="K25" s="65"/>
      <c r="L25" s="65" t="s">
        <v>344</v>
      </c>
      <c r="M25" s="65"/>
      <c r="N25" s="65"/>
      <c r="O25" s="65"/>
      <c r="P25" s="30" t="s">
        <v>317</v>
      </c>
      <c r="Q25" s="30" t="s">
        <v>83</v>
      </c>
      <c r="R25" s="32">
        <v>14128139</v>
      </c>
      <c r="S25" s="32">
        <v>3962708</v>
      </c>
      <c r="T25" s="32">
        <v>3577535</v>
      </c>
      <c r="U25" s="31">
        <f t="shared" si="0"/>
        <v>90.280055961731222</v>
      </c>
    </row>
    <row r="26" spans="1:22" ht="75" customHeight="1">
      <c r="A26" s="25"/>
      <c r="B26" s="29" t="s">
        <v>45</v>
      </c>
      <c r="C26" s="65" t="s">
        <v>45</v>
      </c>
      <c r="D26" s="65"/>
      <c r="E26" s="65"/>
      <c r="F26" s="65"/>
      <c r="G26" s="65"/>
      <c r="H26" s="65"/>
      <c r="I26" s="65" t="s">
        <v>345</v>
      </c>
      <c r="J26" s="65"/>
      <c r="K26" s="65"/>
      <c r="L26" s="65" t="s">
        <v>346</v>
      </c>
      <c r="M26" s="65"/>
      <c r="N26" s="65"/>
      <c r="O26" s="65"/>
      <c r="P26" s="30" t="s">
        <v>317</v>
      </c>
      <c r="Q26" s="30" t="s">
        <v>83</v>
      </c>
      <c r="R26" s="32">
        <v>17276818</v>
      </c>
      <c r="S26" s="32">
        <v>4973969</v>
      </c>
      <c r="T26" s="32">
        <v>4344186</v>
      </c>
      <c r="U26" s="31">
        <f t="shared" si="0"/>
        <v>87.338421288914347</v>
      </c>
    </row>
    <row r="27" spans="1:22" ht="75" customHeight="1">
      <c r="A27" s="25"/>
      <c r="B27" s="29" t="s">
        <v>45</v>
      </c>
      <c r="C27" s="65" t="s">
        <v>347</v>
      </c>
      <c r="D27" s="65"/>
      <c r="E27" s="65"/>
      <c r="F27" s="65"/>
      <c r="G27" s="65"/>
      <c r="H27" s="65"/>
      <c r="I27" s="65" t="s">
        <v>348</v>
      </c>
      <c r="J27" s="65"/>
      <c r="K27" s="65"/>
      <c r="L27" s="65" t="s">
        <v>349</v>
      </c>
      <c r="M27" s="65"/>
      <c r="N27" s="65"/>
      <c r="O27" s="65"/>
      <c r="P27" s="30" t="s">
        <v>334</v>
      </c>
      <c r="Q27" s="30" t="s">
        <v>83</v>
      </c>
      <c r="R27" s="30">
        <v>6</v>
      </c>
      <c r="S27" s="30">
        <v>6</v>
      </c>
      <c r="T27" s="30">
        <v>5.6</v>
      </c>
      <c r="U27" s="31">
        <f t="shared" si="0"/>
        <v>93.333333333333329</v>
      </c>
    </row>
    <row r="28" spans="1:22" ht="75" customHeight="1">
      <c r="A28" s="25"/>
      <c r="B28" s="29" t="s">
        <v>45</v>
      </c>
      <c r="C28" s="65" t="s">
        <v>45</v>
      </c>
      <c r="D28" s="65"/>
      <c r="E28" s="65"/>
      <c r="F28" s="65"/>
      <c r="G28" s="65"/>
      <c r="H28" s="65"/>
      <c r="I28" s="65" t="s">
        <v>350</v>
      </c>
      <c r="J28" s="65"/>
      <c r="K28" s="65"/>
      <c r="L28" s="65" t="s">
        <v>351</v>
      </c>
      <c r="M28" s="65"/>
      <c r="N28" s="65"/>
      <c r="O28" s="65"/>
      <c r="P28" s="30" t="s">
        <v>57</v>
      </c>
      <c r="Q28" s="30" t="s">
        <v>83</v>
      </c>
      <c r="R28" s="30">
        <v>53</v>
      </c>
      <c r="S28" s="30">
        <v>53</v>
      </c>
      <c r="T28" s="30">
        <v>51.8</v>
      </c>
      <c r="U28" s="31">
        <f t="shared" si="0"/>
        <v>97.735849056603769</v>
      </c>
    </row>
    <row r="29" spans="1:22" ht="75" customHeight="1" thickBot="1">
      <c r="A29" s="25"/>
      <c r="B29" s="29" t="s">
        <v>45</v>
      </c>
      <c r="C29" s="65" t="s">
        <v>352</v>
      </c>
      <c r="D29" s="65"/>
      <c r="E29" s="65"/>
      <c r="F29" s="65"/>
      <c r="G29" s="65"/>
      <c r="H29" s="65"/>
      <c r="I29" s="65" t="s">
        <v>353</v>
      </c>
      <c r="J29" s="65"/>
      <c r="K29" s="65"/>
      <c r="L29" s="65" t="s">
        <v>354</v>
      </c>
      <c r="M29" s="65"/>
      <c r="N29" s="65"/>
      <c r="O29" s="65"/>
      <c r="P29" s="30" t="s">
        <v>57</v>
      </c>
      <c r="Q29" s="30" t="s">
        <v>83</v>
      </c>
      <c r="R29" s="30">
        <v>100</v>
      </c>
      <c r="S29" s="30">
        <v>100</v>
      </c>
      <c r="T29" s="30">
        <v>86.02</v>
      </c>
      <c r="U29" s="31">
        <f t="shared" si="0"/>
        <v>86.02</v>
      </c>
    </row>
    <row r="30" spans="1:22" ht="22.5" customHeight="1" thickTop="1" thickBot="1">
      <c r="B30" s="8" t="s">
        <v>90</v>
      </c>
      <c r="C30" s="9"/>
      <c r="D30" s="9"/>
      <c r="E30" s="9"/>
      <c r="F30" s="9"/>
      <c r="G30" s="9"/>
      <c r="H30" s="10"/>
      <c r="I30" s="10"/>
      <c r="J30" s="10"/>
      <c r="K30" s="10"/>
      <c r="L30" s="10"/>
      <c r="M30" s="10"/>
      <c r="N30" s="10"/>
      <c r="O30" s="10"/>
      <c r="P30" s="10"/>
      <c r="Q30" s="10"/>
      <c r="R30" s="10"/>
      <c r="S30" s="10"/>
      <c r="T30" s="10"/>
      <c r="U30" s="11"/>
      <c r="V30" s="33"/>
    </row>
    <row r="31" spans="1:22" ht="26.25" customHeight="1" thickTop="1">
      <c r="B31" s="34"/>
      <c r="C31" s="35"/>
      <c r="D31" s="35"/>
      <c r="E31" s="35"/>
      <c r="F31" s="35"/>
      <c r="G31" s="35"/>
      <c r="H31" s="36"/>
      <c r="I31" s="36"/>
      <c r="J31" s="36"/>
      <c r="K31" s="36"/>
      <c r="L31" s="36"/>
      <c r="M31" s="36"/>
      <c r="N31" s="36"/>
      <c r="O31" s="36"/>
      <c r="P31" s="37"/>
      <c r="Q31" s="38"/>
      <c r="R31" s="39" t="s">
        <v>91</v>
      </c>
      <c r="S31" s="22" t="s">
        <v>92</v>
      </c>
      <c r="T31" s="39" t="s">
        <v>93</v>
      </c>
      <c r="U31" s="22" t="s">
        <v>94</v>
      </c>
    </row>
    <row r="32" spans="1:22" ht="26.25" customHeight="1" thickBot="1">
      <c r="B32" s="40"/>
      <c r="C32" s="41"/>
      <c r="D32" s="41"/>
      <c r="E32" s="41"/>
      <c r="F32" s="41"/>
      <c r="G32" s="41"/>
      <c r="H32" s="42"/>
      <c r="I32" s="42"/>
      <c r="J32" s="42"/>
      <c r="K32" s="42"/>
      <c r="L32" s="42"/>
      <c r="M32" s="42"/>
      <c r="N32" s="42"/>
      <c r="O32" s="42"/>
      <c r="P32" s="43"/>
      <c r="Q32" s="44"/>
      <c r="R32" s="45" t="s">
        <v>95</v>
      </c>
      <c r="S32" s="44" t="s">
        <v>95</v>
      </c>
      <c r="T32" s="44" t="s">
        <v>95</v>
      </c>
      <c r="U32" s="44" t="s">
        <v>96</v>
      </c>
    </row>
    <row r="33" spans="2:21" ht="13.5" customHeight="1" thickBot="1">
      <c r="B33" s="66" t="s">
        <v>97</v>
      </c>
      <c r="C33" s="67"/>
      <c r="D33" s="67"/>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c r="B34" s="68" t="s">
        <v>98</v>
      </c>
      <c r="C34" s="69"/>
      <c r="D34" s="69"/>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c r="B35" s="8" t="s">
        <v>99</v>
      </c>
      <c r="C35" s="9"/>
      <c r="D35" s="9"/>
      <c r="E35" s="9"/>
      <c r="F35" s="9"/>
      <c r="G35" s="9"/>
      <c r="H35" s="10"/>
      <c r="I35" s="10"/>
      <c r="J35" s="10"/>
      <c r="K35" s="10"/>
      <c r="L35" s="10"/>
      <c r="M35" s="10"/>
      <c r="N35" s="10"/>
      <c r="O35" s="10"/>
      <c r="P35" s="10"/>
      <c r="Q35" s="10"/>
      <c r="R35" s="10"/>
      <c r="S35" s="10"/>
      <c r="T35" s="10"/>
      <c r="U35" s="11"/>
    </row>
    <row r="36" spans="2:21" ht="44.25" customHeight="1" thickTop="1">
      <c r="B36" s="70" t="s">
        <v>100</v>
      </c>
      <c r="C36" s="71"/>
      <c r="D36" s="71"/>
      <c r="E36" s="71"/>
      <c r="F36" s="71"/>
      <c r="G36" s="71"/>
      <c r="H36" s="71"/>
      <c r="I36" s="71"/>
      <c r="J36" s="71"/>
      <c r="K36" s="71"/>
      <c r="L36" s="71"/>
      <c r="M36" s="71"/>
      <c r="N36" s="71"/>
      <c r="O36" s="71"/>
      <c r="P36" s="71"/>
      <c r="Q36" s="71"/>
      <c r="R36" s="71"/>
      <c r="S36" s="71"/>
      <c r="T36" s="71"/>
      <c r="U36" s="72"/>
    </row>
    <row r="37" spans="2:21" ht="34.5" customHeight="1">
      <c r="B37" s="59" t="s">
        <v>104</v>
      </c>
      <c r="C37" s="60"/>
      <c r="D37" s="60"/>
      <c r="E37" s="60"/>
      <c r="F37" s="60"/>
      <c r="G37" s="60"/>
      <c r="H37" s="60"/>
      <c r="I37" s="60"/>
      <c r="J37" s="60"/>
      <c r="K37" s="60"/>
      <c r="L37" s="60"/>
      <c r="M37" s="60"/>
      <c r="N37" s="60"/>
      <c r="O37" s="60"/>
      <c r="P37" s="60"/>
      <c r="Q37" s="60"/>
      <c r="R37" s="60"/>
      <c r="S37" s="60"/>
      <c r="T37" s="60"/>
      <c r="U37" s="61"/>
    </row>
    <row r="38" spans="2:21" ht="34.5" customHeight="1">
      <c r="B38" s="59" t="s">
        <v>355</v>
      </c>
      <c r="C38" s="60"/>
      <c r="D38" s="60"/>
      <c r="E38" s="60"/>
      <c r="F38" s="60"/>
      <c r="G38" s="60"/>
      <c r="H38" s="60"/>
      <c r="I38" s="60"/>
      <c r="J38" s="60"/>
      <c r="K38" s="60"/>
      <c r="L38" s="60"/>
      <c r="M38" s="60"/>
      <c r="N38" s="60"/>
      <c r="O38" s="60"/>
      <c r="P38" s="60"/>
      <c r="Q38" s="60"/>
      <c r="R38" s="60"/>
      <c r="S38" s="60"/>
      <c r="T38" s="60"/>
      <c r="U38" s="61"/>
    </row>
    <row r="39" spans="2:21" ht="34.5" customHeight="1">
      <c r="B39" s="59" t="s">
        <v>356</v>
      </c>
      <c r="C39" s="60"/>
      <c r="D39" s="60"/>
      <c r="E39" s="60"/>
      <c r="F39" s="60"/>
      <c r="G39" s="60"/>
      <c r="H39" s="60"/>
      <c r="I39" s="60"/>
      <c r="J39" s="60"/>
      <c r="K39" s="60"/>
      <c r="L39" s="60"/>
      <c r="M39" s="60"/>
      <c r="N39" s="60"/>
      <c r="O39" s="60"/>
      <c r="P39" s="60"/>
      <c r="Q39" s="60"/>
      <c r="R39" s="60"/>
      <c r="S39" s="60"/>
      <c r="T39" s="60"/>
      <c r="U39" s="61"/>
    </row>
    <row r="40" spans="2:21" ht="98.85" customHeight="1">
      <c r="B40" s="59" t="s">
        <v>357</v>
      </c>
      <c r="C40" s="60"/>
      <c r="D40" s="60"/>
      <c r="E40" s="60"/>
      <c r="F40" s="60"/>
      <c r="G40" s="60"/>
      <c r="H40" s="60"/>
      <c r="I40" s="60"/>
      <c r="J40" s="60"/>
      <c r="K40" s="60"/>
      <c r="L40" s="60"/>
      <c r="M40" s="60"/>
      <c r="N40" s="60"/>
      <c r="O40" s="60"/>
      <c r="P40" s="60"/>
      <c r="Q40" s="60"/>
      <c r="R40" s="60"/>
      <c r="S40" s="60"/>
      <c r="T40" s="60"/>
      <c r="U40" s="61"/>
    </row>
    <row r="41" spans="2:21" ht="81.599999999999994" customHeight="1">
      <c r="B41" s="59" t="s">
        <v>358</v>
      </c>
      <c r="C41" s="60"/>
      <c r="D41" s="60"/>
      <c r="E41" s="60"/>
      <c r="F41" s="60"/>
      <c r="G41" s="60"/>
      <c r="H41" s="60"/>
      <c r="I41" s="60"/>
      <c r="J41" s="60"/>
      <c r="K41" s="60"/>
      <c r="L41" s="60"/>
      <c r="M41" s="60"/>
      <c r="N41" s="60"/>
      <c r="O41" s="60"/>
      <c r="P41" s="60"/>
      <c r="Q41" s="60"/>
      <c r="R41" s="60"/>
      <c r="S41" s="60"/>
      <c r="T41" s="60"/>
      <c r="U41" s="61"/>
    </row>
    <row r="42" spans="2:21" ht="100.35" customHeight="1">
      <c r="B42" s="59" t="s">
        <v>359</v>
      </c>
      <c r="C42" s="60"/>
      <c r="D42" s="60"/>
      <c r="E42" s="60"/>
      <c r="F42" s="60"/>
      <c r="G42" s="60"/>
      <c r="H42" s="60"/>
      <c r="I42" s="60"/>
      <c r="J42" s="60"/>
      <c r="K42" s="60"/>
      <c r="L42" s="60"/>
      <c r="M42" s="60"/>
      <c r="N42" s="60"/>
      <c r="O42" s="60"/>
      <c r="P42" s="60"/>
      <c r="Q42" s="60"/>
      <c r="R42" s="60"/>
      <c r="S42" s="60"/>
      <c r="T42" s="60"/>
      <c r="U42" s="61"/>
    </row>
    <row r="43" spans="2:21" ht="118.7" customHeight="1">
      <c r="B43" s="59" t="s">
        <v>360</v>
      </c>
      <c r="C43" s="60"/>
      <c r="D43" s="60"/>
      <c r="E43" s="60"/>
      <c r="F43" s="60"/>
      <c r="G43" s="60"/>
      <c r="H43" s="60"/>
      <c r="I43" s="60"/>
      <c r="J43" s="60"/>
      <c r="K43" s="60"/>
      <c r="L43" s="60"/>
      <c r="M43" s="60"/>
      <c r="N43" s="60"/>
      <c r="O43" s="60"/>
      <c r="P43" s="60"/>
      <c r="Q43" s="60"/>
      <c r="R43" s="60"/>
      <c r="S43" s="60"/>
      <c r="T43" s="60"/>
      <c r="U43" s="61"/>
    </row>
    <row r="44" spans="2:21" ht="131.25" customHeight="1">
      <c r="B44" s="59" t="s">
        <v>361</v>
      </c>
      <c r="C44" s="60"/>
      <c r="D44" s="60"/>
      <c r="E44" s="60"/>
      <c r="F44" s="60"/>
      <c r="G44" s="60"/>
      <c r="H44" s="60"/>
      <c r="I44" s="60"/>
      <c r="J44" s="60"/>
      <c r="K44" s="60"/>
      <c r="L44" s="60"/>
      <c r="M44" s="60"/>
      <c r="N44" s="60"/>
      <c r="O44" s="60"/>
      <c r="P44" s="60"/>
      <c r="Q44" s="60"/>
      <c r="R44" s="60"/>
      <c r="S44" s="60"/>
      <c r="T44" s="60"/>
      <c r="U44" s="61"/>
    </row>
    <row r="45" spans="2:21" ht="146.85" customHeight="1">
      <c r="B45" s="59" t="s">
        <v>362</v>
      </c>
      <c r="C45" s="60"/>
      <c r="D45" s="60"/>
      <c r="E45" s="60"/>
      <c r="F45" s="60"/>
      <c r="G45" s="60"/>
      <c r="H45" s="60"/>
      <c r="I45" s="60"/>
      <c r="J45" s="60"/>
      <c r="K45" s="60"/>
      <c r="L45" s="60"/>
      <c r="M45" s="60"/>
      <c r="N45" s="60"/>
      <c r="O45" s="60"/>
      <c r="P45" s="60"/>
      <c r="Q45" s="60"/>
      <c r="R45" s="60"/>
      <c r="S45" s="60"/>
      <c r="T45" s="60"/>
      <c r="U45" s="61"/>
    </row>
    <row r="46" spans="2:21" ht="105.75" customHeight="1">
      <c r="B46" s="59" t="s">
        <v>363</v>
      </c>
      <c r="C46" s="60"/>
      <c r="D46" s="60"/>
      <c r="E46" s="60"/>
      <c r="F46" s="60"/>
      <c r="G46" s="60"/>
      <c r="H46" s="60"/>
      <c r="I46" s="60"/>
      <c r="J46" s="60"/>
      <c r="K46" s="60"/>
      <c r="L46" s="60"/>
      <c r="M46" s="60"/>
      <c r="N46" s="60"/>
      <c r="O46" s="60"/>
      <c r="P46" s="60"/>
      <c r="Q46" s="60"/>
      <c r="R46" s="60"/>
      <c r="S46" s="60"/>
      <c r="T46" s="60"/>
      <c r="U46" s="61"/>
    </row>
    <row r="47" spans="2:21" ht="48.95" customHeight="1">
      <c r="B47" s="59" t="s">
        <v>364</v>
      </c>
      <c r="C47" s="60"/>
      <c r="D47" s="60"/>
      <c r="E47" s="60"/>
      <c r="F47" s="60"/>
      <c r="G47" s="60"/>
      <c r="H47" s="60"/>
      <c r="I47" s="60"/>
      <c r="J47" s="60"/>
      <c r="K47" s="60"/>
      <c r="L47" s="60"/>
      <c r="M47" s="60"/>
      <c r="N47" s="60"/>
      <c r="O47" s="60"/>
      <c r="P47" s="60"/>
      <c r="Q47" s="60"/>
      <c r="R47" s="60"/>
      <c r="S47" s="60"/>
      <c r="T47" s="60"/>
      <c r="U47" s="61"/>
    </row>
    <row r="48" spans="2:21" ht="79.5" customHeight="1">
      <c r="B48" s="59" t="s">
        <v>365</v>
      </c>
      <c r="C48" s="60"/>
      <c r="D48" s="60"/>
      <c r="E48" s="60"/>
      <c r="F48" s="60"/>
      <c r="G48" s="60"/>
      <c r="H48" s="60"/>
      <c r="I48" s="60"/>
      <c r="J48" s="60"/>
      <c r="K48" s="60"/>
      <c r="L48" s="60"/>
      <c r="M48" s="60"/>
      <c r="N48" s="60"/>
      <c r="O48" s="60"/>
      <c r="P48" s="60"/>
      <c r="Q48" s="60"/>
      <c r="R48" s="60"/>
      <c r="S48" s="60"/>
      <c r="T48" s="60"/>
      <c r="U48" s="61"/>
    </row>
    <row r="49" spans="2:21" ht="73.349999999999994" customHeight="1">
      <c r="B49" s="59" t="s">
        <v>366</v>
      </c>
      <c r="C49" s="60"/>
      <c r="D49" s="60"/>
      <c r="E49" s="60"/>
      <c r="F49" s="60"/>
      <c r="G49" s="60"/>
      <c r="H49" s="60"/>
      <c r="I49" s="60"/>
      <c r="J49" s="60"/>
      <c r="K49" s="60"/>
      <c r="L49" s="60"/>
      <c r="M49" s="60"/>
      <c r="N49" s="60"/>
      <c r="O49" s="60"/>
      <c r="P49" s="60"/>
      <c r="Q49" s="60"/>
      <c r="R49" s="60"/>
      <c r="S49" s="60"/>
      <c r="T49" s="60"/>
      <c r="U49" s="61"/>
    </row>
    <row r="50" spans="2:21" ht="76.349999999999994" customHeight="1">
      <c r="B50" s="59" t="s">
        <v>367</v>
      </c>
      <c r="C50" s="60"/>
      <c r="D50" s="60"/>
      <c r="E50" s="60"/>
      <c r="F50" s="60"/>
      <c r="G50" s="60"/>
      <c r="H50" s="60"/>
      <c r="I50" s="60"/>
      <c r="J50" s="60"/>
      <c r="K50" s="60"/>
      <c r="L50" s="60"/>
      <c r="M50" s="60"/>
      <c r="N50" s="60"/>
      <c r="O50" s="60"/>
      <c r="P50" s="60"/>
      <c r="Q50" s="60"/>
      <c r="R50" s="60"/>
      <c r="S50" s="60"/>
      <c r="T50" s="60"/>
      <c r="U50" s="61"/>
    </row>
    <row r="51" spans="2:21" ht="111.6" customHeight="1">
      <c r="B51" s="59" t="s">
        <v>368</v>
      </c>
      <c r="C51" s="60"/>
      <c r="D51" s="60"/>
      <c r="E51" s="60"/>
      <c r="F51" s="60"/>
      <c r="G51" s="60"/>
      <c r="H51" s="60"/>
      <c r="I51" s="60"/>
      <c r="J51" s="60"/>
      <c r="K51" s="60"/>
      <c r="L51" s="60"/>
      <c r="M51" s="60"/>
      <c r="N51" s="60"/>
      <c r="O51" s="60"/>
      <c r="P51" s="60"/>
      <c r="Q51" s="60"/>
      <c r="R51" s="60"/>
      <c r="S51" s="60"/>
      <c r="T51" s="60"/>
      <c r="U51" s="61"/>
    </row>
    <row r="52" spans="2:21" ht="97.35" customHeight="1">
      <c r="B52" s="59" t="s">
        <v>369</v>
      </c>
      <c r="C52" s="60"/>
      <c r="D52" s="60"/>
      <c r="E52" s="60"/>
      <c r="F52" s="60"/>
      <c r="G52" s="60"/>
      <c r="H52" s="60"/>
      <c r="I52" s="60"/>
      <c r="J52" s="60"/>
      <c r="K52" s="60"/>
      <c r="L52" s="60"/>
      <c r="M52" s="60"/>
      <c r="N52" s="60"/>
      <c r="O52" s="60"/>
      <c r="P52" s="60"/>
      <c r="Q52" s="60"/>
      <c r="R52" s="60"/>
      <c r="S52" s="60"/>
      <c r="T52" s="60"/>
      <c r="U52" s="61"/>
    </row>
    <row r="53" spans="2:21" ht="100.7" customHeight="1">
      <c r="B53" s="59" t="s">
        <v>370</v>
      </c>
      <c r="C53" s="60"/>
      <c r="D53" s="60"/>
      <c r="E53" s="60"/>
      <c r="F53" s="60"/>
      <c r="G53" s="60"/>
      <c r="H53" s="60"/>
      <c r="I53" s="60"/>
      <c r="J53" s="60"/>
      <c r="K53" s="60"/>
      <c r="L53" s="60"/>
      <c r="M53" s="60"/>
      <c r="N53" s="60"/>
      <c r="O53" s="60"/>
      <c r="P53" s="60"/>
      <c r="Q53" s="60"/>
      <c r="R53" s="60"/>
      <c r="S53" s="60"/>
      <c r="T53" s="60"/>
      <c r="U53" s="61"/>
    </row>
    <row r="54" spans="2:21" ht="110.45" customHeight="1">
      <c r="B54" s="59" t="s">
        <v>371</v>
      </c>
      <c r="C54" s="60"/>
      <c r="D54" s="60"/>
      <c r="E54" s="60"/>
      <c r="F54" s="60"/>
      <c r="G54" s="60"/>
      <c r="H54" s="60"/>
      <c r="I54" s="60"/>
      <c r="J54" s="60"/>
      <c r="K54" s="60"/>
      <c r="L54" s="60"/>
      <c r="M54" s="60"/>
      <c r="N54" s="60"/>
      <c r="O54" s="60"/>
      <c r="P54" s="60"/>
      <c r="Q54" s="60"/>
      <c r="R54" s="60"/>
      <c r="S54" s="60"/>
      <c r="T54" s="60"/>
      <c r="U54" s="61"/>
    </row>
    <row r="55" spans="2:21" ht="135.6" customHeight="1" thickBot="1">
      <c r="B55" s="62" t="s">
        <v>372</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373</v>
      </c>
      <c r="D4" s="99" t="s">
        <v>374</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258</v>
      </c>
      <c r="L6" s="80"/>
      <c r="M6" s="80"/>
      <c r="N6" s="19"/>
      <c r="O6" s="20" t="s">
        <v>20</v>
      </c>
      <c r="P6" s="80" t="s">
        <v>375</v>
      </c>
      <c r="Q6" s="80"/>
      <c r="R6" s="21"/>
      <c r="S6" s="20" t="s">
        <v>22</v>
      </c>
      <c r="T6" s="80" t="s">
        <v>376</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377</v>
      </c>
      <c r="D11" s="73"/>
      <c r="E11" s="73"/>
      <c r="F11" s="73"/>
      <c r="G11" s="73"/>
      <c r="H11" s="73"/>
      <c r="I11" s="73" t="s">
        <v>378</v>
      </c>
      <c r="J11" s="73"/>
      <c r="K11" s="73"/>
      <c r="L11" s="73" t="s">
        <v>379</v>
      </c>
      <c r="M11" s="73"/>
      <c r="N11" s="73"/>
      <c r="O11" s="73"/>
      <c r="P11" s="27" t="s">
        <v>380</v>
      </c>
      <c r="Q11" s="27" t="s">
        <v>381</v>
      </c>
      <c r="R11" s="27">
        <v>41.39</v>
      </c>
      <c r="S11" s="27" t="s">
        <v>44</v>
      </c>
      <c r="T11" s="27" t="s">
        <v>44</v>
      </c>
      <c r="U11" s="28" t="str">
        <f>IF(ISERR((S11-T11)*100/S11+100),"N/A",(S11-T11)*100/S11+100)</f>
        <v>N/A</v>
      </c>
    </row>
    <row r="12" spans="1:34" ht="75" customHeight="1" thickTop="1" thickBot="1">
      <c r="A12" s="25"/>
      <c r="B12" s="26" t="s">
        <v>53</v>
      </c>
      <c r="C12" s="73" t="s">
        <v>382</v>
      </c>
      <c r="D12" s="73"/>
      <c r="E12" s="73"/>
      <c r="F12" s="73"/>
      <c r="G12" s="73"/>
      <c r="H12" s="73"/>
      <c r="I12" s="73" t="s">
        <v>383</v>
      </c>
      <c r="J12" s="73"/>
      <c r="K12" s="73"/>
      <c r="L12" s="73" t="s">
        <v>384</v>
      </c>
      <c r="M12" s="73"/>
      <c r="N12" s="73"/>
      <c r="O12" s="73"/>
      <c r="P12" s="27" t="s">
        <v>385</v>
      </c>
      <c r="Q12" s="27" t="s">
        <v>43</v>
      </c>
      <c r="R12" s="27">
        <v>93.33</v>
      </c>
      <c r="S12" s="27" t="s">
        <v>44</v>
      </c>
      <c r="T12" s="27" t="s">
        <v>44</v>
      </c>
      <c r="U12" s="28" t="str">
        <f t="shared" ref="U12:U24" si="0">IF(ISERR(T12/S12*100),"N/A",T12/S12*100)</f>
        <v>N/A</v>
      </c>
    </row>
    <row r="13" spans="1:34" ht="75" customHeight="1" thickTop="1">
      <c r="A13" s="25"/>
      <c r="B13" s="26" t="s">
        <v>63</v>
      </c>
      <c r="C13" s="73" t="s">
        <v>386</v>
      </c>
      <c r="D13" s="73"/>
      <c r="E13" s="73"/>
      <c r="F13" s="73"/>
      <c r="G13" s="73"/>
      <c r="H13" s="73"/>
      <c r="I13" s="73" t="s">
        <v>387</v>
      </c>
      <c r="J13" s="73"/>
      <c r="K13" s="73"/>
      <c r="L13" s="73" t="s">
        <v>388</v>
      </c>
      <c r="M13" s="73"/>
      <c r="N13" s="73"/>
      <c r="O13" s="73"/>
      <c r="P13" s="27" t="s">
        <v>57</v>
      </c>
      <c r="Q13" s="27" t="s">
        <v>131</v>
      </c>
      <c r="R13" s="27">
        <v>-24.68</v>
      </c>
      <c r="S13" s="27">
        <v>0</v>
      </c>
      <c r="T13" s="27">
        <v>-88.91</v>
      </c>
      <c r="U13" s="28" t="str">
        <f t="shared" si="0"/>
        <v>N/A</v>
      </c>
    </row>
    <row r="14" spans="1:34" ht="75" customHeight="1">
      <c r="A14" s="25"/>
      <c r="B14" s="29" t="s">
        <v>45</v>
      </c>
      <c r="C14" s="65" t="s">
        <v>389</v>
      </c>
      <c r="D14" s="65"/>
      <c r="E14" s="65"/>
      <c r="F14" s="65"/>
      <c r="G14" s="65"/>
      <c r="H14" s="65"/>
      <c r="I14" s="65" t="s">
        <v>390</v>
      </c>
      <c r="J14" s="65"/>
      <c r="K14" s="65"/>
      <c r="L14" s="65" t="s">
        <v>391</v>
      </c>
      <c r="M14" s="65"/>
      <c r="N14" s="65"/>
      <c r="O14" s="65"/>
      <c r="P14" s="30" t="s">
        <v>57</v>
      </c>
      <c r="Q14" s="30" t="s">
        <v>131</v>
      </c>
      <c r="R14" s="30">
        <v>105.44</v>
      </c>
      <c r="S14" s="30">
        <v>106.95</v>
      </c>
      <c r="T14" s="30">
        <v>81.400000000000006</v>
      </c>
      <c r="U14" s="31">
        <f t="shared" si="0"/>
        <v>76.110331930808798</v>
      </c>
    </row>
    <row r="15" spans="1:34" ht="75" customHeight="1" thickBot="1">
      <c r="A15" s="25"/>
      <c r="B15" s="29" t="s">
        <v>45</v>
      </c>
      <c r="C15" s="65" t="s">
        <v>392</v>
      </c>
      <c r="D15" s="65"/>
      <c r="E15" s="65"/>
      <c r="F15" s="65"/>
      <c r="G15" s="65"/>
      <c r="H15" s="65"/>
      <c r="I15" s="65" t="s">
        <v>393</v>
      </c>
      <c r="J15" s="65"/>
      <c r="K15" s="65"/>
      <c r="L15" s="65" t="s">
        <v>394</v>
      </c>
      <c r="M15" s="65"/>
      <c r="N15" s="65"/>
      <c r="O15" s="65"/>
      <c r="P15" s="30" t="s">
        <v>57</v>
      </c>
      <c r="Q15" s="30" t="s">
        <v>131</v>
      </c>
      <c r="R15" s="30">
        <v>434.02</v>
      </c>
      <c r="S15" s="30">
        <v>141.46</v>
      </c>
      <c r="T15" s="30">
        <v>410.59</v>
      </c>
      <c r="U15" s="31">
        <f t="shared" si="0"/>
        <v>290.25166124699558</v>
      </c>
    </row>
    <row r="16" spans="1:34" ht="75" customHeight="1" thickTop="1">
      <c r="A16" s="25"/>
      <c r="B16" s="26" t="s">
        <v>79</v>
      </c>
      <c r="C16" s="73" t="s">
        <v>395</v>
      </c>
      <c r="D16" s="73"/>
      <c r="E16" s="73"/>
      <c r="F16" s="73"/>
      <c r="G16" s="73"/>
      <c r="H16" s="73"/>
      <c r="I16" s="73" t="s">
        <v>396</v>
      </c>
      <c r="J16" s="73"/>
      <c r="K16" s="73"/>
      <c r="L16" s="73" t="s">
        <v>397</v>
      </c>
      <c r="M16" s="73"/>
      <c r="N16" s="73"/>
      <c r="O16" s="73"/>
      <c r="P16" s="27" t="s">
        <v>57</v>
      </c>
      <c r="Q16" s="27" t="s">
        <v>83</v>
      </c>
      <c r="R16" s="27">
        <v>100</v>
      </c>
      <c r="S16" s="27">
        <v>36.68</v>
      </c>
      <c r="T16" s="27">
        <v>24.15</v>
      </c>
      <c r="U16" s="28">
        <f t="shared" si="0"/>
        <v>65.839694656488547</v>
      </c>
    </row>
    <row r="17" spans="1:22" ht="75" customHeight="1">
      <c r="A17" s="25"/>
      <c r="B17" s="29" t="s">
        <v>45</v>
      </c>
      <c r="C17" s="65" t="s">
        <v>398</v>
      </c>
      <c r="D17" s="65"/>
      <c r="E17" s="65"/>
      <c r="F17" s="65"/>
      <c r="G17" s="65"/>
      <c r="H17" s="65"/>
      <c r="I17" s="65" t="s">
        <v>399</v>
      </c>
      <c r="J17" s="65"/>
      <c r="K17" s="65"/>
      <c r="L17" s="65" t="s">
        <v>400</v>
      </c>
      <c r="M17" s="65"/>
      <c r="N17" s="65"/>
      <c r="O17" s="65"/>
      <c r="P17" s="30" t="s">
        <v>57</v>
      </c>
      <c r="Q17" s="30" t="s">
        <v>83</v>
      </c>
      <c r="R17" s="30">
        <v>100</v>
      </c>
      <c r="S17" s="30">
        <v>28.73</v>
      </c>
      <c r="T17" s="30">
        <v>13.35</v>
      </c>
      <c r="U17" s="31">
        <f t="shared" si="0"/>
        <v>46.467107553080403</v>
      </c>
    </row>
    <row r="18" spans="1:22" ht="75" customHeight="1">
      <c r="A18" s="25"/>
      <c r="B18" s="29" t="s">
        <v>45</v>
      </c>
      <c r="C18" s="65" t="s">
        <v>401</v>
      </c>
      <c r="D18" s="65"/>
      <c r="E18" s="65"/>
      <c r="F18" s="65"/>
      <c r="G18" s="65"/>
      <c r="H18" s="65"/>
      <c r="I18" s="65" t="s">
        <v>402</v>
      </c>
      <c r="J18" s="65"/>
      <c r="K18" s="65"/>
      <c r="L18" s="65" t="s">
        <v>403</v>
      </c>
      <c r="M18" s="65"/>
      <c r="N18" s="65"/>
      <c r="O18" s="65"/>
      <c r="P18" s="30" t="s">
        <v>57</v>
      </c>
      <c r="Q18" s="30" t="s">
        <v>83</v>
      </c>
      <c r="R18" s="30">
        <v>100</v>
      </c>
      <c r="S18" s="30">
        <v>32</v>
      </c>
      <c r="T18" s="30">
        <v>15.6</v>
      </c>
      <c r="U18" s="31">
        <f t="shared" si="0"/>
        <v>48.75</v>
      </c>
    </row>
    <row r="19" spans="1:22" ht="75" customHeight="1">
      <c r="A19" s="25"/>
      <c r="B19" s="29" t="s">
        <v>45</v>
      </c>
      <c r="C19" s="65" t="s">
        <v>404</v>
      </c>
      <c r="D19" s="65"/>
      <c r="E19" s="65"/>
      <c r="F19" s="65"/>
      <c r="G19" s="65"/>
      <c r="H19" s="65"/>
      <c r="I19" s="65" t="s">
        <v>405</v>
      </c>
      <c r="J19" s="65"/>
      <c r="K19" s="65"/>
      <c r="L19" s="65" t="s">
        <v>406</v>
      </c>
      <c r="M19" s="65"/>
      <c r="N19" s="65"/>
      <c r="O19" s="65"/>
      <c r="P19" s="30" t="s">
        <v>57</v>
      </c>
      <c r="Q19" s="30" t="s">
        <v>83</v>
      </c>
      <c r="R19" s="30">
        <v>100</v>
      </c>
      <c r="S19" s="30">
        <v>28.25</v>
      </c>
      <c r="T19" s="30">
        <v>17.25</v>
      </c>
      <c r="U19" s="31">
        <f t="shared" si="0"/>
        <v>61.06194690265486</v>
      </c>
    </row>
    <row r="20" spans="1:22" ht="75" customHeight="1">
      <c r="A20" s="25"/>
      <c r="B20" s="29" t="s">
        <v>45</v>
      </c>
      <c r="C20" s="65" t="s">
        <v>407</v>
      </c>
      <c r="D20" s="65"/>
      <c r="E20" s="65"/>
      <c r="F20" s="65"/>
      <c r="G20" s="65"/>
      <c r="H20" s="65"/>
      <c r="I20" s="65" t="s">
        <v>408</v>
      </c>
      <c r="J20" s="65"/>
      <c r="K20" s="65"/>
      <c r="L20" s="65" t="s">
        <v>409</v>
      </c>
      <c r="M20" s="65"/>
      <c r="N20" s="65"/>
      <c r="O20" s="65"/>
      <c r="P20" s="30" t="s">
        <v>57</v>
      </c>
      <c r="Q20" s="30" t="s">
        <v>83</v>
      </c>
      <c r="R20" s="30">
        <v>100</v>
      </c>
      <c r="S20" s="30">
        <v>34.770000000000003</v>
      </c>
      <c r="T20" s="30">
        <v>15.02</v>
      </c>
      <c r="U20" s="31">
        <f t="shared" si="0"/>
        <v>43.198159332758117</v>
      </c>
    </row>
    <row r="21" spans="1:22" ht="75" customHeight="1">
      <c r="A21" s="25"/>
      <c r="B21" s="29" t="s">
        <v>45</v>
      </c>
      <c r="C21" s="65" t="s">
        <v>410</v>
      </c>
      <c r="D21" s="65"/>
      <c r="E21" s="65"/>
      <c r="F21" s="65"/>
      <c r="G21" s="65"/>
      <c r="H21" s="65"/>
      <c r="I21" s="65" t="s">
        <v>411</v>
      </c>
      <c r="J21" s="65"/>
      <c r="K21" s="65"/>
      <c r="L21" s="65" t="s">
        <v>412</v>
      </c>
      <c r="M21" s="65"/>
      <c r="N21" s="65"/>
      <c r="O21" s="65"/>
      <c r="P21" s="30" t="s">
        <v>57</v>
      </c>
      <c r="Q21" s="30" t="s">
        <v>413</v>
      </c>
      <c r="R21" s="30">
        <v>100</v>
      </c>
      <c r="S21" s="30" t="s">
        <v>44</v>
      </c>
      <c r="T21" s="30" t="s">
        <v>44</v>
      </c>
      <c r="U21" s="31" t="str">
        <f t="shared" si="0"/>
        <v>N/A</v>
      </c>
    </row>
    <row r="22" spans="1:22" ht="75" customHeight="1">
      <c r="A22" s="25"/>
      <c r="B22" s="29" t="s">
        <v>45</v>
      </c>
      <c r="C22" s="65" t="s">
        <v>414</v>
      </c>
      <c r="D22" s="65"/>
      <c r="E22" s="65"/>
      <c r="F22" s="65"/>
      <c r="G22" s="65"/>
      <c r="H22" s="65"/>
      <c r="I22" s="65" t="s">
        <v>415</v>
      </c>
      <c r="J22" s="65"/>
      <c r="K22" s="65"/>
      <c r="L22" s="65" t="s">
        <v>416</v>
      </c>
      <c r="M22" s="65"/>
      <c r="N22" s="65"/>
      <c r="O22" s="65"/>
      <c r="P22" s="30" t="s">
        <v>57</v>
      </c>
      <c r="Q22" s="30" t="s">
        <v>83</v>
      </c>
      <c r="R22" s="30">
        <v>113.92</v>
      </c>
      <c r="S22" s="30">
        <v>131.25</v>
      </c>
      <c r="T22" s="30">
        <v>172.92</v>
      </c>
      <c r="U22" s="31">
        <f t="shared" si="0"/>
        <v>131.74857142857141</v>
      </c>
    </row>
    <row r="23" spans="1:22" ht="75" customHeight="1">
      <c r="A23" s="25"/>
      <c r="B23" s="29" t="s">
        <v>45</v>
      </c>
      <c r="C23" s="65" t="s">
        <v>417</v>
      </c>
      <c r="D23" s="65"/>
      <c r="E23" s="65"/>
      <c r="F23" s="65"/>
      <c r="G23" s="65"/>
      <c r="H23" s="65"/>
      <c r="I23" s="65" t="s">
        <v>418</v>
      </c>
      <c r="J23" s="65"/>
      <c r="K23" s="65"/>
      <c r="L23" s="65" t="s">
        <v>419</v>
      </c>
      <c r="M23" s="65"/>
      <c r="N23" s="65"/>
      <c r="O23" s="65"/>
      <c r="P23" s="30" t="s">
        <v>57</v>
      </c>
      <c r="Q23" s="30" t="s">
        <v>83</v>
      </c>
      <c r="R23" s="30">
        <v>20</v>
      </c>
      <c r="S23" s="30">
        <v>21.56</v>
      </c>
      <c r="T23" s="30">
        <v>33.64</v>
      </c>
      <c r="U23" s="31">
        <f t="shared" si="0"/>
        <v>156.02968460111319</v>
      </c>
    </row>
    <row r="24" spans="1:22" ht="75" customHeight="1" thickBot="1">
      <c r="A24" s="25"/>
      <c r="B24" s="29" t="s">
        <v>45</v>
      </c>
      <c r="C24" s="65" t="s">
        <v>45</v>
      </c>
      <c r="D24" s="65"/>
      <c r="E24" s="65"/>
      <c r="F24" s="65"/>
      <c r="G24" s="65"/>
      <c r="H24" s="65"/>
      <c r="I24" s="65" t="s">
        <v>420</v>
      </c>
      <c r="J24" s="65"/>
      <c r="K24" s="65"/>
      <c r="L24" s="65" t="s">
        <v>421</v>
      </c>
      <c r="M24" s="65"/>
      <c r="N24" s="65"/>
      <c r="O24" s="65"/>
      <c r="P24" s="30" t="s">
        <v>57</v>
      </c>
      <c r="Q24" s="30" t="s">
        <v>83</v>
      </c>
      <c r="R24" s="30">
        <v>40.74</v>
      </c>
      <c r="S24" s="30">
        <v>38.380000000000003</v>
      </c>
      <c r="T24" s="30">
        <v>36.729999999999997</v>
      </c>
      <c r="U24" s="31">
        <f t="shared" si="0"/>
        <v>95.700885878061484</v>
      </c>
    </row>
    <row r="25" spans="1:22" ht="22.5" customHeight="1" thickTop="1" thickBot="1">
      <c r="B25" s="8" t="s">
        <v>90</v>
      </c>
      <c r="C25" s="9"/>
      <c r="D25" s="9"/>
      <c r="E25" s="9"/>
      <c r="F25" s="9"/>
      <c r="G25" s="9"/>
      <c r="H25" s="10"/>
      <c r="I25" s="10"/>
      <c r="J25" s="10"/>
      <c r="K25" s="10"/>
      <c r="L25" s="10"/>
      <c r="M25" s="10"/>
      <c r="N25" s="10"/>
      <c r="O25" s="10"/>
      <c r="P25" s="10"/>
      <c r="Q25" s="10"/>
      <c r="R25" s="10"/>
      <c r="S25" s="10"/>
      <c r="T25" s="10"/>
      <c r="U25" s="11"/>
      <c r="V25" s="33"/>
    </row>
    <row r="26" spans="1:22" ht="26.25" customHeight="1" thickTop="1">
      <c r="B26" s="34"/>
      <c r="C26" s="35"/>
      <c r="D26" s="35"/>
      <c r="E26" s="35"/>
      <c r="F26" s="35"/>
      <c r="G26" s="35"/>
      <c r="H26" s="36"/>
      <c r="I26" s="36"/>
      <c r="J26" s="36"/>
      <c r="K26" s="36"/>
      <c r="L26" s="36"/>
      <c r="M26" s="36"/>
      <c r="N26" s="36"/>
      <c r="O26" s="36"/>
      <c r="P26" s="37"/>
      <c r="Q26" s="38"/>
      <c r="R26" s="39" t="s">
        <v>91</v>
      </c>
      <c r="S26" s="22" t="s">
        <v>92</v>
      </c>
      <c r="T26" s="39" t="s">
        <v>93</v>
      </c>
      <c r="U26" s="22" t="s">
        <v>94</v>
      </c>
    </row>
    <row r="27" spans="1:22" ht="26.25" customHeight="1" thickBot="1">
      <c r="B27" s="40"/>
      <c r="C27" s="41"/>
      <c r="D27" s="41"/>
      <c r="E27" s="41"/>
      <c r="F27" s="41"/>
      <c r="G27" s="41"/>
      <c r="H27" s="42"/>
      <c r="I27" s="42"/>
      <c r="J27" s="42"/>
      <c r="K27" s="42"/>
      <c r="L27" s="42"/>
      <c r="M27" s="42"/>
      <c r="N27" s="42"/>
      <c r="O27" s="42"/>
      <c r="P27" s="43"/>
      <c r="Q27" s="44"/>
      <c r="R27" s="45" t="s">
        <v>95</v>
      </c>
      <c r="S27" s="44" t="s">
        <v>95</v>
      </c>
      <c r="T27" s="44" t="s">
        <v>95</v>
      </c>
      <c r="U27" s="44" t="s">
        <v>96</v>
      </c>
    </row>
    <row r="28" spans="1:22" ht="13.5" customHeight="1" thickBot="1">
      <c r="B28" s="66" t="s">
        <v>97</v>
      </c>
      <c r="C28" s="67"/>
      <c r="D28" s="67"/>
      <c r="E28" s="46"/>
      <c r="F28" s="46"/>
      <c r="G28" s="46"/>
      <c r="H28" s="47"/>
      <c r="I28" s="47"/>
      <c r="J28" s="47"/>
      <c r="K28" s="47"/>
      <c r="L28" s="47"/>
      <c r="M28" s="47"/>
      <c r="N28" s="47"/>
      <c r="O28" s="47"/>
      <c r="P28" s="48"/>
      <c r="Q28" s="48"/>
      <c r="R28" s="49" t="str">
        <f t="shared" ref="R28:T29" si="1">"N/D"</f>
        <v>N/D</v>
      </c>
      <c r="S28" s="49" t="str">
        <f t="shared" si="1"/>
        <v>N/D</v>
      </c>
      <c r="T28" s="49" t="str">
        <f t="shared" si="1"/>
        <v>N/D</v>
      </c>
      <c r="U28" s="50" t="str">
        <f>+IF(ISERR(T28/S28*100),"N/A",T28/S28*100)</f>
        <v>N/A</v>
      </c>
    </row>
    <row r="29" spans="1:22" ht="13.5" customHeight="1" thickBot="1">
      <c r="B29" s="68" t="s">
        <v>98</v>
      </c>
      <c r="C29" s="69"/>
      <c r="D29" s="69"/>
      <c r="E29" s="51"/>
      <c r="F29" s="51"/>
      <c r="G29" s="51"/>
      <c r="H29" s="52"/>
      <c r="I29" s="52"/>
      <c r="J29" s="52"/>
      <c r="K29" s="52"/>
      <c r="L29" s="52"/>
      <c r="M29" s="52"/>
      <c r="N29" s="52"/>
      <c r="O29" s="52"/>
      <c r="P29" s="53"/>
      <c r="Q29" s="53"/>
      <c r="R29" s="49" t="str">
        <f t="shared" si="1"/>
        <v>N/D</v>
      </c>
      <c r="S29" s="49" t="str">
        <f t="shared" si="1"/>
        <v>N/D</v>
      </c>
      <c r="T29" s="49" t="str">
        <f t="shared" si="1"/>
        <v>N/D</v>
      </c>
      <c r="U29" s="50" t="str">
        <f>+IF(ISERR(T29/S29*100),"N/A",T29/S29*100)</f>
        <v>N/A</v>
      </c>
    </row>
    <row r="30" spans="1:22" ht="14.85" customHeight="1" thickTop="1" thickBot="1">
      <c r="B30" s="8" t="s">
        <v>99</v>
      </c>
      <c r="C30" s="9"/>
      <c r="D30" s="9"/>
      <c r="E30" s="9"/>
      <c r="F30" s="9"/>
      <c r="G30" s="9"/>
      <c r="H30" s="10"/>
      <c r="I30" s="10"/>
      <c r="J30" s="10"/>
      <c r="K30" s="10"/>
      <c r="L30" s="10"/>
      <c r="M30" s="10"/>
      <c r="N30" s="10"/>
      <c r="O30" s="10"/>
      <c r="P30" s="10"/>
      <c r="Q30" s="10"/>
      <c r="R30" s="10"/>
      <c r="S30" s="10"/>
      <c r="T30" s="10"/>
      <c r="U30" s="11"/>
    </row>
    <row r="31" spans="1:22" ht="44.25" customHeight="1" thickTop="1">
      <c r="B31" s="70" t="s">
        <v>100</v>
      </c>
      <c r="C31" s="71"/>
      <c r="D31" s="71"/>
      <c r="E31" s="71"/>
      <c r="F31" s="71"/>
      <c r="G31" s="71"/>
      <c r="H31" s="71"/>
      <c r="I31" s="71"/>
      <c r="J31" s="71"/>
      <c r="K31" s="71"/>
      <c r="L31" s="71"/>
      <c r="M31" s="71"/>
      <c r="N31" s="71"/>
      <c r="O31" s="71"/>
      <c r="P31" s="71"/>
      <c r="Q31" s="71"/>
      <c r="R31" s="71"/>
      <c r="S31" s="71"/>
      <c r="T31" s="71"/>
      <c r="U31" s="72"/>
    </row>
    <row r="32" spans="1:22" ht="34.5" customHeight="1">
      <c r="B32" s="59" t="s">
        <v>422</v>
      </c>
      <c r="C32" s="60"/>
      <c r="D32" s="60"/>
      <c r="E32" s="60"/>
      <c r="F32" s="60"/>
      <c r="G32" s="60"/>
      <c r="H32" s="60"/>
      <c r="I32" s="60"/>
      <c r="J32" s="60"/>
      <c r="K32" s="60"/>
      <c r="L32" s="60"/>
      <c r="M32" s="60"/>
      <c r="N32" s="60"/>
      <c r="O32" s="60"/>
      <c r="P32" s="60"/>
      <c r="Q32" s="60"/>
      <c r="R32" s="60"/>
      <c r="S32" s="60"/>
      <c r="T32" s="60"/>
      <c r="U32" s="61"/>
    </row>
    <row r="33" spans="2:21" ht="34.5" customHeight="1">
      <c r="B33" s="59" t="s">
        <v>423</v>
      </c>
      <c r="C33" s="60"/>
      <c r="D33" s="60"/>
      <c r="E33" s="60"/>
      <c r="F33" s="60"/>
      <c r="G33" s="60"/>
      <c r="H33" s="60"/>
      <c r="I33" s="60"/>
      <c r="J33" s="60"/>
      <c r="K33" s="60"/>
      <c r="L33" s="60"/>
      <c r="M33" s="60"/>
      <c r="N33" s="60"/>
      <c r="O33" s="60"/>
      <c r="P33" s="60"/>
      <c r="Q33" s="60"/>
      <c r="R33" s="60"/>
      <c r="S33" s="60"/>
      <c r="T33" s="60"/>
      <c r="U33" s="61"/>
    </row>
    <row r="34" spans="2:21" ht="165.75" customHeight="1">
      <c r="B34" s="59" t="s">
        <v>424</v>
      </c>
      <c r="C34" s="60"/>
      <c r="D34" s="60"/>
      <c r="E34" s="60"/>
      <c r="F34" s="60"/>
      <c r="G34" s="60"/>
      <c r="H34" s="60"/>
      <c r="I34" s="60"/>
      <c r="J34" s="60"/>
      <c r="K34" s="60"/>
      <c r="L34" s="60"/>
      <c r="M34" s="60"/>
      <c r="N34" s="60"/>
      <c r="O34" s="60"/>
      <c r="P34" s="60"/>
      <c r="Q34" s="60"/>
      <c r="R34" s="60"/>
      <c r="S34" s="60"/>
      <c r="T34" s="60"/>
      <c r="U34" s="61"/>
    </row>
    <row r="35" spans="2:21" ht="84.6" customHeight="1">
      <c r="B35" s="59" t="s">
        <v>425</v>
      </c>
      <c r="C35" s="60"/>
      <c r="D35" s="60"/>
      <c r="E35" s="60"/>
      <c r="F35" s="60"/>
      <c r="G35" s="60"/>
      <c r="H35" s="60"/>
      <c r="I35" s="60"/>
      <c r="J35" s="60"/>
      <c r="K35" s="60"/>
      <c r="L35" s="60"/>
      <c r="M35" s="60"/>
      <c r="N35" s="60"/>
      <c r="O35" s="60"/>
      <c r="P35" s="60"/>
      <c r="Q35" s="60"/>
      <c r="R35" s="60"/>
      <c r="S35" s="60"/>
      <c r="T35" s="60"/>
      <c r="U35" s="61"/>
    </row>
    <row r="36" spans="2:21" ht="78" customHeight="1">
      <c r="B36" s="59" t="s">
        <v>426</v>
      </c>
      <c r="C36" s="60"/>
      <c r="D36" s="60"/>
      <c r="E36" s="60"/>
      <c r="F36" s="60"/>
      <c r="G36" s="60"/>
      <c r="H36" s="60"/>
      <c r="I36" s="60"/>
      <c r="J36" s="60"/>
      <c r="K36" s="60"/>
      <c r="L36" s="60"/>
      <c r="M36" s="60"/>
      <c r="N36" s="60"/>
      <c r="O36" s="60"/>
      <c r="P36" s="60"/>
      <c r="Q36" s="60"/>
      <c r="R36" s="60"/>
      <c r="S36" s="60"/>
      <c r="T36" s="60"/>
      <c r="U36" s="61"/>
    </row>
    <row r="37" spans="2:21" ht="131.85" customHeight="1">
      <c r="B37" s="59" t="s">
        <v>427</v>
      </c>
      <c r="C37" s="60"/>
      <c r="D37" s="60"/>
      <c r="E37" s="60"/>
      <c r="F37" s="60"/>
      <c r="G37" s="60"/>
      <c r="H37" s="60"/>
      <c r="I37" s="60"/>
      <c r="J37" s="60"/>
      <c r="K37" s="60"/>
      <c r="L37" s="60"/>
      <c r="M37" s="60"/>
      <c r="N37" s="60"/>
      <c r="O37" s="60"/>
      <c r="P37" s="60"/>
      <c r="Q37" s="60"/>
      <c r="R37" s="60"/>
      <c r="S37" s="60"/>
      <c r="T37" s="60"/>
      <c r="U37" s="61"/>
    </row>
    <row r="38" spans="2:21" ht="131.25" customHeight="1">
      <c r="B38" s="59" t="s">
        <v>428</v>
      </c>
      <c r="C38" s="60"/>
      <c r="D38" s="60"/>
      <c r="E38" s="60"/>
      <c r="F38" s="60"/>
      <c r="G38" s="60"/>
      <c r="H38" s="60"/>
      <c r="I38" s="60"/>
      <c r="J38" s="60"/>
      <c r="K38" s="60"/>
      <c r="L38" s="60"/>
      <c r="M38" s="60"/>
      <c r="N38" s="60"/>
      <c r="O38" s="60"/>
      <c r="P38" s="60"/>
      <c r="Q38" s="60"/>
      <c r="R38" s="60"/>
      <c r="S38" s="60"/>
      <c r="T38" s="60"/>
      <c r="U38" s="61"/>
    </row>
    <row r="39" spans="2:21" ht="139.69999999999999" customHeight="1">
      <c r="B39" s="59" t="s">
        <v>429</v>
      </c>
      <c r="C39" s="60"/>
      <c r="D39" s="60"/>
      <c r="E39" s="60"/>
      <c r="F39" s="60"/>
      <c r="G39" s="60"/>
      <c r="H39" s="60"/>
      <c r="I39" s="60"/>
      <c r="J39" s="60"/>
      <c r="K39" s="60"/>
      <c r="L39" s="60"/>
      <c r="M39" s="60"/>
      <c r="N39" s="60"/>
      <c r="O39" s="60"/>
      <c r="P39" s="60"/>
      <c r="Q39" s="60"/>
      <c r="R39" s="60"/>
      <c r="S39" s="60"/>
      <c r="T39" s="60"/>
      <c r="U39" s="61"/>
    </row>
    <row r="40" spans="2:21" ht="143.44999999999999" customHeight="1">
      <c r="B40" s="59" t="s">
        <v>430</v>
      </c>
      <c r="C40" s="60"/>
      <c r="D40" s="60"/>
      <c r="E40" s="60"/>
      <c r="F40" s="60"/>
      <c r="G40" s="60"/>
      <c r="H40" s="60"/>
      <c r="I40" s="60"/>
      <c r="J40" s="60"/>
      <c r="K40" s="60"/>
      <c r="L40" s="60"/>
      <c r="M40" s="60"/>
      <c r="N40" s="60"/>
      <c r="O40" s="60"/>
      <c r="P40" s="60"/>
      <c r="Q40" s="60"/>
      <c r="R40" s="60"/>
      <c r="S40" s="60"/>
      <c r="T40" s="60"/>
      <c r="U40" s="61"/>
    </row>
    <row r="41" spans="2:21" ht="138.94999999999999" customHeight="1">
      <c r="B41" s="59" t="s">
        <v>431</v>
      </c>
      <c r="C41" s="60"/>
      <c r="D41" s="60"/>
      <c r="E41" s="60"/>
      <c r="F41" s="60"/>
      <c r="G41" s="60"/>
      <c r="H41" s="60"/>
      <c r="I41" s="60"/>
      <c r="J41" s="60"/>
      <c r="K41" s="60"/>
      <c r="L41" s="60"/>
      <c r="M41" s="60"/>
      <c r="N41" s="60"/>
      <c r="O41" s="60"/>
      <c r="P41" s="60"/>
      <c r="Q41" s="60"/>
      <c r="R41" s="60"/>
      <c r="S41" s="60"/>
      <c r="T41" s="60"/>
      <c r="U41" s="61"/>
    </row>
    <row r="42" spans="2:21" ht="34.5" customHeight="1">
      <c r="B42" s="59" t="s">
        <v>432</v>
      </c>
      <c r="C42" s="60"/>
      <c r="D42" s="60"/>
      <c r="E42" s="60"/>
      <c r="F42" s="60"/>
      <c r="G42" s="60"/>
      <c r="H42" s="60"/>
      <c r="I42" s="60"/>
      <c r="J42" s="60"/>
      <c r="K42" s="60"/>
      <c r="L42" s="60"/>
      <c r="M42" s="60"/>
      <c r="N42" s="60"/>
      <c r="O42" s="60"/>
      <c r="P42" s="60"/>
      <c r="Q42" s="60"/>
      <c r="R42" s="60"/>
      <c r="S42" s="60"/>
      <c r="T42" s="60"/>
      <c r="U42" s="61"/>
    </row>
    <row r="43" spans="2:21" ht="89.85" customHeight="1">
      <c r="B43" s="59" t="s">
        <v>433</v>
      </c>
      <c r="C43" s="60"/>
      <c r="D43" s="60"/>
      <c r="E43" s="60"/>
      <c r="F43" s="60"/>
      <c r="G43" s="60"/>
      <c r="H43" s="60"/>
      <c r="I43" s="60"/>
      <c r="J43" s="60"/>
      <c r="K43" s="60"/>
      <c r="L43" s="60"/>
      <c r="M43" s="60"/>
      <c r="N43" s="60"/>
      <c r="O43" s="60"/>
      <c r="P43" s="60"/>
      <c r="Q43" s="60"/>
      <c r="R43" s="60"/>
      <c r="S43" s="60"/>
      <c r="T43" s="60"/>
      <c r="U43" s="61"/>
    </row>
    <row r="44" spans="2:21" ht="87.95" customHeight="1">
      <c r="B44" s="59" t="s">
        <v>434</v>
      </c>
      <c r="C44" s="60"/>
      <c r="D44" s="60"/>
      <c r="E44" s="60"/>
      <c r="F44" s="60"/>
      <c r="G44" s="60"/>
      <c r="H44" s="60"/>
      <c r="I44" s="60"/>
      <c r="J44" s="60"/>
      <c r="K44" s="60"/>
      <c r="L44" s="60"/>
      <c r="M44" s="60"/>
      <c r="N44" s="60"/>
      <c r="O44" s="60"/>
      <c r="P44" s="60"/>
      <c r="Q44" s="60"/>
      <c r="R44" s="60"/>
      <c r="S44" s="60"/>
      <c r="T44" s="60"/>
      <c r="U44" s="61"/>
    </row>
    <row r="45" spans="2:21" ht="70.7" customHeight="1" thickBot="1">
      <c r="B45" s="62" t="s">
        <v>435</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cols>
    <col min="1" max="1" width="3.42578125" style="1" customWidth="1"/>
    <col min="2" max="2" width="13.7109375" style="1" customWidth="1"/>
    <col min="3" max="3" width="5.85546875" style="1" customWidth="1"/>
    <col min="4" max="4" width="8.5703125" style="1" customWidth="1"/>
    <col min="5" max="5" width="9.7109375" style="1" customWidth="1"/>
    <col min="6" max="6" width="4.42578125" style="1" customWidth="1"/>
    <col min="7" max="7" width="0.28515625" style="1" customWidth="1"/>
    <col min="8" max="8" width="2.28515625" style="1" customWidth="1"/>
    <col min="9" max="9" width="6.5703125" style="1" customWidth="1"/>
    <col min="10" max="10" width="7.85546875" style="1" customWidth="1"/>
    <col min="11" max="11" width="9.42578125" style="1" customWidth="1"/>
    <col min="12" max="12" width="7.7109375" style="1" customWidth="1"/>
    <col min="13" max="13" width="6.140625" style="1" customWidth="1"/>
    <col min="14" max="14" width="8.28515625" style="1" customWidth="1"/>
    <col min="15" max="15" width="11.140625" style="1" customWidth="1"/>
    <col min="16" max="16" width="11.5703125" style="1" customWidth="1"/>
    <col min="17" max="17" width="12.140625" style="1" customWidth="1"/>
    <col min="18" max="18" width="9" style="1" customWidth="1"/>
    <col min="19" max="19" width="13" style="1" customWidth="1"/>
    <col min="20" max="20" width="10.7109375" style="1" customWidth="1"/>
    <col min="21" max="21" width="10.42578125" style="1" customWidth="1"/>
    <col min="22" max="22" width="11.42578125" style="1" customWidth="1"/>
    <col min="23" max="23" width="10.7109375" style="1" customWidth="1"/>
    <col min="24" max="24" width="8.42578125" style="1" customWidth="1"/>
    <col min="25" max="25" width="8.7109375" style="1" customWidth="1"/>
    <col min="26" max="26" width="9.5703125" style="1" customWidth="1"/>
    <col min="27" max="29" width="10" style="1"/>
    <col min="30" max="30" width="15.42578125" style="1" customWidth="1"/>
    <col min="31" max="16384" width="10" style="1"/>
  </cols>
  <sheetData>
    <row r="1" spans="1:34" s="2" customFormat="1" ht="48" customHeight="1">
      <c r="A1" s="3"/>
      <c r="B1" s="98" t="s">
        <v>497</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436</v>
      </c>
      <c r="D4" s="99" t="s">
        <v>437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438</v>
      </c>
      <c r="D11" s="73"/>
      <c r="E11" s="73"/>
      <c r="F11" s="73"/>
      <c r="G11" s="73"/>
      <c r="H11" s="73"/>
      <c r="I11" s="73" t="s">
        <v>439</v>
      </c>
      <c r="J11" s="73"/>
      <c r="K11" s="73"/>
      <c r="L11" s="73" t="s">
        <v>51</v>
      </c>
      <c r="M11" s="73"/>
      <c r="N11" s="73"/>
      <c r="O11" s="73"/>
      <c r="P11" s="27" t="s">
        <v>52</v>
      </c>
      <c r="Q11" s="27" t="s">
        <v>43</v>
      </c>
      <c r="R11" s="54">
        <v>79.48</v>
      </c>
      <c r="S11" s="54" t="s">
        <v>44</v>
      </c>
      <c r="T11" s="54" t="s">
        <v>44</v>
      </c>
      <c r="U11" s="28" t="str">
        <f>IF(ISERR(T11/S11*100),"N/A",T11/S11*100)</f>
        <v>N/A</v>
      </c>
    </row>
    <row r="12" spans="1:34" ht="75" customHeight="1" thickTop="1">
      <c r="A12" s="25"/>
      <c r="B12" s="26" t="s">
        <v>53</v>
      </c>
      <c r="C12" s="73" t="s">
        <v>440</v>
      </c>
      <c r="D12" s="73"/>
      <c r="E12" s="73"/>
      <c r="F12" s="73"/>
      <c r="G12" s="73"/>
      <c r="H12" s="73"/>
      <c r="I12" s="73" t="s">
        <v>441</v>
      </c>
      <c r="J12" s="73"/>
      <c r="K12" s="73"/>
      <c r="L12" s="73" t="s">
        <v>442</v>
      </c>
      <c r="M12" s="73"/>
      <c r="N12" s="73"/>
      <c r="O12" s="73"/>
      <c r="P12" s="27" t="s">
        <v>443</v>
      </c>
      <c r="Q12" s="27" t="s">
        <v>43</v>
      </c>
      <c r="R12" s="27">
        <v>0.96</v>
      </c>
      <c r="S12" s="27" t="s">
        <v>44</v>
      </c>
      <c r="T12" s="27" t="s">
        <v>44</v>
      </c>
      <c r="U12" s="28" t="str">
        <f>IF(ISERR(T12/S12*100),"N/A",T12/S12*100)</f>
        <v>N/A</v>
      </c>
    </row>
    <row r="13" spans="1:34" ht="75" customHeight="1" thickBot="1">
      <c r="A13" s="25"/>
      <c r="B13" s="29" t="s">
        <v>45</v>
      </c>
      <c r="C13" s="65" t="s">
        <v>45</v>
      </c>
      <c r="D13" s="65"/>
      <c r="E13" s="65"/>
      <c r="F13" s="65"/>
      <c r="G13" s="65"/>
      <c r="H13" s="65"/>
      <c r="I13" s="65" t="s">
        <v>444</v>
      </c>
      <c r="J13" s="65"/>
      <c r="K13" s="65"/>
      <c r="L13" s="65" t="s">
        <v>445</v>
      </c>
      <c r="M13" s="65"/>
      <c r="N13" s="65"/>
      <c r="O13" s="65"/>
      <c r="P13" s="30" t="s">
        <v>446</v>
      </c>
      <c r="Q13" s="30" t="s">
        <v>43</v>
      </c>
      <c r="R13" s="30">
        <v>0.69</v>
      </c>
      <c r="S13" s="30" t="s">
        <v>44</v>
      </c>
      <c r="T13" s="30" t="s">
        <v>44</v>
      </c>
      <c r="U13" s="31" t="str">
        <f>IF(ISERR(T13/S13*100),"N/A",T13/S13*100)</f>
        <v>N/A</v>
      </c>
    </row>
    <row r="14" spans="1:34" ht="75" customHeight="1" thickTop="1" thickBot="1">
      <c r="A14" s="25"/>
      <c r="B14" s="26" t="s">
        <v>63</v>
      </c>
      <c r="C14" s="73" t="s">
        <v>447</v>
      </c>
      <c r="D14" s="73"/>
      <c r="E14" s="73"/>
      <c r="F14" s="73"/>
      <c r="G14" s="73"/>
      <c r="H14" s="73"/>
      <c r="I14" s="73" t="s">
        <v>448</v>
      </c>
      <c r="J14" s="73"/>
      <c r="K14" s="73"/>
      <c r="L14" s="73" t="s">
        <v>449</v>
      </c>
      <c r="M14" s="73"/>
      <c r="N14" s="73"/>
      <c r="O14" s="73"/>
      <c r="P14" s="27" t="s">
        <v>450</v>
      </c>
      <c r="Q14" s="27" t="s">
        <v>203</v>
      </c>
      <c r="R14" s="27">
        <v>100</v>
      </c>
      <c r="S14" s="27" t="s">
        <v>44</v>
      </c>
      <c r="T14" s="27" t="s">
        <v>44</v>
      </c>
      <c r="U14" s="28" t="str">
        <f>IF(ISERR(T14/S14*100),"N/A",T14/S14*100)</f>
        <v>N/A</v>
      </c>
    </row>
    <row r="15" spans="1:34" ht="75" customHeight="1" thickTop="1" thickBot="1">
      <c r="A15" s="25"/>
      <c r="B15" s="26" t="s">
        <v>79</v>
      </c>
      <c r="C15" s="73" t="s">
        <v>451</v>
      </c>
      <c r="D15" s="73"/>
      <c r="E15" s="73"/>
      <c r="F15" s="73"/>
      <c r="G15" s="73"/>
      <c r="H15" s="73"/>
      <c r="I15" s="73" t="s">
        <v>452</v>
      </c>
      <c r="J15" s="73"/>
      <c r="K15" s="73"/>
      <c r="L15" s="73" t="s">
        <v>453</v>
      </c>
      <c r="M15" s="73"/>
      <c r="N15" s="73"/>
      <c r="O15" s="73"/>
      <c r="P15" s="27" t="s">
        <v>57</v>
      </c>
      <c r="Q15" s="27" t="s">
        <v>203</v>
      </c>
      <c r="R15" s="27">
        <v>100</v>
      </c>
      <c r="S15" s="27" t="s">
        <v>44</v>
      </c>
      <c r="T15" s="27" t="s">
        <v>44</v>
      </c>
      <c r="U15" s="28" t="str">
        <f>IF(ISERR(T15/S15*100),"N/A",T15/S15*100)</f>
        <v>N/A</v>
      </c>
    </row>
    <row r="16" spans="1:34" ht="22.5" customHeight="1" thickTop="1" thickBot="1">
      <c r="B16" s="8" t="s">
        <v>90</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91</v>
      </c>
      <c r="S17" s="22" t="s">
        <v>92</v>
      </c>
      <c r="T17" s="39" t="s">
        <v>93</v>
      </c>
      <c r="U17" s="22" t="s">
        <v>94</v>
      </c>
    </row>
    <row r="18" spans="2:21" ht="26.25" customHeight="1" thickBot="1">
      <c r="B18" s="40"/>
      <c r="C18" s="41"/>
      <c r="D18" s="41"/>
      <c r="E18" s="41"/>
      <c r="F18" s="41"/>
      <c r="G18" s="41"/>
      <c r="H18" s="42"/>
      <c r="I18" s="42"/>
      <c r="J18" s="42"/>
      <c r="K18" s="42"/>
      <c r="L18" s="42"/>
      <c r="M18" s="42"/>
      <c r="N18" s="42"/>
      <c r="O18" s="42"/>
      <c r="P18" s="43"/>
      <c r="Q18" s="44"/>
      <c r="R18" s="45" t="s">
        <v>95</v>
      </c>
      <c r="S18" s="44" t="s">
        <v>95</v>
      </c>
      <c r="T18" s="44" t="s">
        <v>95</v>
      </c>
      <c r="U18" s="44" t="s">
        <v>96</v>
      </c>
    </row>
    <row r="19" spans="2:21" ht="13.5" customHeight="1" thickBot="1">
      <c r="B19" s="66" t="s">
        <v>97</v>
      </c>
      <c r="C19" s="67"/>
      <c r="D19" s="67"/>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c r="B20" s="68" t="s">
        <v>98</v>
      </c>
      <c r="C20" s="69"/>
      <c r="D20" s="69"/>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c r="B21" s="8" t="s">
        <v>99</v>
      </c>
      <c r="C21" s="9"/>
      <c r="D21" s="9"/>
      <c r="E21" s="9"/>
      <c r="F21" s="9"/>
      <c r="G21" s="9"/>
      <c r="H21" s="10"/>
      <c r="I21" s="10"/>
      <c r="J21" s="10"/>
      <c r="K21" s="10"/>
      <c r="L21" s="10"/>
      <c r="M21" s="10"/>
      <c r="N21" s="10"/>
      <c r="O21" s="10"/>
      <c r="P21" s="10"/>
      <c r="Q21" s="10"/>
      <c r="R21" s="10"/>
      <c r="S21" s="10"/>
      <c r="T21" s="10"/>
      <c r="U21" s="11"/>
    </row>
    <row r="22" spans="2:21" ht="44.25" customHeight="1" thickTop="1">
      <c r="B22" s="70" t="s">
        <v>100</v>
      </c>
      <c r="C22" s="71"/>
      <c r="D22" s="71"/>
      <c r="E22" s="71"/>
      <c r="F22" s="71"/>
      <c r="G22" s="71"/>
      <c r="H22" s="71"/>
      <c r="I22" s="71"/>
      <c r="J22" s="71"/>
      <c r="K22" s="71"/>
      <c r="L22" s="71"/>
      <c r="M22" s="71"/>
      <c r="N22" s="71"/>
      <c r="O22" s="71"/>
      <c r="P22" s="71"/>
      <c r="Q22" s="71"/>
      <c r="R22" s="71"/>
      <c r="S22" s="71"/>
      <c r="T22" s="71"/>
      <c r="U22" s="72"/>
    </row>
    <row r="23" spans="2:21" ht="34.5" customHeight="1">
      <c r="B23" s="59" t="s">
        <v>454</v>
      </c>
      <c r="C23" s="60"/>
      <c r="D23" s="60"/>
      <c r="E23" s="60"/>
      <c r="F23" s="60"/>
      <c r="G23" s="60"/>
      <c r="H23" s="60"/>
      <c r="I23" s="60"/>
      <c r="J23" s="60"/>
      <c r="K23" s="60"/>
      <c r="L23" s="60"/>
      <c r="M23" s="60"/>
      <c r="N23" s="60"/>
      <c r="O23" s="60"/>
      <c r="P23" s="60"/>
      <c r="Q23" s="60"/>
      <c r="R23" s="60"/>
      <c r="S23" s="60"/>
      <c r="T23" s="60"/>
      <c r="U23" s="61"/>
    </row>
    <row r="24" spans="2:21" ht="34.5" customHeight="1">
      <c r="B24" s="59" t="s">
        <v>455</v>
      </c>
      <c r="C24" s="60"/>
      <c r="D24" s="60"/>
      <c r="E24" s="60"/>
      <c r="F24" s="60"/>
      <c r="G24" s="60"/>
      <c r="H24" s="60"/>
      <c r="I24" s="60"/>
      <c r="J24" s="60"/>
      <c r="K24" s="60"/>
      <c r="L24" s="60"/>
      <c r="M24" s="60"/>
      <c r="N24" s="60"/>
      <c r="O24" s="60"/>
      <c r="P24" s="60"/>
      <c r="Q24" s="60"/>
      <c r="R24" s="60"/>
      <c r="S24" s="60"/>
      <c r="T24" s="60"/>
      <c r="U24" s="61"/>
    </row>
    <row r="25" spans="2:21" ht="34.5" customHeight="1">
      <c r="B25" s="59" t="s">
        <v>456</v>
      </c>
      <c r="C25" s="60"/>
      <c r="D25" s="60"/>
      <c r="E25" s="60"/>
      <c r="F25" s="60"/>
      <c r="G25" s="60"/>
      <c r="H25" s="60"/>
      <c r="I25" s="60"/>
      <c r="J25" s="60"/>
      <c r="K25" s="60"/>
      <c r="L25" s="60"/>
      <c r="M25" s="60"/>
      <c r="N25" s="60"/>
      <c r="O25" s="60"/>
      <c r="P25" s="60"/>
      <c r="Q25" s="60"/>
      <c r="R25" s="60"/>
      <c r="S25" s="60"/>
      <c r="T25" s="60"/>
      <c r="U25" s="61"/>
    </row>
    <row r="26" spans="2:21" ht="34.5" customHeight="1">
      <c r="B26" s="59" t="s">
        <v>457</v>
      </c>
      <c r="C26" s="60"/>
      <c r="D26" s="60"/>
      <c r="E26" s="60"/>
      <c r="F26" s="60"/>
      <c r="G26" s="60"/>
      <c r="H26" s="60"/>
      <c r="I26" s="60"/>
      <c r="J26" s="60"/>
      <c r="K26" s="60"/>
      <c r="L26" s="60"/>
      <c r="M26" s="60"/>
      <c r="N26" s="60"/>
      <c r="O26" s="60"/>
      <c r="P26" s="60"/>
      <c r="Q26" s="60"/>
      <c r="R26" s="60"/>
      <c r="S26" s="60"/>
      <c r="T26" s="60"/>
      <c r="U26" s="61"/>
    </row>
    <row r="27" spans="2:21" ht="34.5" customHeight="1" thickBot="1">
      <c r="B27" s="62" t="s">
        <v>458</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2022-05-30T19:48:03Z</dcterms:modified>
</cp:coreProperties>
</file>