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REGIS\Documents\Pagina IMSS Información Financiera Programatica\"/>
    </mc:Choice>
  </mc:AlternateContent>
  <xr:revisionPtr revIDLastSave="0" documentId="13_ncr:40009_{AA39E709-3392-428A-9F76-FAB076FF61B7}" xr6:coauthVersionLast="45" xr6:coauthVersionMax="45" xr10:uidLastSave="{00000000-0000-0000-0000-000000000000}"/>
  <bookViews>
    <workbookView xWindow="-120" yWindow="-120" windowWidth="20730" windowHeight="11160" tabRatio="632"/>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K012" sheetId="9" r:id="rId9"/>
    <sheet name="50 K029" sheetId="10" r:id="rId10"/>
  </sheets>
  <definedNames>
    <definedName name="_xlnm.Print_Area" localSheetId="1">'50 E001'!$B$2:$U$53</definedName>
    <definedName name="_xlnm.Print_Area" localSheetId="2">'50 E003'!$B$2:$U$47</definedName>
    <definedName name="_xlnm.Print_Area" localSheetId="3">'50 E004'!$B$2:$U$37</definedName>
    <definedName name="_xlnm.Print_Area" localSheetId="4">'50 E006'!$B$2:$U$37</definedName>
    <definedName name="_xlnm.Print_Area" localSheetId="5">'50 E007'!$B$2:$U$37</definedName>
    <definedName name="_xlnm.Print_Area" localSheetId="6">'50 E011'!$B$2:$U$59</definedName>
    <definedName name="_xlnm.Print_Area" localSheetId="7">'50 E012'!$B$2:$U$51</definedName>
    <definedName name="_xlnm.Print_Area" localSheetId="8">'50 K012'!$B$2:$U$33</definedName>
    <definedName name="_xlnm.Print_Area" localSheetId="9">'50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K012'!$1:$4</definedName>
    <definedName name="_xlnm.Print_Titles" localSheetId="9">'50 K029'!$1:$4</definedName>
    <definedName name="_xlnm.Print_Titles" localSheetId="0">Portada!$1:$4</definedName>
  </definedNames>
  <calcPr calcId="191029"/>
</workbook>
</file>

<file path=xl/calcChain.xml><?xml version="1.0" encoding="utf-8"?>
<calcChain xmlns="http://schemas.openxmlformats.org/spreadsheetml/2006/main">
  <c r="T24" i="10" l="1"/>
  <c r="U24" i="10" s="1"/>
  <c r="S24" i="10"/>
  <c r="R24" i="10"/>
  <c r="T23" i="10"/>
  <c r="U23" i="10" s="1"/>
  <c r="S23" i="10"/>
  <c r="R23" i="10"/>
  <c r="U19" i="10"/>
  <c r="U18" i="10"/>
  <c r="U17" i="10"/>
  <c r="U16" i="10"/>
  <c r="U15" i="10"/>
  <c r="U14" i="10"/>
  <c r="U13" i="10"/>
  <c r="U12" i="10"/>
  <c r="U11" i="10"/>
  <c r="T21" i="9"/>
  <c r="U21" i="9" s="1"/>
  <c r="S21" i="9"/>
  <c r="R21" i="9"/>
  <c r="T20" i="9"/>
  <c r="U20" i="9" s="1"/>
  <c r="S20" i="9"/>
  <c r="R20" i="9"/>
  <c r="U16" i="9"/>
  <c r="U15" i="9"/>
  <c r="U14" i="9"/>
  <c r="U13" i="9"/>
  <c r="U12" i="9"/>
  <c r="U11" i="9"/>
  <c r="T30" i="8"/>
  <c r="U30" i="8" s="1"/>
  <c r="S30" i="8"/>
  <c r="R30" i="8"/>
  <c r="T29" i="8"/>
  <c r="U29" i="8" s="1"/>
  <c r="S29" i="8"/>
  <c r="R29" i="8"/>
  <c r="U25" i="8"/>
  <c r="U24" i="8"/>
  <c r="U23" i="8"/>
  <c r="U22" i="8"/>
  <c r="U21" i="8"/>
  <c r="U20" i="8"/>
  <c r="U19" i="8"/>
  <c r="U18" i="8"/>
  <c r="U17" i="8"/>
  <c r="U16" i="8"/>
  <c r="U15" i="8"/>
  <c r="U14" i="8"/>
  <c r="U13" i="8"/>
  <c r="U12" i="8"/>
  <c r="U11" i="8"/>
  <c r="U34" i="7"/>
  <c r="T34" i="7"/>
  <c r="S34" i="7"/>
  <c r="R34" i="7"/>
  <c r="U33" i="7"/>
  <c r="T33" i="7"/>
  <c r="S33" i="7"/>
  <c r="R33" i="7"/>
  <c r="U29" i="7"/>
  <c r="U28" i="7"/>
  <c r="U27" i="7"/>
  <c r="U26" i="7"/>
  <c r="U25" i="7"/>
  <c r="U24" i="7"/>
  <c r="U23" i="7"/>
  <c r="U22" i="7"/>
  <c r="U21" i="7"/>
  <c r="U20" i="7"/>
  <c r="U19" i="7"/>
  <c r="U18" i="7"/>
  <c r="U17" i="7"/>
  <c r="U16" i="7"/>
  <c r="U15" i="7"/>
  <c r="U14" i="7"/>
  <c r="U13" i="7"/>
  <c r="U12" i="7"/>
  <c r="U11" i="7"/>
  <c r="T23" i="6"/>
  <c r="U23" i="6" s="1"/>
  <c r="S23" i="6"/>
  <c r="R23" i="6"/>
  <c r="T22" i="6"/>
  <c r="U22" i="6" s="1"/>
  <c r="S22" i="6"/>
  <c r="R22" i="6"/>
  <c r="U18" i="6"/>
  <c r="U17" i="6"/>
  <c r="U16" i="6"/>
  <c r="U15" i="6"/>
  <c r="U14" i="6"/>
  <c r="U13" i="6"/>
  <c r="U12" i="6"/>
  <c r="U11" i="6"/>
  <c r="T23" i="5"/>
  <c r="U23" i="5" s="1"/>
  <c r="S23" i="5"/>
  <c r="R23" i="5"/>
  <c r="T22" i="5"/>
  <c r="U22" i="5" s="1"/>
  <c r="S22" i="5"/>
  <c r="R22" i="5"/>
  <c r="U18" i="5"/>
  <c r="U17" i="5"/>
  <c r="U16" i="5"/>
  <c r="U15" i="5"/>
  <c r="U14" i="5"/>
  <c r="U13" i="5"/>
  <c r="U12" i="5"/>
  <c r="U11" i="5"/>
  <c r="T23" i="4"/>
  <c r="U23" i="4" s="1"/>
  <c r="S23" i="4"/>
  <c r="R23" i="4"/>
  <c r="T22" i="4"/>
  <c r="U22" i="4" s="1"/>
  <c r="S22" i="4"/>
  <c r="R22" i="4"/>
  <c r="U18" i="4"/>
  <c r="U17" i="4"/>
  <c r="U16" i="4"/>
  <c r="U15" i="4"/>
  <c r="U14" i="4"/>
  <c r="U13" i="4"/>
  <c r="U12" i="4"/>
  <c r="U11" i="4"/>
  <c r="T28" i="3"/>
  <c r="U28" i="3" s="1"/>
  <c r="S28" i="3"/>
  <c r="R28" i="3"/>
  <c r="T27" i="3"/>
  <c r="U27" i="3" s="1"/>
  <c r="S27" i="3"/>
  <c r="R27" i="3"/>
  <c r="U23" i="3"/>
  <c r="U22" i="3"/>
  <c r="U21" i="3"/>
  <c r="U20" i="3"/>
  <c r="U19" i="3"/>
  <c r="U18" i="3"/>
  <c r="U17" i="3"/>
  <c r="U16" i="3"/>
  <c r="U15" i="3"/>
  <c r="U14" i="3"/>
  <c r="U13" i="3"/>
  <c r="U12" i="3"/>
  <c r="U11" i="3"/>
  <c r="U31" i="2"/>
  <c r="T31" i="2"/>
  <c r="S31" i="2"/>
  <c r="R31" i="2"/>
  <c r="U30" i="2"/>
  <c r="T30" i="2"/>
  <c r="S30" i="2"/>
  <c r="R30"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<sst xmlns="http://schemas.openxmlformats.org/spreadsheetml/2006/main" count="1219" uniqueCount="504">
  <si>
    <t xml:space="preserve">    Tercer Trimestre 2020</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</si>
  <si>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</si>
  <si>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</si>
  <si>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K-012 Proyectos de infraestructura social de asistencia y seguridad social
K-029 Programas de adquisiciones
</t>
  </si>
  <si>
    <t xml:space="preserve">      Tercer Trimestre 2020</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</si>
  <si>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</si>
  <si>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</si>
  <si>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</si>
  <si>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</si>
  <si>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</si>
  <si>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</si>
  <si>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</si>
  <si>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</si>
  <si>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</si>
  <si>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</si>
  <si>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</si>
  <si>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</si>
  <si>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</si>
  <si>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</si>
  <si>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</si>
  <si>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</si>
  <si>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</si>
  <si>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</si>
  <si>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</si>
  <si>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</si>
  <si>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</si>
  <si>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</si>
  <si>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</si>
  <si>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</si>
  <si>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</si>
  <si>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</si>
  <si>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</si>
  <si>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</si>
  <si>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</si>
  <si>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</si>
  <si>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</si>
  <si>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</si>
  <si>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</si>
  <si>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</si>
  <si>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</si>
  <si>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</si>
  <si>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</si>
  <si>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t>Tasa</t>
  </si>
  <si>
    <t>Estratégico-Eficacia-Anual</t>
  </si>
  <si>
    <t>N/A</t>
  </si>
  <si>
    <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</si>
  <si>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</si>
  <si>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</si>
  <si>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</si>
  <si>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</si>
  <si>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</si>
  <si>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</si>
  <si>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</si>
  <si>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t>Propósito</t>
  </si>
  <si>
    <t>En la población derechohabiente del IMSS se reducen la morbilidad y mortalidad por enfermedades prevenibles y los embarazos de alto riesgo.</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</si>
  <si>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</si>
  <si>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</si>
  <si>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</si>
  <si>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</si>
  <si>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</si>
  <si>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Porcentaje</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</si>
  <si>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</si>
  <si>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</si>
  <si>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t>Componente</t>
  </si>
  <si>
    <t>A Acciones de planificación familiar otorgadas</t>
  </si>
  <si>
    <r>
      <t>Logro de Aceptantes de primera vez de Métodos Anticonceptivos,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</si>
  <si>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</si>
  <si>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Estratégico-Eficacia-Semestral</t>
  </si>
  <si>
    <t>B Acciones preventivas proporcionadas</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</si>
  <si>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</si>
  <si>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</si>
  <si>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</si>
  <si>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</si>
  <si>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</si>
  <si>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</si>
  <si>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</si>
  <si>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</si>
  <si>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</si>
  <si>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</si>
  <si>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t>Actividad</t>
  </si>
  <si>
    <t>A 1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</si>
  <si>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</si>
  <si>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</si>
  <si>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Gestión-Eficacia-Trimestral</t>
  </si>
  <si>
    <t>B 2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</si>
  <si>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</si>
  <si>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</si>
  <si>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B 3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</si>
  <si>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</si>
  <si>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</si>
  <si>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</si>
  <si>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</si>
  <si>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</si>
  <si>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</si>
  <si>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</si>
  <si>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</si>
  <si>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</si>
  <si>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</si>
  <si>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</si>
  <si>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</si>
  <si>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</si>
  <si>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Tasa de mortalidad por cáncer de mama
</t>
    </r>
    <r>
      <rPr>
        <sz val="10"/>
        <rFont val="Soberana Sans"/>
        <family val="2"/>
      </rPr>
      <t>Sin Información,Sin Justificación</t>
    </r>
  </si>
  <si>
    <r>
      <t xml:space="preserve">Esperanza de Vida al Nacer
</t>
    </r>
    <r>
      <rPr>
        <sz val="10"/>
        <rFont val="Soberana Sans"/>
        <family val="2"/>
      </rPr>
      <t>Sin Información,Sin Justificación</t>
    </r>
  </si>
  <si>
    <r>
      <t xml:space="preserve">Tasa de mortalidad por tuberculosis pulmonar
</t>
    </r>
    <r>
      <rPr>
        <sz val="10"/>
        <rFont val="Soberana Sans"/>
        <family val="2"/>
      </rPr>
      <t>Sin Información,Sin Justificación</t>
    </r>
  </si>
  <si>
    <r>
      <t xml:space="preserve">Tasa de mortalidad por cáncer cérvico uterino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</si>
  <si>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</si>
  <si>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</si>
  <si>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</si>
  <si>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Logro de Aceptantes de primera vez de Métodos Anticonceptivos, en relación con la meta programada en Consulta Externa de Medicina Familiar
</t>
    </r>
    <r>
      <rPr>
        <sz val="10"/>
        <rFont val="Soberana Sans"/>
        <family val="2"/>
      </rPr>
      <t xml:space="preserve"> Causa : Información estimada al mes de junio de 2020, con base en información al mes de abril de 2020.     Se muestra un descenso importante en la meta estimada de 90.08 alcanzando 34.8 las variables probables identificadas son un disminución de las acciones de comunicación educativa y consejería, la baja asistencia de la población a las unidades médicas para anticoncepción ambas derivadas de la pandemia COVID-19 y el subregistro en los sistemas de información que afecta las cifras totales de aceptantes u egresos impactando en el desempeño del indicador. Efecto: La disminución en las acciones de consejería y comunicación educativa  y la poca asistencia a las unidades médicas por servicios de planificación familiar impactan en una reducción en el número de aceptantes de métodos anticonceptivos.  Otros Motivos:</t>
    </r>
  </si>
  <si>
    <r>
      <t xml:space="preserve">Cobertura de detección de cáncer cérvico uterino a través de citología cervical en mujeres de 25 a 64 años
</t>
    </r>
    <r>
      <rPr>
        <sz val="10"/>
        <rFont val="Soberana Sans"/>
        <family val="2"/>
      </rPr>
      <t xml:space="preserve"> Causa : Información estimada  al mes de junio de 2020, con base en el comportamiento observado de mayo del mismo año.  La cobertura estimada  fue de 7.54%, cifra por debajo de la meta establecida para enero - junio de 2020  (13.5%). Los factores que influyeron para obtener estos resultados fueron:  -Falta de envío por el equipo de salud de mujeres derechohabientes a su Chequeo PREVENIMSS  -Reducción de la atención PREVENTIVA por la epidemia de COVID-19. - Alta rotación de personal de enfermería que realiza la detecció Efecto: Con el logro obtenido, fue posible identificar aproximadamente a  46,632 casos sospechosos de padecer esta enfermedad. Otros Motivos:La información al mes de mayo de 2020 fue:  Numero de detecciones: 771,731  Población de 25 a 64 años: 12,941,920  Cobertura: 6.0 </t>
    </r>
  </si>
  <si>
    <r>
      <t xml:space="preserve">Cobertura de detección de primera vez de diabetes mellitus en población derechohabiente de 20 años y más
</t>
    </r>
    <r>
      <rPr>
        <sz val="10"/>
        <rFont val="Soberana Sans"/>
        <family val="2"/>
      </rPr>
      <t xml:space="preserve"> Causa : Información estimada al mes de junio con base al mes de mayo de 2020.    La cobertura alcanzada fue  7.76%, cifra inferior de la meta establecida para el mes de junio  (16.5%)   Los factores que influyeron para obtener estos resultados fueron:  - Retraso en la adquisición de insumos para la detección.  - Derivado de la suspensión de actividades no esenciales en Unidades de Medicina Familiar, motivado por la Jornada Nacional de Sana Distancia, a partir del mes de marzo de 2020 se dejó de realizar la detección de diabetes. Efecto: Con el logro obtenido, y tomando en cuenta una prevalencia de la diabetes mellitus 2 en población adulta del 7.76%, fue posible identificar aproximadamente a 123,659 casos sospechosos de padecer esta enfermedad, los cuales se derivaron  con el médico familiar para su confirmación.  Otros Motivos:Información al mes de mayo de 2020:  No. detecciones de Diabetes Mellitus: 2,007,845 Población Adscrita a Médico Familiar: 32,576,119 Cobertura: 6.2 </t>
    </r>
  </si>
  <si>
    <r>
      <t xml:space="preserve">Cobertura con esquemas completos de vacunación en niños de un año de edad.
</t>
    </r>
    <r>
      <rPr>
        <sz val="10"/>
        <rFont val="Soberana Sans"/>
        <family val="2"/>
      </rPr>
      <t xml:space="preserve"> Causa : Proyección realizada con base a la cobertura obtenida al corte del mes de marzo de 2020 (Información preliminar). El logro se encuentra por debajo del referente nacional de 95%, motivado principalmente por el suminstro de vacuna Triple viral (SRP) de manera inoportuna por parte del proveedor y a la jornada de sana distancia implementada ante la pandemia de COVID-19 en México Efecto: El mantenimiento de la erradicación, eliminación y control epidemiológico de las enfermedades inmunoprevenibles sugiere que las coberturas de vacunación, aunque no cumplen con el indicador,  son aún eficientes para el control de las enfermedades.  Otros Motivos:</t>
    </r>
  </si>
  <si>
    <r>
      <t xml:space="preserve">Cobertura de detección de hipertensión arterial en población derechohabiente de 20 años y más
</t>
    </r>
    <r>
      <rPr>
        <sz val="10"/>
        <rFont val="Soberana Sans"/>
        <family val="2"/>
      </rPr>
      <t xml:space="preserve"> Causa : Información estimada al mes de junio con base al mes de mayo de 2020.      La cobertura alcanzada fue de 31.6%, cifra inferior a la meta establecida (35.0%). Los factores que influyeron para obtener estos resultados fueron:  Derivado de la suspensión de actividades no esenciales en Unidades de Medicina Familiar, motivado por la Jornada Nacional de Sana Distancia, a partir del mes de marzo de 2020 se dejó de realizar la detección de hipertensión arterial. Efecto: Con el logro obtenido, y tomando en cuenta una prevalencia de la hipertensión arterial del 30% en población adulta, fue posible derivar alrededor de 1,335,966 casos sospechosos de padecer esta enfermedad, con el médico familiar para su confirmación.  Otros Motivos:Los resultados al mes de mayo de 2020 fueron:  No. detecciones de HTA: 8,573,398 Población Adscrita a Médico Familiar: 28,690,957 Cobertura:29.9 </t>
    </r>
  </si>
  <si>
    <r>
      <t xml:space="preserve">Cobertura de detección de cáncer de mama por mastografía en mujeres de 50 a 69 años
</t>
    </r>
    <r>
      <rPr>
        <sz val="10"/>
        <rFont val="Soberana Sans"/>
        <family val="2"/>
      </rPr>
      <t xml:space="preserve"> Causa : Información estimada al mes de junio de 2020, con base en el comportamiento observado de enero - mayo del mismo año.     La cobertura  fue 5.98%,cifra inferior a la meta planteada de (10.0%). Los factores que afectaron negativamente en la consecución de la meta Fueron:    - Reducción de los chequeos PREVENIMSS por la implantación de la Jornada de sana Distancia, motivado por la epidemia por COVID.   - Falta de derivación de mujeres a su mastografía por parte del equipo de salud.  - Ausencia de programa para solucionar el ausentismo programado y no programado del personal médico y técnico radiólogo.  Efecto: El logro alcanzado  da la oportunidad de identificar 1,078 casos de  tumor maligno de mama en mujeres de 50 y más años. Otros Motivos:Al mes de mayo de 2020 se obtuvieron las siguientes cifras:  No de detecciones:  268,339  Población de 50 a 69: 5,700,721 Cobertura:4.7</t>
    </r>
  </si>
  <si>
    <r>
      <t xml:space="preserve">Porcentaje de entrevistas de consejería anticonceptiva
</t>
    </r>
    <r>
      <rPr>
        <sz val="10"/>
        <rFont val="Soberana Sans"/>
        <family val="2"/>
      </rPr>
      <t xml:space="preserve"> Causa : Información  estimada al mes de septiembre de 2020, con base en información al mes de julio del mismo año.             Se muestra una disminución importante del logro respecto a la meta estimada de 90.0 alcanzando 64.9%, las variables probables identificadas son un disminución de las acciones de comunicación educativa y consejería derivadas de la pandemia COVID-19 y otra la identificación de subregistro en los sistemas de información que afecta las cifras totales de aceptantes, impactando en el desempeño del indicador. Efecto: La disminución en las acciones de consejería y comunicación educativa impactan en una reducción en el número de aceptantes de métodos anticonceptivos. Otros Motivos:</t>
    </r>
  </si>
  <si>
    <r>
      <t xml:space="preserve">Porcentaje de medición de peso y talla en población derechohabiente
</t>
    </r>
    <r>
      <rPr>
        <sz val="10"/>
        <rFont val="Soberana Sans"/>
        <family val="2"/>
      </rPr>
      <t xml:space="preserve"> Causa : Información al mes de agosto de 2020.        El logro estimado a septiembre de 2020 fue  de 33.38%, cifra inferior con relación de la meta, los factores afectaron al logro de la meta fueron:   Baja asistencia derechohabientes que acuden a la Unidad de Medicina Familiar  y suspensión de visitas a escuelas y empresas derivado de la pandemia COVID-19.  Efecto: El logro alcanzado permitió que a 17,249,606 derechohabientes se les evaluará su estado nutricional y se les otorgaran  recomendaciones relacionadas primordialmente con actividad física y cambios en los hábitos de alimentación, para revertir el problema de sobrepeso/obesidad.   La reducción del logro en la evaluación del estado de nutrición podría afectar en la vigilancia del crecimiento y desarrollo en los menores de 1 año , la vigilancia del estado de nutrición en infantes de 1 a 9 años y del  IMC en adolescentes y adultos , así como en la orientación  para una alimentación saludable, necesaria para la prevención y control del sobrepeso y la obesidad y de las enfermedades crónicas asociadas. Otros Motivos:Para los resultados de trimestres anteriores se venían reportando estimaciones con base a la información más reciente con la que se disponía, sin embargo debido a la situación atípica del presente año, resulta complicado tener una base fiable para hacer una proyección del mes de septiembre con la que se complementaría el trimestre a reportar.</t>
    </r>
  </si>
  <si>
    <r>
      <t xml:space="preserve">Porcentaje de Atención Preventiva Integrada 
</t>
    </r>
    <r>
      <rPr>
        <sz val="10"/>
        <rFont val="Soberana Sans"/>
        <family val="2"/>
      </rPr>
      <t xml:space="preserve"> Causa : Información al mes de agosto de 2020            El logro al mes de agosto de 2020 fue  de 87.5% cifra  inferior a la meta establecida (90.0%).   Los factores que afectaron el logro de la meta fueron:   Baja asistencia derechohabientes que acuden a la Unidad de Medicina Familiar  y suspensión de visitas a escuelas y empresas derivado de la pandemia COVID-19.       Efecto: El logro obtenido,  permitió que de cada 100 derechohabientes se otorgara a 696,427 de ellos el paquete completo de acciones preventivas y de promoción de la salud que les corresponde de acuerdo a su grupo de edad y sexo.  Otros Motivos:Para los resultados de trimestres anteriores se venían reportando estimaciones con base a la información más reciente con la que se disponía, sin embargo debido a la situación atípica del presente año, resulta complicado tener una base fiable para hacer una proyección del mes de septiembre con la que se complementaría el trimestre a reportar.</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</si>
  <si>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</si>
  <si>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</si>
  <si>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</si>
  <si>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</si>
  <si>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de riesgos de trabajo</t>
    </r>
    <r>
      <rPr>
        <i/>
        <sz val="10"/>
        <color indexed="30"/>
        <rFont val="Soberana Sans"/>
      </rPr>
      <t xml:space="preserve">
</t>
    </r>
  </si>
  <si>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</si>
  <si>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</si>
  <si>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</si>
  <si>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r>
      <t>Índice de calidad de la atención en los servicios de salud en el trabajo</t>
    </r>
    <r>
      <rPr>
        <i/>
        <sz val="10"/>
        <color indexed="30"/>
        <rFont val="Soberana Sans"/>
      </rPr>
      <t xml:space="preserve">
</t>
    </r>
  </si>
  <si>
    <t>(calidad en los dictámenes de incapacidad permanente y defunción+calidad de los dictámenes de invalidez + satisfacción de empresas usuarias de los servicios de seguridad en el trabajo en el periodo de reporte (t) )/ 3</t>
  </si>
  <si>
    <t>Calidad</t>
  </si>
  <si>
    <t>A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</si>
  <si>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</si>
  <si>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</si>
  <si>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Estratégico-Eficacia-Trimestral</t>
  </si>
  <si>
    <t>B Dictamenes de incapacidad permanente o defunción e invalidez autorizados oportunamente</t>
  </si>
  <si>
    <r>
      <t>Porcentaje de dictámenes de incapacidad permanente o defunción e invalidez autorizados oportunamente</t>
    </r>
    <r>
      <rPr>
        <i/>
        <sz val="10"/>
        <color indexed="30"/>
        <rFont val="Soberana Sans"/>
      </rPr>
      <t xml:space="preserve">
</t>
    </r>
  </si>
  <si>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</si>
  <si>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Estratégico-Calidad-Trimestral</t>
  </si>
  <si>
    <t>C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</si>
  <si>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</si>
  <si>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</si>
  <si>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 Capacitación a los trabajadores en materia de seguridad y Salud en el Trabajo</t>
  </si>
  <si>
    <r>
      <t>Porcentaje de aprovechamiento de los cursos de capacitación</t>
    </r>
    <r>
      <rPr>
        <i/>
        <sz val="10"/>
        <color indexed="30"/>
        <rFont val="Soberana Sans"/>
      </rPr>
      <t xml:space="preserve">
</t>
    </r>
  </si>
  <si>
    <t>(Calificación inicial / calificación final ) x 100</t>
  </si>
  <si>
    <t>A 1 Accidentes de trabajo dictaminados</t>
  </si>
  <si>
    <r>
      <t>Cumplimiento de las metas de calificación de accidentes de trabajo</t>
    </r>
    <r>
      <rPr>
        <i/>
        <sz val="10"/>
        <color indexed="30"/>
        <rFont val="Soberana Sans"/>
      </rPr>
      <t xml:space="preserve">
</t>
    </r>
  </si>
  <si>
    <t>(Número de casos de accidentes de trabajo calificados y dictaminados acumulados al trimestre del reporte (t)/Número de casos de accidentes de trabajo proyectados al trimestre del reporte (t)) x 100</t>
  </si>
  <si>
    <t>A 2 Enfermedades de trabajo dictaminadas</t>
  </si>
  <si>
    <r>
      <t>Cumplimiento de las metas de calificación de enfermedades de trabajo</t>
    </r>
    <r>
      <rPr>
        <i/>
        <sz val="10"/>
        <color indexed="30"/>
        <rFont val="Soberana Sans"/>
      </rPr>
      <t xml:space="preserve">
</t>
    </r>
  </si>
  <si>
    <t>(Número de casos de enfermedades de trabajo calificadas y dictaminadas acumulados al trimestre del reporte (t)/Número de casos de enfermedades de trabajo proyectadas al trimestre del reporte (t)) x 100</t>
  </si>
  <si>
    <t>B 3 Elaboración y autorización de Dictámenes de Incapacidad Permanente o Defunción e Invalidez a través del Módulo Electrónico de Salud en el Trabajo</t>
  </si>
  <si>
    <r>
      <t xml:space="preserve"> Porcentaje de Dictámenes de incapacidad permanente o defunción e invalidez autorizados a través del Módulo Electrónico de Salud en el Trabajo</t>
    </r>
    <r>
      <rPr>
        <i/>
        <sz val="10"/>
        <color indexed="30"/>
        <rFont val="Soberana Sans"/>
      </rPr>
      <t xml:space="preserve">
</t>
    </r>
  </si>
  <si>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</si>
  <si>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B 4 Incapacidades permanentes o defunciones e invalidez dictaminados</t>
  </si>
  <si>
    <r>
      <t>Cumplimiento de las metas de dictaminación de incapacidades permanente o defunción e invalidez</t>
    </r>
    <r>
      <rPr>
        <i/>
        <sz val="10"/>
        <color indexed="30"/>
        <rFont val="Soberana Sans"/>
      </rPr>
      <t xml:space="preserve">
</t>
    </r>
  </si>
  <si>
    <t>(Número de casos de  dictámenes de incapacidad permanente o defunción e invalidez acumulados al trimestre del reporte (t)/Número de casos de  dictámenes de incapacidad permanente o defunción e invalidez proyectados al trimestre del reporte (t)) x 100</t>
  </si>
  <si>
    <t>C 5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</si>
  <si>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</si>
  <si>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</si>
  <si>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t>C 6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</si>
  <si>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</si>
  <si>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</si>
  <si>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D 7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</si>
  <si>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</si>
  <si>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</si>
  <si>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r>
      <t xml:space="preserve">Tasa de mortalidad de riesgos de trabajo
</t>
    </r>
    <r>
      <rPr>
        <sz val="10"/>
        <rFont val="Soberana Sans"/>
        <family val="2"/>
      </rPr>
      <t>Sin Información,Sin Justificación</t>
    </r>
  </si>
  <si>
    <r>
      <t xml:space="preserve">Índice de calidad de la atención en los servicios de salud en el trabajo
</t>
    </r>
    <r>
      <rPr>
        <sz val="10"/>
        <rFont val="Soberana Sans"/>
        <family val="2"/>
      </rPr>
      <t xml:space="preserve"> Causa : No contamos con información en materia de satisfacción de las empresas usuarias de los servicios de seguridad en el trabajo, debido a que durante la emergencia sanitaria por COVID-19 se mantienen cerradas muchas empresas, motivo por el cual no fue posible aplicar encuestas. Efecto: 27.34 puntos por debajo de la meta. Otros Motivos:</t>
    </r>
  </si>
  <si>
    <r>
      <t xml:space="preserve">Porcentaje de Calificación de los probables riesgos de trabajo
</t>
    </r>
    <r>
      <rPr>
        <sz val="10"/>
        <rFont val="Soberana Sans"/>
        <family val="2"/>
      </rPr>
      <t xml:space="preserve"> Causa : Tras la contingencia por COVID-19 se ha restringido la apertura de empresas como el número de los trabajadores, muchos de ellos no se han presentado a dar seguimiento a la calificación de riesgos de trabajo, por lo que se espera que en cuanto mejoren los semáforos y las restricciones de movilidad, se refleje un mejor comportamiento en este indicador. Efecto: 2.9 puntos por debajo de la meta. Otros Motivos:</t>
    </r>
  </si>
  <si>
    <r>
      <t xml:space="preserve">Porcentaje de dictámenes de incapacidad permanente o defunción e invalidez autorizados oportunamente
</t>
    </r>
    <r>
      <rPr>
        <sz val="10"/>
        <rFont val="Soberana Sans"/>
        <family val="2"/>
      </rPr>
      <t xml:space="preserve"> Causa : Los médicos de los servicios de salud en el trabajo otorgan en forma oportuna la dictaminación de una incapacidad permanente o defunción o invalidez, solo retrasándose en aquellos servicios donde hay falta de personal. Efecto: Cumplimiento de la meta. Otros Motivos:</t>
    </r>
  </si>
  <si>
    <r>
      <t xml:space="preserve">Porcentaje de variación de la tasa de accidentes de trabajo en empresas intervenidas con programas preventivos de Seguridad en el Trabajo
</t>
    </r>
    <r>
      <rPr>
        <sz val="10"/>
        <rFont val="Soberana Sans"/>
        <family val="2"/>
      </rPr>
      <t xml:space="preserve"> Causa : Se tuvo el impacto en la prevención de accidentes de trabajo, debido a la contingencia sanitaria y por el cierre temporal de empresas por decreto oficial, no hubo trabajadores expuestos. Efecto: Se tiene un cumplimiento mayor a lo programado. Otros Motivos:</t>
    </r>
  </si>
  <si>
    <r>
      <t xml:space="preserve">Porcentaje de aprovechamiento de los cursos de capacitación
</t>
    </r>
    <r>
      <rPr>
        <sz val="10"/>
        <rFont val="Soberana Sans"/>
        <family val="2"/>
      </rPr>
      <t xml:space="preserve"> Causa : Las actividades de los ingenieros de Seguridad en el Trabajo  programadas para el 2020, se redirigieron a la capacitación y asesorías en hospitales COVID, aplicación de protocolos y verificación del cumplimiento de los lineamientos técnicos para el retorno al trabajo en Empresas afiliadas y Centros IMSS, derivado de la contingencia sanitaria por COVID-19. Efecto: Mayor porcentaje de aprovechamiento de los cursos de capacitación en materia de seguridad e higiene en el trabajo. Otros Motivos:</t>
    </r>
  </si>
  <si>
    <r>
      <t xml:space="preserve">Cumplimiento de las metas de calificación de accidentes de trabajo
</t>
    </r>
    <r>
      <rPr>
        <sz val="10"/>
        <rFont val="Soberana Sans"/>
        <family val="2"/>
      </rPr>
      <t xml:space="preserve"> Causa : Tras la contingencia de COVID-19 se ha restringido tanto las actividades en las empresas así como su número de trabajadores, por lo cual no se han presentado el número de accidentes de trabajo esperados. Efecto: Por debajo de la meta programada. Otros Motivos:</t>
    </r>
  </si>
  <si>
    <r>
      <t xml:space="preserve">Cumplimiento de las metas de calificación de enfermedades de trabajo
</t>
    </r>
    <r>
      <rPr>
        <sz val="10"/>
        <rFont val="Soberana Sans"/>
        <family val="2"/>
      </rPr>
      <t xml:space="preserve"> Causa : En este último trimestre tras el compromiso del Director de reconocer la enfermedad de trabajo COVID-19, los esfuerzos de los médicos de ST para calificar se enfocaron principalmente en dicho compromiso. Efecto: Cumplimiento de la meta. Otros Motivos:</t>
    </r>
  </si>
  <si>
    <r>
      <t xml:space="preserve"> Porcentaje de Dictámenes de incapacidad permanente o defunción e invalidez autorizados a través del Módulo Electrónico de Salud en el Trabajo
</t>
    </r>
    <r>
      <rPr>
        <sz val="10"/>
        <rFont val="Soberana Sans"/>
        <family val="2"/>
      </rPr>
      <t xml:space="preserve"> Causa : Se mantiene el uso de los sistemas institucionales, las Coordinaciones Delegacionales de Salud en el Trabajo implementan estrategias oportunas para facilitar el cumplimiento del indicador, utilizando la Mesa de Servicio de manera eficaz para resolver los casos que presentaron alguna problemática. Efecto: Cumplimiento de la meta. Otros Motivos:</t>
    </r>
  </si>
  <si>
    <r>
      <t xml:space="preserve">Cumplimiento de las metas de dictaminación de incapacidades permanente o defunción e invalidez
</t>
    </r>
    <r>
      <rPr>
        <sz val="10"/>
        <rFont val="Soberana Sans"/>
        <family val="2"/>
      </rPr>
      <t xml:space="preserve"> Causa : Debido a la contingencia sanitaria por COVID-19 se privilegio a los trabajadores asegurados con una prorroga para presentarse después de sus citas y así evitar una mayor problemática en su salud. Efecto: Cumplimiento de la meta ajustada. Otros Motivos:</t>
    </r>
  </si>
  <si>
    <r>
      <t xml:space="preserve">Porcentaje de seguimientos realizados en empresas con programas preventivos de seguridad en el trabajo.
</t>
    </r>
    <r>
      <rPr>
        <sz val="10"/>
        <rFont val="Soberana Sans"/>
        <family val="2"/>
      </rPr>
      <t xml:space="preserve"> Causa : Las actividades de los ingenieros de Seguridad en el Trabajo  programadas para el 2020, se redirigieron a la capacitación y asesorías en hospitales COVID, aplicación de protocolos y verificación del cumplimiento de los lineamientos técnicos para el retorno al trabajo en Empresas afiliadas y Centros IMSS, derivado de la contingencia sanitaria por COVID-19. Efecto: Se tiene un cumplimiento mayor a lo programado. Otros Motivos:</t>
    </r>
  </si>
  <si>
    <r>
      <t xml:space="preserve">Porcentaje de cumplimiento en la elaboración de estudios y programas preventivos de seguridad en el trabajo
</t>
    </r>
    <r>
      <rPr>
        <sz val="10"/>
        <rFont val="Soberana Sans"/>
        <family val="2"/>
      </rPr>
      <t xml:space="preserve"> Causa : Las actividades de los ingenieros de Seguridad en el Trabajo  programadas para el 2020, se redirigieron a la capacitación y asesorías en hospitales COVID, aplicación de protocolos y verificación del cumplimiento de los lineamientos técnicos para el retorno al trabajo en Empresas afiliadas y Centros IMSS, derivado de la contingencia sanitaria por COVID-19. Efecto: No se realizaron estudios y programas preventivos en empresas previamente seleccionadas. Otros Motivos:</t>
    </r>
  </si>
  <si>
    <r>
      <t xml:space="preserve">Porcentaje de cumplimiento en la capacitación de trabajadores en seguridad y salud en el trabajo
</t>
    </r>
    <r>
      <rPr>
        <sz val="10"/>
        <rFont val="Soberana Sans"/>
        <family val="2"/>
      </rPr>
      <t xml:space="preserve"> Causa : Las actividades de los ingenieros de Seguridad en el Trabajo  programadas para el 2020, se redirigieron a la capacitación y asesorías en hospitales COVID, aplicación de protocolos y verificación del cumplimiento de los lineamientos técnicos para el retorno al trabajo en Empresas afiliadas y Centros IMSS, derivado de la contingencia sanitaria por COVID-19. Efecto: Menor número de trabajadores capacitados, en materia de seguridad e higiene en el trabajo de acuerdo a lo programado.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</si>
  <si>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</si>
  <si>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</si>
  <si>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</si>
  <si>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</si>
  <si>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</si>
  <si>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</si>
  <si>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</si>
  <si>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Consolidar la Investigación en Salud, en beneficio de la salud de los Derechohabientes del IMSS.</t>
  </si>
  <si>
    <r>
      <t>Porcentaje de 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</si>
  <si>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en el periodo t) / (Total de Investigadores del Instituto Mexicano del Seguro Social en el periodo t)] x 100     </t>
  </si>
  <si>
    <r>
      <t>Porcentaje de Artículos Científicas generados por el IMSS que son publicados en revistas científicas referentes a nivel internacional, con el mayor factor de impacto al ubicarse en cuartiles 1 y 2.</t>
    </r>
    <r>
      <rPr>
        <i/>
        <sz val="10"/>
        <color indexed="30"/>
        <rFont val="Soberana Sans"/>
      </rPr>
      <t xml:space="preserve">
</t>
    </r>
  </si>
  <si>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</si>
  <si>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Los Derechohabientes del IMSS favorecen su estado de salud con la contribución de los productos científicos de calidad generados por la Investigación en Salud desarrollada en el Instituto.</t>
  </si>
  <si>
    <r>
      <t>Porcentaje de Artículos Científicos publicados en revistas científicas con Factor de Impacto</t>
    </r>
    <r>
      <rPr>
        <i/>
        <sz val="10"/>
        <color indexed="30"/>
        <rFont val="Soberana Sans"/>
      </rPr>
      <t xml:space="preserve">
</t>
    </r>
  </si>
  <si>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</si>
  <si>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r>
      <t>Porcentaje de Protocolos de Investigación Científica y Desarrollo Tecnológico relacionados a los Principales Problemas de Salud de los Derechohabientes del IMSS.</t>
    </r>
    <r>
      <rPr>
        <i/>
        <sz val="10"/>
        <color indexed="30"/>
        <rFont val="Soberana Sans"/>
      </rPr>
      <t xml:space="preserve">
</t>
    </r>
  </si>
  <si>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</si>
  <si>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A Recursos humanos formados en Maestrías y Doctorados.</t>
  </si>
  <si>
    <r>
      <t>Tasa de Variación de Personal Institucional Graduado de cursos de maestría y doctorado</t>
    </r>
    <r>
      <rPr>
        <i/>
        <sz val="10"/>
        <color indexed="30"/>
        <rFont val="Soberana Sans"/>
      </rPr>
      <t xml:space="preserve">
</t>
    </r>
  </si>
  <si>
    <t>([(Número de Personal IMSS que obtienen el grado de maestría y doctorado en el periodo t) / (Número de Personal IMSS que obtienen el grado de maestría y doctorado de maestría y doctorado en el periodo t-k)] - (1)) x 100</t>
  </si>
  <si>
    <t>Tasa de variación</t>
  </si>
  <si>
    <t>B Protocolos de Investigación Científica y Desarrollo Tecnológico Aprobados.</t>
  </si>
  <si>
    <r>
      <t>Tasa de variación de Protocolos de Investigación Científica y Desarrollo Tecnológico aprobados en el IMSS.</t>
    </r>
    <r>
      <rPr>
        <i/>
        <sz val="10"/>
        <color indexed="30"/>
        <rFont val="Soberana Sans"/>
      </rPr>
      <t xml:space="preserve">
</t>
    </r>
  </si>
  <si>
    <t>[[(Número de Protocolos de Investigación Científica y Desarrollo Tecnológico Aprobados en el IMSS  durante el periodo t) / (Número de Protocolos de Investigación Científica y Desarrollo Tecnológico Aprobados en el IMSS  durante el periodo t-k)] - (1)] x 100</t>
  </si>
  <si>
    <t>A 1 Apoyo económico para cursar maestrías y doctorados.</t>
  </si>
  <si>
    <r>
      <t>Tasa de variación del número de apoyos económicos complementarios  otorgados a alumnos inscritos y vigentes en Programas Académicos de Maestría o Doctorado enlistados en el Programa Nacional de Posgrados de Calidad.</t>
    </r>
    <r>
      <rPr>
        <i/>
        <sz val="10"/>
        <color indexed="30"/>
        <rFont val="Soberana Sans"/>
      </rPr>
      <t xml:space="preserve">
</t>
    </r>
  </si>
  <si>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</si>
  <si>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Gestión-Eficacia-Semestral</t>
  </si>
  <si>
    <t>B 2 Evaluación de Protocolos de Investigación Científica y Desarrollo Tecnológico</t>
  </si>
  <si>
    <r>
      <t xml:space="preserve">Porcentaje de Comités Locales de Investigación en Salud activos que evalúan Protocolos de Investigación Científica y Desarrollo Tecnológico. </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</si>
  <si>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</si>
  <si>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r>
      <t xml:space="preserve">Porcentaje de Investigadores que pertenecen al Sistema Nacional de Investigadores
</t>
    </r>
    <r>
      <rPr>
        <sz val="10"/>
        <rFont val="Soberana Sans"/>
        <family val="2"/>
      </rPr>
      <t>Sin Información,Sin Justificación</t>
    </r>
  </si>
  <si>
    <r>
      <t xml:space="preserve">Porcentaje de Artículos Científicas generados por el IMSS que son publicados en revistas científicas referentes a nivel internacional, con el mayor factor de impacto al ubicarse en cuartiles 1 y 2.
</t>
    </r>
    <r>
      <rPr>
        <sz val="10"/>
        <rFont val="Soberana Sans"/>
        <family val="2"/>
      </rPr>
      <t xml:space="preserve"> Causa : La causa fue debido a que el Instituto continua favoreciendo que su personal de salud  desarrolle actividades de investigación en salud de relevancia y con los más altos estándares de calidad internacional; por lo que,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El  Journal Citation Reports que emite el índice bibliométrico denominado Factor de Impacto y Cuartiles en que se ubican las Revistas Científicas, cada año es actualizado en los meses Julio, por lo tanto, en el presente reporte ya se incluye la actualización de ésta valoración.  Se destaca que este es el cuarto año que el Instituto implementa la valuación de la calidad de los conocimientos científicos generados, mediante la identificación de la Revistas por su ubicación en los Cuartiles Q1 y Q2 incluidos en el Journal Citation Reports, por lo que, el IMSS continúa siendo pionero entre las Instituciones de Salud Mexicanas al instrumentar éste innovador sistema de evaluación. Más aún, resalta el hecho de que paulatinamente, el resto de Instituciones de Salud Mexicanas que realizan actividades de Investigación Científica y Desarrollo Tecnológico han ido adoptando este sistema de evaluación. Efecto: El efecto de la evaluación del desempeño científico que se aplica en el IMSS, al valorar el cuartil al que pertenecen las Revistas con Factor de Impacto en que se publican resultados de sus Investigación, ha motivado al Personal Institucional para publicar artículos científicos en Revistas con alto impacto Internacional y de vanguardia para cada Área de Conocimiento Médico Científico; de ello, se destacan dos hechos: *Respecto al numerador,  el incremento en el número absoluto de artículos científicos publicados en Revistas con factor de impacto incluidas en los Cuartiles 1 y 2; registrando  variaciones de +40.7% (+77),  +37.1% (+72) y +4.3% (+11), respecto a lo reportado en los mismos periodos en los ejercicio 2017, 2018 y 2019, respectivamente. *Respecto al denominador,  el incremento en el número absoluto de artículos científicos publicados en Revistas con factor de impacto; registrando  variaciones de +31.6% (+128),  +24.5% (+105) y +8.1% (+40), respecto a lo reportado en los mismos periodos en los ejercicio 2017, 2018 y 2019, respectivamente. El IMSS genera publicaciones de vanguardia internacional, influyentes a nivel internacional para la áreas de conocimiento médico - científico, que coadyuvan en la actualización y mejora de los Procesos de Atención Médica Internacional, mismas  que  contribuyen  en la mejora de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La continuidad en la operación del Fideicomiso de Investigación Científica y Desarrollo Tecnológico del IMSS, denominado ¿Fondo de Investigación en Salud¿ permitirá la instrumentación del Pp E004 Investigación y Desarrollo Tecnológico en Salud; para mantener el nivel de producción científica desarrollada por Personal del IMSS.</t>
    </r>
  </si>
  <si>
    <r>
      <t xml:space="preserve">Porcentaje de Artículos Científicos publicados en revistas científicas con Factor de Impacto
</t>
    </r>
    <r>
      <rPr>
        <sz val="10"/>
        <rFont val="Soberana Sans"/>
        <family val="2"/>
      </rPr>
      <t xml:space="preserve"> Causa : La causa fue debido a que el Instituto continua favoreciendo que su personal de salud  desarrolle actividades de investigación en salud de relevancia y con los más altos estándares de calidad internacional; esto requiere de mayor calidad, dada la alta rigurosidad para la aceptación de los Resultados de Investigación que serán publicados en éste tipo de Revistas de vanguardia Internacional, que son altamente valoradas por sus aportaciones en cada Área de Conocimiento Médico Científico; este tipo de contribuciones al conocimiento científico, coadyuvan en la actualización de los Procesos de Atención Médica que contribuyen a mejorar la calidad de los Servicios de Prestaciones Médicas que el Instituto oferta a sus Derechohabientes.  El  Journal Citation Reports que emite el índice bibliométrico denominado Factor de Impacto, que es obtenido por las Revistas Científicas, cada año es actualizado en los meses Julio, por lo tanto, en el presente reporte ya se incluye la actualización de ésta valoración.  Siendo así, el personal del IMSS se encuentra motivado para competir internacionalmente con la publicación de sus resultados de investigación en las Revistas Internacionales de vanguardia. Efecto: El efecto fue la aceptación de los resultados de investigación científica generados por Personal Institucional para ser publicados por las Revistas con factor de impacto; logrando el cumplimiento de la meta propuesta para el periodo de reporte; se destacan dos hechos: *Respecto al numerador, el incremento en el número absoluto de artículos científicos publicados en Revistas con factor de impacto; registrando  variaciones de +31.6% (+128),  +24.5% (+105) y +8.1% (+40), respecto a lo reportado en los mismos periodos en los ejercicio 2017, 2018 y 2019, respectivamente. *Respecto al denominador,  la generación de artículos científicos generado por Personal Institucional ha registrando  variaciones de +6.8% (+56),  +1% (+9) y -1% (-10), respecto a lo reportado en los mismos periodos en los ejercicio 2017, 2018 y 2019, respectivamente. El IMSS genera publicaciones de vanguardia internacional que coadyuvan en la actualización y mejora de los Procesos de Atención Médica Internacional, mismas  que  contribuyen  para mejorar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La continuidad en la operación del Fideicomiso de Investigación Científica y Desarrollo Tecnológico del IMSS, denominado ¿Fondo de Investigación en Salud¿ permitirá la instrumentación del Pp E004 Investigación y Desarrollo Tecnológico en Salud; para mantener el nivel de producción científica desarrollada por Personal del IMSS.  Debe considerarse, con motivo de la Contingencia Sanitaria que deriva por la Pandemia por COVID-19, las diversas editoriales han dado prioridad a la publicación de conocimientos científicos relacionados a COVID-19, lo que  ha motivado ajustes en los procesos de publicación que ha afectado la disponibilidad de volúmenes y números habituales que son publicados en los índices nacionales e internacionales; los cuales, son herramientas fundamentales para identificar a los artículos científicos generados por personal del IMSS.  Paulatinamente las casas Editoriales han solventado la demora en la publicación habitual en sus volúmenes y números por cada Revista.</t>
    </r>
  </si>
  <si>
    <r>
      <t xml:space="preserve">Porcentaje de Protocolos de Investigación Científica y Desarrollo Tecnológico relacionados a los Principales Problemas de Salud de los Derechohabientes del IMSS.
</t>
    </r>
    <r>
      <rPr>
        <sz val="10"/>
        <rFont val="Soberana Sans"/>
        <family val="2"/>
      </rPr>
      <t xml:space="preserve"> Causa : La causa fue debido a que el Programa Institucional del Instituto Mexicano del Seguro Social 2019 ¿ 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ésta acción, el Instituto ajustó, a partir del ejercicio 2019, los Principales Problemas de Salud a atender integralmente en un modelo preventivo; identificando la importancia de las patologías, y agrupándolas en aquellas que concentran el 80% de los Años de Vida Saludables Perdidos. Así, las patologías quedaron agrupadas en una nueva lista que comprende: 1) Enfermedades Cardio Vasculares y Circulatorias, 2) Diabetes Mellitus, 3) Enfermedades que requieren atención por Traumatología y Ortopedia, 4) Neoplasias Malignas, 5) Enfermedades de los Órganos de los Sentidos, 6) Enfermedades Digestivas, 7) Enfermedades Respiratorias Crónicas, 8) Salud Reproductiva, Condiciones Neonatales, y Anomalías Congénitas, 9) Desórdenes Mentales y del Comportamiento, 10) Enfermedades Neurológicas.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 la meta propuesta para el periodo de reporte.se destacan dos hechos: *Respecto al numerador,  el incremento en el número absoluto protocolos de investigación científica y desarrollo tecnológico aprobados en el IMSS y que están relacionados a temas prioritarios; registrando una  variación de  +35.9% (+691) , respecto a lo reportado en el mismo periodo en el ejercicio 2019. *Respecto al denominador,  el incremento en el número absoluto protocolos de investigación científica y desarrollo tecnológico aprobados en el IMSS; registrando una  variación de  +31.1% (+939) , respecto a lo reportado en el mismo periodo en el ejercicio 2019.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La continuidad en la operación del Fideicomiso de Investigación Científica y Desarrollo Tecnológico del IMSS, denominado ¿Fondo de Investigación en Salud¿ permitirá la instrumentación del Pp E004 Investigación y Desarrollo Tecnológico en Salud; para mantener el nivel de Protocolos de Investigación y Desarrollo Tecnológicos implementados en el IMSS.</t>
    </r>
  </si>
  <si>
    <r>
      <t xml:space="preserve">Tasa de Variación de Personal Institucional Graduado de cursos de maestría y doctorado
</t>
    </r>
    <r>
      <rPr>
        <sz val="10"/>
        <rFont val="Soberana Sans"/>
        <family val="2"/>
      </rPr>
      <t>Sin Información,Sin Justificación</t>
    </r>
  </si>
  <si>
    <r>
      <t xml:space="preserve">Tasa de variación de Protocolos de Investigación Científica y Desarrollo Tecnológico aprobados en el IMSS.
</t>
    </r>
    <r>
      <rPr>
        <sz val="10"/>
        <rFont val="Soberana Sans"/>
        <family val="2"/>
      </rPr>
      <t xml:space="preserve"> Causa : La causa de incremento en el logro obtenido respecto a la meta propuesta para el periodo de reporte, fue debido a:   i) la continuidad en la instrumentación del Programa de Monitoreo de la Integración y Funcionamiento de los Comités Locales de Investigación en Salud (CLIS) y Comités de Ética en Investigación (CEI), con lo que se permitió dar cumplimiento al documento normativo institucional que se denomina "Procedimiento para la evaluación, registro, seguimiento, enmienda y cancelación de protocolos presentados ante el Comité Local de Investigación en Salud y el Comité Local de Ética en Investigación.- Clave 2810-003-002";   ii)  la consolidación de la actualización del Módulo electrónico que permite su instrumentación mediante el Sistema de Registro Electrónico de la Coordinación de Investigación en Salud;  la actualización de ésta herramienta electrónica ha resultado fundamental para mejorar la evaluación y registro de los Protocolos de Investigación Científica y Desarrollo Tecnológico, que ha derivado en el incremento de Protocolos Dictaminados.    iii) Durante la contingencia derivada por la atención de la COVID-19, el Instituto promovió las sesiones de los Comités Locales de Investigación en Salud bajo las recomendaciones de la Jornada Nacional de Sana Distancia y favoreciendo las sesiones efectuadas a distancia mediante medios electrónicos; estrategias que se han mantenido en fortalecimiento de la operación de los Comités referidos.  Efecto: El efecto fue el cumplimiento de la meta propuesta para éste periodo de reporte, respecto al número de Protocolos de Investigación Científica y Desarrollo Tecnológico dictaminados por  Comités Locales de Investigación en Salud.  *Se destaca el incremento en el número absoluto protocolos de investigación científica y desarrollo tecnológico aprobados en el IMSS; registrando una  variación de  +31.1% (+939) , respecto a lo reportado en el mismo periodo en el ejercicio 2019.  Por este motivo,  el Pp E004 deberá valorar y justificar un potencial ajuste en las metas programadas para este Indicadores de la MIR, para el periodo de Enero-Diciembre del año en curso; teniendo en contexto que el Instituto reportó cifras históricas en el número de Protocolos de Investigación Científica y Desarrollo Tecnológico autorizados al cierre del 2019. (Dato que se consolidó posterior al establecimiento de las Metas para el ejercicio 2020)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Debe considerarse que el proceso de integración de los Comités Locales de Investigación en Salud (CLIS) deben apegarse a las disposiciones de la  Ley  General de Salud y su Reglamento en materia de Investigación en Salud, que implica la intervención de factores externos a la Institución (COFEPRIS y CONBIOETICA) que pueden condicionar fluctuaciones en el número de Protocolos de Investigación Científica y Desarrollo Tecnológico que son dictaminados.  La continuidad en la operación del Fideicomiso de Investigación Científica y Desarrollo Tecnológico del IMSS, denominado ¿Fondo de Investigación en Salud¿ permitirá la instrumentación del Pp E004 Investigación y Desarrollo Tecnológico en Salud; para mantener el nivel de Protocolos de Investigación y Desarrollo Tecnológicos implementados en el IMSS.</t>
    </r>
  </si>
  <si>
    <r>
      <t xml:space="preserve">Tasa de variación del número de apoyos económicos complementarios  otorgados a alumnos inscritos y vigentes en Programas Académicos de Maestría o Doctorado enlistados en el Programa Nacional de Posgrados de Calidad.
</t>
    </r>
    <r>
      <rPr>
        <sz val="10"/>
        <rFont val="Soberana Sans"/>
        <family val="2"/>
      </rPr>
      <t xml:space="preserve"> Causa : La causa fue debido al diferimiento de la instrumentación de la  Convocatoria 2020 del Concurso para la obtención de apoyo económico complementario para la realización de estudios de maestría y doctorado en ciencias en el área de la salud,  derivado de la contingencia sanitaria por el COVID-19. Efecto: El efecto fue que en el periodo enero - junio de 2019 se mantuvieron vigentes los apoyos económicos complementarios para la realización de estudios de maestría y doctorado en ciencias en el área de la salud; por lo que la tasa de variación se mantiene en cero. Durante el segundo semestre del 2020 se instrumentará la Convocatoria 2020 del Concurso para la obtención de apoyo económico complementario para la realización de estudios de maestría y doctorado en ciencias en el área de la salud. Otros Motivos:Debe considerarse la autorización que emita el Sindicato del IMSS, la Dirección Jurídica del IMSS, la Dirección de Finanzas del IMSS para autorizar la emisión de la Convocatoria 2020 del Concurso para la obtención de apoyo económico complementario para la realización de estudios de maestría y doctorado en ciencias en el área de la salud.</t>
    </r>
  </si>
  <si>
    <r>
      <t xml:space="preserve">Porcentaje de Comités Locales de Investigación en Salud activos que evalúan Protocolos de Investigación Científica y Desarrollo Tecnológico. 
</t>
    </r>
    <r>
      <rPr>
        <sz val="10"/>
        <rFont val="Soberana Sans"/>
        <family val="2"/>
      </rPr>
      <t xml:space="preserve"> Causa :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Por lo tanto, el número de CLIS con Registro emitido por COFEPRIS se ha incrementado; en tanto, debido al número de recambios de integrantes en los CLIS por jubilaciones registradas durante el periodo de reporte, ha disminuido el número de CLIS activos, mientras se realizan los ajustes en la incorporación nuevos integrantes. Efecto: El efecto fue que ha disminuido temporalmente el número de Comités Locales de Investigación en Salud y Comités de Ética en Investigación que se encuentra activos, en tanto consolidan su integración en apego a los lineamientos establecidos por la Comisión Federal para la Protección contra Riesgos Sanitarios (COFEPRIS) y por la Comisión Nacional de Bioética (CONBIOETICA).  *Se destaca el incremento en el número absoluto Comités Locales de Investigación en Salud activos en el IMSS; registrando una  variación de  +35.4% (+23) , respecto a lo reportado en el mismo periodo en el ejercicio 2019. *Se destaca el incremento en el número absoluto Comités Locales de Investigación en Salud en el IMSS que se encuentra Registrados ante COFEPRIS; registrando una  variación de  +2.1% (+2) , respecto a lo reportado en el mismo periodo en el ejercicio 2019. Otros Motivos:Por tal razón, debe considerarse que el proceso de integración de los Comités Locales de Investigación en Salud deben apegarse a las disposiciones de la  Ley  General de Salud y su Reglamento en materia de Investigación en Salud, que implica la intervención de factores externos a la Institución (COFEPRIS) que pueden condicionar fluctuaciones en los resultados de acuerdo a su aceptación.  La continuidad en la operación del Fideicomiso de Investigación Científica y Desarrollo Tecnológico del IMSS, denominado ¿Fondo de Investigación en Salud¿ permitirá la instrumentación del Pp E004 Investigación y Desarrollo Tecnológico en Salud; para mantener debidamente registrados y funcionando los Comités Locales de Investigación en el IMSS.</t>
    </r>
  </si>
  <si>
    <t>E006</t>
  </si>
  <si>
    <t>Recaudación de ingresos obrero patronales</t>
  </si>
  <si>
    <t>3 - Generación de Recursos para la Salud</t>
  </si>
  <si>
    <t>5 - Servicios de incorporación y recaudación</t>
  </si>
  <si>
    <t>Contribuir al bienestar social e igualdad mediante la recaudación eficiente de las cuotas obrero-patronales, con una mayor incorporación y una mejor fiscalización y cobranza.</t>
  </si>
  <si>
    <r>
      <t>Tasa de variación bianual en el número de población derechohabiente adscrita a unidad de medicina familiar.</t>
    </r>
    <r>
      <rPr>
        <i/>
        <sz val="10"/>
        <color indexed="30"/>
        <rFont val="Soberana Sans"/>
      </rPr>
      <t xml:space="preserve">
</t>
    </r>
  </si>
  <si>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</si>
  <si>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</si>
  <si>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r>
      <t>Tasa de variación bianual en la recaudación por ingresos obrero-patronales.</t>
    </r>
    <r>
      <rPr>
        <i/>
        <sz val="10"/>
        <color indexed="30"/>
        <rFont val="Soberana Sans"/>
      </rPr>
      <t xml:space="preserve">
</t>
    </r>
  </si>
  <si>
    <t>((Importe nominal acumulado de los ingresos obrero-patronales al semestre t) / (Importe nominal acumulado de los ingresos obrero-patronales al semestre t-4)-1) X 100</t>
  </si>
  <si>
    <t>A Cobranza y Fiscalización de cuotas obrero-patronales optimizadas.</t>
  </si>
  <si>
    <r>
      <t>Razón de la mora en días de emisión</t>
    </r>
    <r>
      <rPr>
        <i/>
        <sz val="10"/>
        <color indexed="30"/>
        <rFont val="Soberana Sans"/>
      </rPr>
      <t xml:space="preserve">
</t>
    </r>
  </si>
  <si>
    <t>((Saldo de la cartera en mora al semestre t )/(Importe promedio diario de la Emisión Mensual Anticipada incluyendo al IMSS como patrón, al semestre t))</t>
  </si>
  <si>
    <t>Días</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</si>
  <si>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</si>
  <si>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</si>
  <si>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</si>
  <si>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t>B Incorporación de asegurados trabajadores optimizada.</t>
  </si>
  <si>
    <r>
      <t>Tasa de variación bianual en el número de asegurados trabajadores.</t>
    </r>
    <r>
      <rPr>
        <i/>
        <sz val="10"/>
        <color indexed="30"/>
        <rFont val="Soberana Sans"/>
      </rPr>
      <t xml:space="preserve">
</t>
    </r>
  </si>
  <si>
    <t>((Número de asegurados trabajadores promedio al semestre t) / (Número de asegurados trabajadores promedio al semestre t-4)-1) x 100</t>
  </si>
  <si>
    <r>
      <t>Tasa de variación bianual en el salario base asociado a asegurados trabajadores.</t>
    </r>
    <r>
      <rPr>
        <i/>
        <sz val="10"/>
        <color indexed="30"/>
        <rFont val="Soberana Sans"/>
      </rPr>
      <t xml:space="preserve">
</t>
    </r>
  </si>
  <si>
    <t>((Salario base de cotización asociado a asegurados trabajadores registrado en promedio al semestre t) / (Salario base de cotización asociado a asegurados trabajadores registrado en promedio al semestre t-4)-1) x 100</t>
  </si>
  <si>
    <t>B 1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</si>
  <si>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</si>
  <si>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</si>
  <si>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t>B 2 Compartida 2: Implementación del nuevo modelo integral de fiscalización.</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</si>
  <si>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</si>
  <si>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</si>
  <si>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r>
      <t xml:space="preserve">Tasa de variación bianual en el número de población derechohabiente adscrita a unidad de medicina familiar.
</t>
    </r>
    <r>
      <rPr>
        <sz val="10"/>
        <rFont val="Soberana Sans"/>
        <family val="2"/>
      </rPr>
      <t xml:space="preserve"> Causa : Con información al mes de mayo de 2020, la tasa de variación bianual de la población derechohabiente adscrita, respecto al periodo enero-junio de 2018, fue de 4.78%.   Esto como resultado de la contracción de la actividad económica y sus efectos en empleo y en el aseguramiento de sus beneficiarios. Efecto: De acuerdo a lo especificado en la ficha técnica correspondiente, esta información está disponible hasta fin de mes, por lo que se reporta información del periodo enero-mayo. Otros Motivos:De acuerdo a lo especificado en la ficha técnica correspondiente, esta información está disponible hasta fin de mes, por lo que se reporta información del periodo enero-mayo.</t>
    </r>
  </si>
  <si>
    <r>
      <t xml:space="preserve">Tasa de variación bianual en la recaudación por ingresos obrero-patronales.
</t>
    </r>
    <r>
      <rPr>
        <sz val="10"/>
        <rFont val="Soberana Sans"/>
        <family val="2"/>
      </rPr>
      <t xml:space="preserve"> Causa : "Con información al mes de junio de 2020, la tasa de variación bianual  en la recaudación por ingresos obrero-patronales, respecto al periodo enero-junio de 2018, fue de 13.85%.   Esto como resultado de la contracción de la actividad económica (y sus efectos en empleo); la falta de liquidez de las empresas; y el cese de las acciones de fiscalización y cobranza coactiva autorizadas por el Consejo Técnico"  Efecto: Impacto en la recaudación.  Otros Motivos:Se reporta información del periodo enero-junio. </t>
    </r>
  </si>
  <si>
    <r>
      <t xml:space="preserve">Razón de la mora en días de emisión
</t>
    </r>
    <r>
      <rPr>
        <sz val="10"/>
        <rFont val="Soberana Sans"/>
        <family val="2"/>
      </rPr>
      <t xml:space="preserve"> Causa : Con información al mes de junio de 2020, la razón de la mora en días de emisión fue de 46.22 días.   La contracción económica y la falta de liquidez de las empresas originaron una disminución en el pago de cuotas. Esto aunado a la declaratoria de emergencia sanitaria por COVID-19, mediante la cual se definieron como días inhábiles para la práctica de actuaciones, diligencias, audiencias, notificaciones o requerimientos, el periodo comprendido entre el 31 de marzo de 2020 y la fecha en que el Consejo Técnico determine que han cesado las causas que le dieron origen.   Efecto: Impacto en la cartera en mora  Otros Motivos:Se reporta información del periodo enero-junio. </t>
    </r>
  </si>
  <si>
    <r>
      <t xml:space="preserve">Porcentaje de las cuotas obrero-patronales pagadas oportunamente.
</t>
    </r>
    <r>
      <rPr>
        <sz val="10"/>
        <rFont val="Soberana Sans"/>
        <family val="2"/>
      </rPr>
      <t xml:space="preserve"> Causa : Con información al mes de marzo de 2020, el porcentaje de las cuotas obrero-patronales pagadas oportunamente fue de 91.28%.   La contracción económica y la falta de liquidez de las empresas originaron una disminución en el pago de cuotas. Esto aunado a la declaratoria de emergencia sanitaria por COVID-19, mediante la cual se definieron como días inhábiles para la práctica de actuaciones, diligencias, audiencias, notificaciones o requerimientos, el periodo comprendido entre el 31 de marzo de 2020 y la fecha en que el Consejo Técnico determine que han cesado las causas que le dieron origen.  Efecto: Impacto en el porcentaje de recaudación oportuna. Otros Motivos:Se reporta información del periodo enero-abril.   De acuerdo a lo especificado en la ficha técnica correspondiente, esta información se genera dos meses después de la Emisión Mensual Anticipada, por lo que la información al mes de junio estará disponible hasta fines del mes de septiembre.  </t>
    </r>
  </si>
  <si>
    <r>
      <t xml:space="preserve">Tasa de variación bianual en el número de asegurados trabajadores.
</t>
    </r>
    <r>
      <rPr>
        <sz val="10"/>
        <rFont val="Soberana Sans"/>
        <family val="2"/>
      </rPr>
      <t xml:space="preserve"> Causa : "Con información al mes de junio de 2020, la tasa de variación bianual en el número de asegurados trabajadores, respecto al periodo enero-junio de 2018, fue de 1.61%.   Esto como resultado de la contracción de la actividad económica y sus efectos en empleo."  Efecto: Impacto en el empleo formal.  Otros Motivos:Se reporta información del periodo enero-junio. </t>
    </r>
  </si>
  <si>
    <r>
      <t xml:space="preserve">Tasa de variación bianual en el salario base asociado a asegurados trabajadores.
</t>
    </r>
    <r>
      <rPr>
        <sz val="10"/>
        <rFont val="Soberana Sans"/>
        <family val="2"/>
      </rPr>
      <t xml:space="preserve"> Causa : Con información al mes de junio de 2019, la tasa de variación bianual en el salario base asociado a asegurados trabajadores,  respecto al periodo enero-junio de 2018, fue de 14.67%.   Esto como resultado de la contracción de la actividad económica y sus efectos en empleo; lo que afectó principalmente a los trabajadores que ganan uno y dos salarios mínimos, incrementando el salario promedio de los trabajadores afiliados al Instituto. Efecto: Impacto en salario base de cotización del empleo formal. Otros Motivos:Se reporta información del periodo enero-junio.</t>
    </r>
  </si>
  <si>
    <r>
      <t xml:space="preserve">Porcentaje de transacciones de asignación o localización de NSS realizadas en línea (IMSS Digital).
</t>
    </r>
    <r>
      <rPr>
        <sz val="10"/>
        <rFont val="Soberana Sans"/>
        <family val="2"/>
      </rPr>
      <t xml:space="preserve"> Causa : Con información al mes de septiembre de 2020, la proporción de transacciones de asignación o localización de NSS realizadas en línea (IMSS Digital) fue de 95.04%.   Resultado de la contracción en la actividad económica y sus efectos en empleo; se generó un incremento en las consultas de los asegurados para conocer sus derechos generados. Efecto: Impacto en los tiempos y costos que los patrones y ciudadanos invierten en realizar trámites relacionados con su afiliación. Otros Motivos:Se reporta información del periodo enero-septiembre.</t>
    </r>
  </si>
  <si>
    <r>
      <t xml:space="preserve">Porcentaje de efectividad en actos de fiscalización.
</t>
    </r>
    <r>
      <rPr>
        <sz val="10"/>
        <rFont val="Soberana Sans"/>
        <family val="2"/>
      </rPr>
      <t xml:space="preserve"> Causa : Con información al mes de septiembre de 2020, el porcentaje de efectividad en actos de fiscalización fue de 94.15%.  Efecto: Impacto en la programación y planeación de los actos de auditoría y cobro. Otros Motivos:"Se reporta información del periodo enero-septiembre. " </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</si>
  <si>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</si>
  <si>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</si>
  <si>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</si>
  <si>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</si>
  <si>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</si>
  <si>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</si>
  <si>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</si>
  <si>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</si>
  <si>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t>Los trabajadores con derecho al servicio de guarderías conforme a lo dispuesto por la Ley del Seguro Social cuentan con lugares en el servicio para dejar a sus hijos durante su jornada laboral.</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</si>
  <si>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</si>
  <si>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</si>
  <si>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</si>
  <si>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</si>
  <si>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</si>
  <si>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t>A Hijos e hijas de los trabajadores con derecho al servicio de guardería conforme a lo dispuesto por la Ley del Seguro Social, atendidos.</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</si>
  <si>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</si>
  <si>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</si>
  <si>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</si>
  <si>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</si>
  <si>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cobertura de la demanda del servicio de guardería</t>
    </r>
    <r>
      <rPr>
        <i/>
        <sz val="10"/>
        <color indexed="30"/>
        <rFont val="Soberana Sans"/>
      </rPr>
      <t xml:space="preserve">
</t>
    </r>
  </si>
  <si>
    <t>(Número de lugares instalados en las guarderías en el periodo/Demanda potencial en el periodo) * 100</t>
  </si>
  <si>
    <t>A 1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</si>
  <si>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</si>
  <si>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</si>
  <si>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A 2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</si>
  <si>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</si>
  <si>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</si>
  <si>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</si>
  <si>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</si>
  <si>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</si>
  <si>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</si>
  <si>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</si>
  <si>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</si>
  <si>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</si>
  <si>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Porcentaje de asistencia promedio diario
</t>
    </r>
    <r>
      <rPr>
        <sz val="10"/>
        <rFont val="Soberana Sans"/>
        <family val="2"/>
      </rPr>
      <t xml:space="preserve"> Causa : El indicador alcanzó 19.59% de cumplimiento, debido a la apertura paulatina de las guarderías al 30 de septiembre están en operación 655 guarderías de los estados Aguascalientes, Coahuila, Chiapas, Chihuahua, Guanajuato, Edo Méx. Oriente, Edo. Méx Poniente, Michoacán, Morelos, Oaxaca, Querétaro,  Quintana Roo, Sinaloa, Tabasco, Tlaxala, Veracruz Norte, Veracruz Sur y Zacatecas, con el 25%, 50% y 75% de su capacidad dependiendo del semáforo epidemiológico, las demás permanencen cerradas por la contingencia pandémica del virus COVID-19.  Efecto: El cumplimiento del indicador aún queda por debajo de la meta, conforme reinicien actividades las guarderías, se verá reflejado en el aumento de cumplimiento Otros Motivos:</t>
    </r>
  </si>
  <si>
    <r>
      <t xml:space="preserve">Porcentaje de cobertura de la demanda del servicio de guardería
</t>
    </r>
    <r>
      <rPr>
        <sz val="10"/>
        <rFont val="Soberana Sans"/>
        <family val="2"/>
      </rPr>
      <t xml:space="preserve"> Causa : El indicador alcanzó 101.04 de cumplimiento, superando la meta planeada debido a lo siguiente:  La variable, número de lugares instalados alcanzó el 99.40% de cumplimiento respecto a la meta planeada.  La variable de la demanda potencial alcanzó 98.37% de cumplimiento. Se debe tomar en consideración que la emisión de los certificados de maternidad depende de factores externos al servicio de guardería, por lo que durante el período del reporte los certificados emitidos por el Instituto fueron menores a lo esperado,  ocasionando que no se alcanzará el nivel planeado, sin embargo ambos efectos hicieron que el resultado del indicador fuera mayor a la meta planeada. Efecto: Al superar la cobertura programada de acuerdo a las cifras reportadas en el mes, se mantiene el nivel de calidad en la atención y servicio esperado por los beneficiarios. Otros Motivos:</t>
    </r>
  </si>
  <si>
    <r>
      <t xml:space="preserve">Porcentaje de cumplimiento en la calidad del servicio
</t>
    </r>
    <r>
      <rPr>
        <sz val="10"/>
        <rFont val="Soberana Sans"/>
        <family val="2"/>
      </rPr>
      <t xml:space="preserve"> Causa : En el periodo julio-septiembre 18 de 35 OOAD reiniciaron operaciones en sus guarderías. Al cierre del trimestre se registraron 352 supervisiones ordinarias con un promedio de 94.3%, los demás OOAD aún permanecen cerrados Efecto: Una vez que los OOAD restantes reinicien operaciones se dará seguimiento al cumplimiento del Programa Anual de Trabajo de Supervisión. Otros Motivos:</t>
    </r>
  </si>
  <si>
    <r>
      <t xml:space="preserve">Porcentaje de satisfacción de los usuarios del servicio de guardería
</t>
    </r>
    <r>
      <rPr>
        <sz val="10"/>
        <rFont val="Soberana Sans"/>
        <family val="2"/>
      </rPr>
      <t xml:space="preserve"> Causa : Se calculó la muestra para aplicación en 1,420 guarderías con un total de 16,763 encuestas. Sin embargo, derivado de la contingencia pandémica de COVID-19, así como en seguimiento a las acciones que el Instituto ha implementado al respecto, por única ocasión el periodo de aplicación se realizará a partir de la reanudación de actividades. Efecto: Al no contar con la aplicación de las encuestas, no se puede determinar el cumplimiento del indicador. Otros Motivos:</t>
    </r>
  </si>
  <si>
    <r>
      <t xml:space="preserve">Porcentaje de ocupación en guarderías
</t>
    </r>
    <r>
      <rPr>
        <sz val="10"/>
        <rFont val="Soberana Sans"/>
        <family val="2"/>
      </rPr>
      <t xml:space="preserve"> Causa : El indicador alcanzó el 92.38% de cumplimiento, debido a lo siguiente:  la variable de número de niños inscritos alcanzó el 91.82% de cumplimiento, derivado de la baja de inscripciones por la contingencia pandéminca del virus COVID-19.  La variable, número de lugares instalados alcanzó el 99.40% de cumplimiento respecto a la meta planeada derivado a que durante el periodo de enero a septiembre se han cerrado 9 guarderías dando un total de 1,446 lugares debido a diversos motivos, ya sea incumplimiento de las normas de seguridad o porque los proveedores manifestaron no continuar con el servicio.   Efecto: Se permite atender a un mayor numero de usuarios al mismo tiempo. Otros Motivos:</t>
    </r>
  </si>
  <si>
    <t>E011</t>
  </si>
  <si>
    <t>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</si>
  <si>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</si>
  <si>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</si>
  <si>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</si>
  <si>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</si>
  <si>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</si>
  <si>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</si>
  <si>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</si>
  <si>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Control adecuado de pacientes con enfermedades crónico degenerativas</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</si>
  <si>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</si>
  <si>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</si>
  <si>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Persona</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</si>
  <si>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</si>
  <si>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</si>
  <si>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B Complicaciones obstétricas y perinatales disminuidas</t>
  </si>
  <si>
    <r>
      <t>Porcentaje de mujeres con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</si>
  <si>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</si>
  <si>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r>
      <t>Proporción de recién nacidos con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</si>
  <si>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</si>
  <si>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t>C Programa Integral para prevenir y controlar las Infecciones Asociadas a la Atención de la Salud</t>
  </si>
  <si>
    <r>
      <t xml:space="preserve">Tasa de Infecciones Nosocomiales por 1,000 días estancia en Unidades Médicas Hospitalarias de 20 o más camas censables.    </t>
    </r>
    <r>
      <rPr>
        <i/>
        <sz val="10"/>
        <color indexed="30"/>
        <rFont val="Soberana Sans"/>
      </rPr>
      <t xml:space="preserve">
</t>
    </r>
  </si>
  <si>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</si>
  <si>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D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</si>
  <si>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</si>
  <si>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(Total de consultas de especialidad otorgadas a los 20 días hábiles o menos en el trimestre t / Total de consultas otorgadas en el trimestre t)</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</si>
  <si>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</si>
  <si>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</si>
  <si>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(Total de cirugías electivas no concertadas a los 20 días hábiles o menos en el trimestre t / Total de cirugías realizadas en el trimestre t)</t>
  </si>
  <si>
    <t>E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</si>
  <si>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</si>
  <si>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</si>
  <si>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</si>
  <si>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A 1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</si>
  <si>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</si>
  <si>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</si>
  <si>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</si>
  <si>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A 2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</si>
  <si>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</si>
  <si>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</si>
  <si>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</si>
  <si>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</si>
  <si>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B 3 Atención adecuada de las pacientes embarazadas</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</si>
  <si>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</si>
  <si>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</si>
  <si>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</si>
  <si>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</si>
  <si>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t>Consulta</t>
  </si>
  <si>
    <t>C 4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</si>
  <si>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</si>
  <si>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</si>
  <si>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t>D 5 Programación de atención médica y quirúrgica en Unidades Médicas de Alta Especialidad.</t>
  </si>
  <si>
    <r>
      <t xml:space="preserve">Total de consultas de  primera vez otorgadas en Unidades Médicas de Alta Especialidad    </t>
    </r>
    <r>
      <rPr>
        <i/>
        <sz val="10"/>
        <color indexed="30"/>
        <rFont val="Soberana Sans"/>
      </rPr>
      <t xml:space="preserve">
</t>
    </r>
  </si>
  <si>
    <t>Promedio de consultas de especialidad por hora/médico en Unidades Médicas de Alta Especialidad en el trimestre t</t>
  </si>
  <si>
    <r>
      <t xml:space="preserve">Total de cirugías electivas programadas en Unidades Médicas de Alta Especialidad    </t>
    </r>
    <r>
      <rPr>
        <i/>
        <sz val="10"/>
        <color indexed="30"/>
        <rFont val="Soberana Sans"/>
      </rPr>
      <t xml:space="preserve">
</t>
    </r>
  </si>
  <si>
    <t xml:space="preserve">Promedio de cirugía efectiva por sala quirúrgica en Unidades Médicas de Alta Especialidad en el trimestre t  </t>
  </si>
  <si>
    <t>Cirugías</t>
  </si>
  <si>
    <t>E 6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</si>
  <si>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</si>
  <si>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</si>
  <si>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r>
      <t xml:space="preserve">Tasa de incidencia de enfermedades crónico degenerativas seleccionadas en derechohabientes del IMSS
</t>
    </r>
    <r>
      <rPr>
        <sz val="10"/>
        <rFont val="Soberana Sans"/>
        <family val="2"/>
      </rPr>
      <t>Sin Información,Sin Justificación</t>
    </r>
  </si>
  <si>
    <r>
      <t xml:space="preserve">Porcentaje de pacientes en control adecuado de Hipertensión Arterial Sistémica en Medicina Familiar                  
</t>
    </r>
    <r>
      <rPr>
        <sz val="10"/>
        <rFont val="Soberana Sans"/>
        <family val="2"/>
      </rPr>
      <t xml:space="preserve"> Causa : Para el tercer trimestre del 2020, se observa que el indicador se comportó por debajo de lo esperado, a causa de que los pacientes con diagnóstico de Hipertensión Arterial en las Unidades de Medicina Familiar, dejaron de asistir, como reflejo de la presencia del virus de COVID-19, por lo que al interior del IMSS fue necesario fortalecer la difusión y aplicación del uso de Receta Resurtible, con el objeto de evitar la presencia personas en las salas de espera por largo tiempo, lo que hace que durante 3 meses no se descuide el tratamiento farmacológico, de manera que se da continuidad a la enfermedad en estos pacientes. Efecto: A pesar de la presencia de la pandemia del virus del COVID-19, continuar otorgando el tratamiento farmacológico para el control de los pacientes que tienen el diagnóstico de Hipertensión Arterial que acuden de manera subsecuente a las Unidades de Medicina Familiar, con el propósito de mantener el control de esta enfermedad y evitar la presencia de complicaciones a corto plazo. Otros Motivos:Información estimada al mes de septiembre 2020, con base al comportamiento de enero-agosto 2020.</t>
    </r>
  </si>
  <si>
    <r>
      <t xml:space="preserve">Porcentaje de pacientes con Diabetes mellitus tipo 2 en control adecuado de glucemia en  ayuno (70 -130 mg/dl)         
</t>
    </r>
    <r>
      <rPr>
        <sz val="10"/>
        <rFont val="Soberana Sans"/>
        <family val="2"/>
      </rPr>
      <t xml:space="preserve"> Causa : El comprtamiento del indicador del tercer  trimestre de 2020, fue  por debajo de lo esperado, debido a que decreció la asistencia de pacientes con diagnóstico de Diabetes Mellitus tipo 2 a consecución de la aparición del virus de COVID-19 en México, siendo necesario  afianzar programas como la expedición de la Receta Resurtible, con la cual se evita interrumpir la continuidad del tratamiento farmacológico de estos pacientes, impidiendo la transmisión del virus COVID-19 en las salas de espera con concurrencia de derechohabientes con enfermedades crónicas que acuden en las Unidades Médicas de Medicina Familiar. Efecto: Continuar otorgando el tratamiento farmacológico para el control de los pacientes con Diabetes Mellitus que acuden de manera subsecuente a las Unidades de Medicina Familiar, aun con la presencia de la pandemia del virus de COVID-19, con el propósito de mantener el control de esta enfermedad y evitar la presencia de complicaciones a corto plazo. Otros Motivos:Información estimada al mes de septiembre 2020, con base al comportamiento de enero-agosto 2020.</t>
    </r>
  </si>
  <si>
    <r>
      <t xml:space="preserve">Porcentaje de mujeres con preeclampsia - eclampsia
</t>
    </r>
    <r>
      <rPr>
        <sz val="10"/>
        <rFont val="Soberana Sans"/>
        <family val="2"/>
      </rPr>
      <t xml:space="preserve"> Causa : Se conoce que el incremento en la calidad y seguridad de la atención materna, aumenta la oportunidad y la certeza en el diagnóstico y tratamiento; así como el fortalecimiento en el registro del diagnóstico en las fuentes primarias que nutren el sistema de información y la validación en la construcción del indicador; sin embargo los cambios en el sistema de información a partir han provocado un desfase en el registro y captura de los egresos hospitalarios, ya que el proceso de captura de información de muchos hospitales aun no se concreta. Lo anterior aunado a la pandemia, en los que fue primordial, que las mujeres estuvieran en hospitalización pos parto menos de 8 horas, por lo que no ingresaban al hospital, se mantenían en la unidad de tococirugía hasta su alta temprana a domicilio,  causó una disminución en los egresos hospitalarios (denominador), más la situación de Salud Pública en el país con respecto a la epidemia por COVID-19, requirió de la estrategia de "Reconversión de Hospitales" lo cual propició que la atención obstétrica se derivara a otros hospitales, el personal de las áreas de información, no se cubrió, por lo que la captura de la información aún esta en proceso. A pesar de ello el porcentaje de preeclampsia - eclampsia, se mantiene dentro del rango establecido con 10.6 porciento en el periodo enero a septiembre 2020 (cifra preeliminar). El indicador permanece dentro de la meta en el rango 5 a 12%, rango descrito para paises emergentes en la bibliografia nacional e internacional, considerando  las circunstancias como etiología aun desconocida a pesar de los avances científicos, epidemia en curso y cambios en los sistenmas de información. Efecto: El desarrollo de nuevas estrategias y las acciones previamente establecidas permiten mejorar la oportunidad en la identificación de los factores de riesgo para desarrollar preeclampsia-eclampsia en mujeres embarazadas. Iniciar tratamiento preventivo para retardar su aparición y, en su caso el diagnóstico y tratamiento temprano para evitar mayor morbilidad o mortalidad materna por esta causa, para ello se elaboró y publicó el "Protocolo de Atención de la Preeclampsia-Eclampisa", se entregará a cada médico directivo, operativo y en formación que otorga atención obstétrica. Aun esperamos modificación en el porcentaje final por circunstancias de salud que vive el país en el momento actual. Otros Motivos:Información del período enero-julio 2020, última disponible en la DIS/IMSS.</t>
    </r>
  </si>
  <si>
    <r>
      <t xml:space="preserve">Proporción de recién nacidos con prematurez
</t>
    </r>
    <r>
      <rPr>
        <sz val="10"/>
        <rFont val="Soberana Sans"/>
        <family val="2"/>
      </rPr>
      <t xml:space="preserve"> Causa : El incremento de la prematurez tanto en el mundo como  en el IMSS es la causa más frecuente de morbilidad y mortalidad neonatal, entre las causas más frecuentes  se describe:  a) La decision de las mujeres de postergar su primer embarazo  hasta después de los 34 años, por ello actualmente es mas frecuente que haya mujeres no solo con edad avanzada para la fertilidad, también con enfermedades crónicas preexistentes  como diabetes, hipertensión, enfermedades auitoinmunes, cardiacas, obesidad, etc. b) Las infecciones del tracto urinario que pueden dar origen a la ruptura prematura de membranas son complicaciones relacionadas de forma directa con el embarazo. c) El aumento en el riesgo de parto pretérmino y prematurez secundario a la presencia  de  factores de riesgo para desencadenar preclampsia-eclampsia.  d) El desarrollo acelerado de  tecnologías para la reproducción asistida que da origen al incremento de mujeres con embarazos múltiples  que desencadenan frecuentemente recien nacidos prematuros. e) Inconsistencias en el registro de los recién nacidos, las semanas de gestación y el peso al nacer, al implantar el sistema de información médica en el IMSS. Por lo anterior, se realizan reuniones de trabajo para rescatar la información de los recién nacidos vivos, y se revisa el proceso de información desde las fuentes primarias hasta la obtención y explotación de las bases de datos a fin de soslayar las inconsistencias; también se continuará con la línea de acción "Contención del Parto Pretérmino" para disminuir el número de recién nacidos prematuros a mediano y largo plazo.  Efecto: Las causas señaladas son factores de riesgo para el nacimiento de niños prematuros, algunos modificables por detección temprana y tratamiento oportuno. Otros no modificables, sobre todo las relacionadas con enfermedades crónico-degenerativas, en las que la vigilancia y el apego al tratamiento farmacológico y no farmacológico, juegan un papel preponderante. Con la reconversión de hospitales con motivo de la infección por SARS CoV-2, motivo por el cuál la estancia de la madre y su recién nacido en el hospital, también se modificó al pasar de estancias de 24 horas o más a estancias menores a 8 horas, las fuentes de información y las áreas de captura de información también se reesctructurarón por lo se está rescatando la información faltante.  Otros Motivos:La OMS ha publicado que en los países de ingresos bajos la media de niños que nacen antes de tiempo es de 12%, frente al 9% en los países de ingresos más altos. Los datos corresponden al periodo enero-julio 2020, última información disponible en la DIS/IMSS.</t>
    </r>
  </si>
  <si>
    <r>
      <t xml:space="preserve">Tasa de Infecciones Nosocomiales por 1,000 días estancia en Unidades Médicas Hospitalarias de 20 o más camas censables.    
</t>
    </r>
    <r>
      <rPr>
        <sz val="10"/>
        <rFont val="Soberana Sans"/>
        <family val="2"/>
      </rPr>
      <t xml:space="preserve"> Causa : Reconversión hospitalaria por la Pandemia COVID-19 de unidades de segundo y tercer nivel de atención, diferimientos de cirugías programadas, así como la Implementación del Programa Institucional de Prevención y Control de Infecciones Asociadas a la Atención de la Salud (IAAS) y Fortalecimiento de la Vigilancia Epidemiológica en la vigilancia, prevención y control de las infecciones asociadas a la atención de la salud.   Efecto: Mejora en la identificación y en la calidad de registro de la información en la plataforma en línea  de IAAS (infecciones asociadas a la atención de la salud), e implementación de los lineamientos de reconversión hospitalaria para la atención de pacientes con la COVID-19. Otros Motivos:Posible efecto derivado de la contingencia por COVID-19 que genero mayor ocupación hospitalaria por este padecimientos, se implementaron estrategias de prevención de infecciones entre el personal de salud, como el, fortalecimiento de las precauciones estándar y por mecanismo de transmisión.  Se realizó estimación del indicador, en cuanto dispongamos de información completa lo reportaremos en los trimestres subsecuentes.  </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</si>
  <si>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Este indicador se encuentra 1.99 puntos porcentuales por arriba de la meta  esperada, si bien la consulta se suspendió de manera paulatina,  algunos pacientes cancelaron su consulta ante el temor de ser  contagiados,   esto ayudo  para que especialidades esenciales como Nefrología, Hematología, Obstetricia, Oncología Médica y la consulta de HIV  que dieron atención aun en la contingencia, pudieran dar citas de manera mas expedita a los derechohabientes. Efecto: Una vez que se retorne a la normalidad es muy probable que  las agendas de la consulta externa  se saturen lo que influirá de manera negativa en este indicador.  Otros Motivos:La información oficial es proporcionada por la División de Información en Salud, corresponden a los meses de julio y agosto.</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</si>
  <si>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El logro alcanzado fue de 16.93 puntos porcentuales menos a la meta comprometida, una de las causas por la que no se alcanzo fue la suspensión de las cirugías programadas lo que afecto de manera negativa a este indicador, ante la reconversión que sufrieron los hospitales  derivado de la pandemia por  COVID 19. Efecto: Este indicador refleja la atención quirúrgica oportuna para el tratamiento de padecimientos de resolución quirúrgica y repercute  en la disminución de la morbilidad y mortalidad de los derechohabientes.   Al diferir las cirugías programadas este indicador se vera afectado de manera negativa. Otros Motivos:Los datos oficiales corresponden a los meses de julio y agosto, proporcionada por la División de Información en Salud.</t>
    </r>
  </si>
  <si>
    <r>
      <t xml:space="preserve">    Porcentaje de pacientes con estancia prolongada (mayor de12 horas) en el área de observación del servicio de urgencias en unidades de segundo nivel    
</t>
    </r>
    <r>
      <rPr>
        <sz val="10"/>
        <rFont val="Soberana Sans"/>
        <family val="2"/>
      </rPr>
      <t xml:space="preserve"> Causa : Deficiente supervisión directiva Déficit de recursos humanos                                                                                                           Infraestructura e insumos insuficientes para la demanda actual de atención                     Déficit en el número de camas hospitalarias                                                                                            No existen criterios de atención a padecimientos de mayor demanda que sean homologado(rutascríticas) Retraso en la realización de interconsultas y estudios auxiliares de diagnóstico Efecto: Retraso en la atención de pacientes con urgencia real                                                                                               Mala imagen institucional                                                                                                                                                          Insatisfacción de los usuarios                                                                                                                                                      Tiempos de espera prolongados                                                                                                                                                Saturación de las áreas de observación del servicio de urgencias   Otros Motivos:No se forman los suficientes médicos especialistas en urgencias que el instituto necesita. Derivado de la contingencia por pandemia de COVID-19, aún no se puede establecer la dirección del indicador, se toma como referencia comportamiento del año previo, se ajustará avance a medida que la normativa responsable (División de Información en Salud) publique sus resultado en fuentes institucionales oficiales DIS/IMSS.</t>
    </r>
  </si>
  <si>
    <r>
      <t xml:space="preserve">Porcentaje de surtimiento de recetas médicas
</t>
    </r>
    <r>
      <rPr>
        <sz val="10"/>
        <rFont val="Soberana Sans"/>
        <family val="2"/>
      </rPr>
      <t xml:space="preserve"> Causa : La situación derivada de la pandemia COVID-19 ha limitado la producción de materia prima utilizada por la industria farmacéutica principalmente por las restricciones de movilidad de insumos a nivel global. Efecto: La falta de materia prima ha generado una disminución en la capacidad de producción de medicamentos a nivel global, afectando el flujo regular de la cadena de suministro de la industria farmacéutica, limitando la disponibilidad de insumos requeridos para el adecuado surtimiento de recetas para los derechohabientes, lo cual provocó la disminución del porcentaje de surtimiento de recetas de medicamentos para el periodo enero - septiembre de 2020 de -3.2 puntos porcentuales respecto a lo originalmente proyectado. Otros Motivos:Con fundamento en lo establecido en el artículo 14, fracción IX, último párrafo del Presupuesto de Egresos de la Federación para el ejercicio fiscal 2020, así como el artículo 31 fracción XXVI de la Ley Orgánica de la Administración Pública Federal de 2018, las cuales facultaron a la SHCP para consolidar compras, en todos los mercados de bienes y servicios.</t>
    </r>
  </si>
  <si>
    <r>
      <t xml:space="preserve">Pacientes subsecuentes con diagnóstico de Diabetes Mellitus tipo 2         
</t>
    </r>
    <r>
      <rPr>
        <sz val="10"/>
        <rFont val="Soberana Sans"/>
        <family val="2"/>
      </rPr>
      <t xml:space="preserve"> Causa : Para el tercer trimestre de 2020, se identifica que el número de paciente subsecuentes con Diabetes Mellitus que acudieron a las Unidades Médicas de Medicina Familiar para su tratamiento farmacológico y no farmacológico, disminuyo debido a la presencia del virus de COVID-19 en nuestro país, por lo que se afianzo la expedición de la Receta Resurtible, evitando que los pacientes identificados en control, durante 3 meses no acudan a consulta, solo se les otorgue su medicamento con el objeto de no perder la continuidad del tratamiento. Efecto: Mantener otorgando a los pacientes que tienen diagnóstico de Diabetes Mellitus el tratamiento farmacológico para el control de esta enfermedad, que acuden de manera subsecuente a las Unidades de Medicina Familiar, aun con la presencia de la pandemia del virus de COVID-19. Otros Motivos:Información estimada al mes de septiembre 2020, con base al comportamiento de enero-agosto 2020.</t>
    </r>
  </si>
  <si>
    <r>
      <t xml:space="preserve">Pacientes con diagnóstico de Hipertensión Arterial Sistémica que acuden de manera subsecuente a la consulta de Medicina Familiar                 
</t>
    </r>
    <r>
      <rPr>
        <sz val="10"/>
        <rFont val="Soberana Sans"/>
        <family val="2"/>
      </rPr>
      <t xml:space="preserve"> Causa : Durante el tercer trimestre de 2020, se observó que el  comportamiento de los pacientes con Hipertensión Arterial que acudieron mensualmente para continuar con el control de la enfermedad disminuyo, esto  como resultado de la manifestación de la pandemia del virus de COVID-19, toda vez que se establecieron estrategias para evitar la presencia de grupos de derechohabientes en las salas de espera, como es el caso del  uso de la Receta Resurtible implementada en las Unidades Médicas de Primer Nivel, de manera que el paciente que clínicamente se identifica controlado, se le proporciona su tratamiento farmacológico para 3 meses, lo cual disminuye la asistencia de este grupo de personas. Efecto: Continuar proporcionando de forma continua el tratamiento farmacológico para el control de los pacientes que tienen el diagnóstico de Hipertensión Arterial que acuden de manera subsecuente a las Unidades de Medicina Familiar, a pesar de la pandemia de COVID-19. Otros Motivos:Información estimada al mes de septiembre 2020, con base al comportamiento de enero-agosto 2020.</t>
    </r>
  </si>
  <si>
    <r>
      <t xml:space="preserve">Oportunidad de inicio de la vigilancia prenatal    
</t>
    </r>
    <r>
      <rPr>
        <sz val="10"/>
        <rFont val="Soberana Sans"/>
        <family val="2"/>
      </rPr>
      <t xml:space="preserve"> Causa : Información al mes de julio de 2020. La oportunidad de inicio de la vigilancia prenatal durante el primer trimestre de gestación, resultó en 50.70%. Se considera con un desempeño medio, ya que se interpreta que 5 de cada 10 embarazadas acuden al inicio de su vigilancia prenatal dentro de las primeras 12 semanas y 6 días de la gestación. Efecto: La finalidad de iniciar tempranamente la atención prenatal es brindarle todas las acciones médico preventivas  para poder culminar la gestación a término, con la madre y el producto saludables.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</si>
  <si>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Promedio de atenciones prenatales por embarazada    
</t>
    </r>
    <r>
      <rPr>
        <sz val="10"/>
        <rFont val="Soberana Sans"/>
        <family val="2"/>
      </rPr>
      <t xml:space="preserve"> Causa : Informacion al mes de julio de 2020. El promedio de atenciones prenatales por embarazada resultó 5.9, por abajo de la meta establecida para el periodo(7.0). Conforme al Manual Metodológico de Indicadores Médicos 2019-2024 del IMSS, se considera con un desempeño medio, ya que se traduce que cada embarazada  acude menos a consulta de vigilancia prenatal en promedio de 5 a 6 ocasiones a su Unidad de Medicina Familiar.  Efecto: Se propicia que la embarazada asista a la vigilancia prenatal en forma periódica, lo cual contribuye a la detección oportuna de signos y síntomas que pudieran complicar el embarazo.  Otros Motivos:El logro de este indicador no se alcanzó debido a la contingencia por COVID-19, ya que como medida preventiva para evitar el contagio en mujeres embarazadas (población vulnerable) se  solicitó que no acudieran a consulta, salvo en caso de emergencia obstétrica.</t>
    </r>
  </si>
  <si>
    <r>
      <t xml:space="preserve">Eficacia del Proceso del Control de Ambientes Físicos
</t>
    </r>
    <r>
      <rPr>
        <sz val="10"/>
        <rFont val="Soberana Sans"/>
        <family val="2"/>
      </rPr>
      <t xml:space="preserve"> Causa : El resultado del indicador se obtiene de la siguiente manera: RESULTADOS DEL CONTROL DE AMBIENTES FÍSICOS (115) = ¿ Calificaciones del nivel de limpieza en OOAD y UMAE / Número de OOAD y UMAE. Estos siempre serán menores, debido al desfase de un mes, que existe en la entrega del indicador, lo cual está establecido en el ¿Instructivo de Aplicación del Sistema de Evaluación Institucional de los Servicios de Conservación¿ (NIC). Se registró un avance de 86.55 en el periodo de julio-agosto de 2020, por lo que se alcanzó un cumplimiento de 86.55 de la meta establecida,  debido en algunos casos a la vacancia de plazas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en OOAD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Motivos:Las Jefaturas de Departamento de Conservación y Servicios Generales (JDCSG) en Delegaciones y UMAE así como los Gerentes de Conservación en Centros Vacacionales, elaboran e integrarán mensualmente los Informes del NIC y el de los Indicadores de Desempeño de las Jefaturas y Gerencias de Conservación, considerando la meta programada para el NIC en el período determinado; mismos que envían al Área de Evaluación de la División de Conservación dentro de los primeros 10 días naturales de cada mes posterior al que se reporta, para su registro y validación, a fin de dar cumplimiento al proceso de elaboración del Informe del Nivel Integral de Conservación (NIC), el cual se elabora en un mes.</t>
    </r>
  </si>
  <si>
    <r>
      <t xml:space="preserve">Total de consultas de  primera vez otorgadas en Unidades Médicas de Alta Especialidad    
</t>
    </r>
    <r>
      <rPr>
        <sz val="10"/>
        <rFont val="Soberana Sans"/>
        <family val="2"/>
      </rPr>
      <t xml:space="preserve"> Causa : La información que se reporta corresponde al mes de Julio, representa el 11.2% del total de la meta comprometida en este trimestre, aun cuando se tenga  la información de los meses restantes es posible que no se logre. Como parte de las medidas de seguridad para los derechohabientes y ante la reconversión hospitalaria  por la  pandemia de COVID -19, la consulta externa se suspendió de manera paulatina, solo algunas especialidades como Hematología, Nefrología, Oncología Médica, Obstetricia y la consulta de HIV  dieron atención, lo que afecto a este indicador, en el mes de septiembre se hizo un plan para restablecer los servicios de salud diferidos por la contingencia , la apertura en consulta externa dependerá de la semaforización de los estados. Efecto: El diferir la consulta externa en las UMAE afectara de manera negativa el desempeño de este indicador, al igual que la atención de los derechohabientes,  estos factores externos no se pueden controlar  y escapan de nuestro ámbito de competencia a nivel nacional. Otros Motivos:La información  oficial corresponde al mes de julio proporcionada por la División de Información en Salud.</t>
    </r>
  </si>
  <si>
    <r>
      <t xml:space="preserve">Total de cirugías electivas programadas en Unidades Médicas de Alta Especialidad    
</t>
    </r>
    <r>
      <rPr>
        <sz val="10"/>
        <rFont val="Soberana Sans"/>
        <family val="2"/>
      </rPr>
      <t xml:space="preserve"> Causa : Durante este trimestre  se alcanzo el 37.13% de la meta  comprometida,  este descenso esta  justificado por  la pandemia secundaria a  COVID 19, se difirieron cirugías programadas en unidades que sufrieron reconversión, con el objetivo de evitar contagios en los  derechohabientes y del equipo quirúrgico que participa en el evento. En el mes de septiembre se hizo un plan para restablecer los servicios de salud diferidos por la contingencia, dónde se indica que la   reactivación de los procesos quirúrgicos será de acuerdo al semáforo epidemiológico de cada entidad y del comportamiento en los próximos meses de la enfermedad por virus SARS-CoV-2.   Efecto: El aplazar algunas  cirugías programadas ante la contingencia sanitaria impactara en  los pacientes, se cuenta ya con un plan Institucional para la reactivación de los servicios de salud.  Otros Motivos:La información emitida por la División de Información en Salud es preliminar y comprende los meses de julio a septiembre.</t>
    </r>
  </si>
  <si>
    <r>
      <t xml:space="preserve">Índice consultas de urgencias por 1000 derechohabientes en unidades de segundo nivel    
</t>
    </r>
    <r>
      <rPr>
        <sz val="10"/>
        <rFont val="Soberana Sans"/>
        <family val="2"/>
      </rPr>
      <t xml:space="preserve"> Causa : Conforme al Manual Metodológico de Indicadores Médicos vigente el indicador CAISN 05 se reporta con desempeño bajo a pesar de que la meta planeada se reporta con incremento en el número de consultas. Deficiente supervisión directiva. Menor demanda en los servicios de urgencias de segundo nivel por incremento de pacientes  atendidos en el primer nivel de atención(UNIFILA) así como incremento de pacientes atendidos en atención médica continua del primer nivel de atención. Efecto: Recurso humano desaprovechado Infraestructura y recursos materiales sin uso eficiente          Otros Motivos:Mejor capacidad resolutiva en el primer nivel de atención. Derivado de la contingencia por pandemia de COVID-19, aún no se puede establecer la dirección del indicador, motivo por el cual como se tomo como referencia el parámetro del año anterior para el reporte del Segundo trimestre. Por lo cual, para este reporte del tercer trimestre actualmente solo se registra hasta el mes de julio de 2020, se ajustará avance a medida que la normativa responsable (División de Información en Salud) publique sus resultado en fuentes institucionales oficiales DIS/IMSS.</t>
    </r>
  </si>
  <si>
    <t>E012</t>
  </si>
  <si>
    <t>Prestaciones sociales</t>
  </si>
  <si>
    <t>9 - Otros de Seguridad Social y Asistencia Social</t>
  </si>
  <si>
    <t>8 - Prestaciones sociales eficientes</t>
  </si>
  <si>
    <t>Contribuir al bienestar social e igualdad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</si>
  <si>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rPr>
      <t xml:space="preserve">
</t>
    </r>
  </si>
  <si>
    <t>(Personas con acceso a seguridad social y servicios de salud por afiliación al IMSS en el año t / Personas en situación de pobreza o vulnerabilidad en el año t)*100</t>
  </si>
  <si>
    <t xml:space="preserve">Porcentaje de la población </t>
  </si>
  <si>
    <t>Estratégico-Eficacia-Bienal</t>
  </si>
  <si>
    <t>Personas con acceso a seguridad social y servicios de salud por afiliación al IMSS mejoran su bienestar social</t>
  </si>
  <si>
    <r>
      <t>Índice de prestaciones sociales (IPS)</t>
    </r>
    <r>
      <rPr>
        <i/>
        <sz val="10"/>
        <color indexed="30"/>
        <rFont val="Soberana Sans"/>
      </rPr>
      <t xml:space="preserve">
</t>
    </r>
  </si>
  <si>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</si>
  <si>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</si>
  <si>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r>
      <t>Variación porcentual de satisfacción con la vida reportada por afiliados al IMSS respecto no afiliados al IMSS</t>
    </r>
    <r>
      <rPr>
        <i/>
        <sz val="10"/>
        <color indexed="30"/>
        <rFont val="Soberana Sans"/>
      </rPr>
      <t xml:space="preserve">
</t>
    </r>
  </si>
  <si>
    <t>(Calificación de satisfacción con la vida declarada por afiliados IMSS en el año t/ Calificación de satisfacción con la vida declarada por NO afiliados IMSS en el año t)-1 *100</t>
  </si>
  <si>
    <t>Variación porcentual</t>
  </si>
  <si>
    <t>A Cursos y talleres de capacitación y adiestramiento técnico, promoción de la salud, cultura física y deporte y desarrollo cultural otorgados</t>
  </si>
  <si>
    <r>
      <t>Tasa de Variación de usuarios de cursos y talleres de cultura  física y deporte , capacitación y adiestramiento  técnico, desarrollo cultural y promoción de la salud realizados respecto al periodo anterior</t>
    </r>
    <r>
      <rPr>
        <i/>
        <sz val="10"/>
        <color indexed="30"/>
        <rFont val="Soberana Sans"/>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</si>
  <si>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</si>
  <si>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B Servicios funerarios prestados</t>
  </si>
  <si>
    <r>
      <t>Variación porcentual de servicios funerarios contratados respecto al mismo periodo del año anterior</t>
    </r>
    <r>
      <rPr>
        <i/>
        <sz val="10"/>
        <color indexed="30"/>
        <rFont val="Soberana Sans"/>
      </rPr>
      <t xml:space="preserve">
</t>
    </r>
  </si>
  <si>
    <t xml:space="preserve">[(Número de servicios contratados al trimestre n del año t / Número de servicios contratados al trimestre n del año t-1)-1] * 100 </t>
  </si>
  <si>
    <t>Servicio</t>
  </si>
  <si>
    <t>C Centros Vacacionales que propician actividades de esparcimiento (recreación, deporte e integración) visitados</t>
  </si>
  <si>
    <r>
      <t>Tasa de variación de los usuarios atendidos en los centros vacacionales que propician actividades de esparcimiento</t>
    </r>
    <r>
      <rPr>
        <i/>
        <sz val="10"/>
        <color indexed="30"/>
        <rFont val="Soberana Sans"/>
      </rPr>
      <t xml:space="preserve">
</t>
    </r>
  </si>
  <si>
    <t xml:space="preserve">[(Número de usuarios atendidos al trimestre n del año t / Número de usuarios atendidos al trimestre n del año t-1)-1] * 100 </t>
  </si>
  <si>
    <t>A 1 Programar cursos y talleres de desarrollo cultural</t>
  </si>
  <si>
    <r>
      <t>% de inscritos a cursos y talleres de Desarrollo Cultural</t>
    </r>
    <r>
      <rPr>
        <i/>
        <sz val="10"/>
        <color indexed="30"/>
        <rFont val="Soberana Sans"/>
      </rPr>
      <t xml:space="preserve">
</t>
    </r>
  </si>
  <si>
    <t>(No. de personas inscritas a cursos y talleres de Desarrollo Cultural/No. de personas inscritas a cursos y talleres de Desarrollo Cultural Programadas)*100</t>
  </si>
  <si>
    <t>A 2 Programar cursos y talleres de promoción a la salud</t>
  </si>
  <si>
    <r>
      <t xml:space="preserve">% de inscritos a cursos y talleres de Promoción de la Salud </t>
    </r>
    <r>
      <rPr>
        <i/>
        <sz val="10"/>
        <color indexed="30"/>
        <rFont val="Soberana Sans"/>
      </rPr>
      <t xml:space="preserve">
</t>
    </r>
  </si>
  <si>
    <t>(No. de personas inscritas a cursos y talleres de Promoción de la Salud/No. de personas inscritas a cursos y talleres de Promoción de la Salud Programadas)*100</t>
  </si>
  <si>
    <t>A 3 Programar cursos y talleres de bienestar social</t>
  </si>
  <si>
    <r>
      <t>% de inscritos a cursos y talleres de Bienestar Social</t>
    </r>
    <r>
      <rPr>
        <i/>
        <sz val="10"/>
        <color indexed="30"/>
        <rFont val="Soberana Sans"/>
      </rPr>
      <t xml:space="preserve">
</t>
    </r>
  </si>
  <si>
    <t>(No. de personas inscritas a cursos y talleres de Bienestar Social/No. de personas inscritas a cursos y talleres de Bienestar Social Programadas)*100</t>
  </si>
  <si>
    <t>A 4 Programar cursos y talleres de capacitación y adiestramiento técnico</t>
  </si>
  <si>
    <r>
      <t xml:space="preserve">% de inscritos a cursos y talleres de Capacitación y Adiestramiento Técnico </t>
    </r>
    <r>
      <rPr>
        <i/>
        <sz val="10"/>
        <color indexed="30"/>
        <rFont val="Soberana Sans"/>
      </rPr>
      <t xml:space="preserve">
</t>
    </r>
  </si>
  <si>
    <t>(No. de personas inscritas a cursos y talleres de Capacitación y Adiestramiento Técnico/No. de personas inscritas a cursos y talleres de Capacitación y Adiestramiento Técnico Programadas)*100</t>
  </si>
  <si>
    <t>A 5 Programar cursos y talleres de Cultura Física y Deporte</t>
  </si>
  <si>
    <r>
      <t>% de inscritos a cursos y talleres de Cultura Física y Deporte</t>
    </r>
    <r>
      <rPr>
        <i/>
        <sz val="10"/>
        <color indexed="30"/>
        <rFont val="Soberana Sans"/>
      </rPr>
      <t xml:space="preserve">
</t>
    </r>
  </si>
  <si>
    <t>(No. de personas inscritas a cursos y talleres de Cultura Física y Deporte/No. de personas inscritas a cursos y talleres de Cultura Física y Deporte Programadas)*100</t>
  </si>
  <si>
    <t>B 6 Supervisión de Velatorios</t>
  </si>
  <si>
    <r>
      <t>Porcentaje de cumplimiento  de visitas de supervisión para velatorios del IMSS</t>
    </r>
    <r>
      <rPr>
        <i/>
        <sz val="10"/>
        <color indexed="30"/>
        <rFont val="Soberana Sans"/>
      </rPr>
      <t xml:space="preserve">
</t>
    </r>
  </si>
  <si>
    <t>(Número de visitas de supervisión realizadas al cuatrimestre n del año t/Número de visitas de supervisión programadas al cuatrimestre n del año t)*100</t>
  </si>
  <si>
    <t>Visita</t>
  </si>
  <si>
    <t>Gestión-Eficacia-Cuatrimestral</t>
  </si>
  <si>
    <t>B 7 Promoción y difusión de servicios funerarios</t>
  </si>
  <si>
    <r>
      <t>Tasa de variación de pláticas de promoción y difusión de velatorios respecto al año inmediato anterior</t>
    </r>
    <r>
      <rPr>
        <i/>
        <sz val="10"/>
        <color indexed="30"/>
        <rFont val="Soberana Sans"/>
      </rPr>
      <t xml:space="preserve">
</t>
    </r>
  </si>
  <si>
    <t>(Número de pláticas de promoción y difusión de velatorios realizadas al trimestre n del año t /Número pláticas de promoción y difusión de velatorios realizadas al trimestre n del año t-1 ) -1 ]* 100</t>
  </si>
  <si>
    <t>C 8 Promoción de servicios de los Centros Vacacionales IMSS</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</si>
  <si>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</si>
  <si>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año t / Número total de usuarios en los CV al trimestre n del año t)*100</t>
  </si>
  <si>
    <t>Usuario</t>
  </si>
  <si>
    <r>
      <t>Porcentaje de personas usuarias que se enteraron de los servicios a través de la promoción y difusión de Centros Vacacionales en Internet</t>
    </r>
    <r>
      <rPr>
        <i/>
        <sz val="10"/>
        <color indexed="30"/>
        <rFont val="Soberana Sans"/>
      </rPr>
      <t xml:space="preserve">
</t>
    </r>
  </si>
  <si>
    <t xml:space="preserve">(Número de personas usuarias que reportaron enterarse del CV a través de Internet en la encuesta de salida al trimestre n del año t/ Número total de personas que contestaron la encuesta al visitar los CV al trimestre n del año t) *100 </t>
  </si>
  <si>
    <r>
      <t xml:space="preserve">Proporción de personas con acceso a seguridad social que tienen acceso a servicios de salud por afiliación al IMSS.
</t>
    </r>
    <r>
      <rPr>
        <sz val="10"/>
        <rFont val="Soberana Sans"/>
        <family val="2"/>
      </rPr>
      <t>Sin Información,Sin Justificación</t>
    </r>
  </si>
  <si>
    <r>
      <t xml:space="preserve">Índice de prestaciones sociales (IPS)
</t>
    </r>
    <r>
      <rPr>
        <sz val="10"/>
        <rFont val="Soberana Sans"/>
        <family val="2"/>
      </rPr>
      <t>Sin Información,Sin Justificación</t>
    </r>
  </si>
  <si>
    <r>
      <t xml:space="preserve">Variación porcentual de satisfacción con la vida reportada por afiliados al IMSS respecto no afiliados al IMSS
</t>
    </r>
    <r>
      <rPr>
        <sz val="10"/>
        <rFont val="Soberana Sans"/>
        <family val="2"/>
      </rPr>
      <t>Sin Información,Sin Justificación</t>
    </r>
  </si>
  <si>
    <r>
      <t xml:space="preserve">Tasa de Variación de usuarios de cursos y talleres de cultura  física y deporte , capacitación y adiestramiento  técnico, desarrollo cultural y promoción de la salud realizados respecto al periodo anterior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424,347 personas a nivel nacional, lo que representó el  30.09% de la meta programada para el tercer trimestre de 2020. Las variaciones porcentuales negativas del Programa Presupuestario E012 ¿Prestaciones Sociales¿ (PP E12) en los indicadores al segundo trimestre de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así como reservaciones de hospedajes. La variable que integra los indicadores que dan seguimiento al avance de las metas del Pp E012, en su mayoría es el número de usuarios o asistentes, por tal motivo, no se alcanzaron las metas propuestas por lo antes expuesto.  Efecto: En el área de Promoción de la Salud y a fin de contribuir a la formación de una cultura de salud, prevenir enfermedades y accidentes e incidir en la superación del nivel de vida, en cursos y talleres, se benefició a 104,871 personas, lo que representó el  32.31% de la meta programada para el tercer trimestre de 2020. En Desarrollo Cultural, se impartieron cursos y talleres en las disciplinas de teatro, danza folclórica, danza creativa, ritmos afrolatinos y baile de salón, música instrumental y vocal, artes visuales y artesanías a  50,661  inscritos, lo que represento un avance del 35.28% de la meta programada para el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210 mil 148 inscritos, se logró el 34.59% de la meta programada al tercer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58,667 inscritos en el periodo que representa el  17.54% de la meta programada para este periodo.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</si>
  <si>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Variación porcentual de servicios funerarios contratados respecto al mismo periodo del año anterior
</t>
    </r>
    <r>
      <rPr>
        <sz val="10"/>
        <rFont val="Soberana Sans"/>
        <family val="2"/>
      </rPr>
      <t xml:space="preserve"> Causa : La disminución se debió a que los Velatorios durante los meses de marzo a junio, con motivo de la pandemia del COVID-19 y conforme a los lineamientos a nivel federal y estatal, limitaron los tipos de servicios a otorgar, ya que se prohibió en varias localidades los servicios de velación en capilla o en domicilio; aunado a la falta de operación de los hornos crematorios. Efecto: No se logró la captación de los servicios estimados; razón por la cual no se dio cumplimiento a la meta establecida. Otros Motivos:Para lograr un mejor resultado  favorable respecto a la meta, durante el ejercicio 2020; se implementó traslados COVID, la adquisición de refrigeradores y de hornos crematorios. Asimismo, se celebraron Acuerdos de Gestión, estableciendo compromisos con los Velatorios, esperando ofrecer una mayor cobertura de los diferentes servicios con que cuentan los Velatorios IMSS, </t>
    </r>
  </si>
  <si>
    <r>
      <t xml:space="preserve">Tasa de variación de los usuarios atendidos en los centros vacacionales que propician actividades de esparcimiento
</t>
    </r>
    <r>
      <rPr>
        <sz val="10"/>
        <rFont val="Soberana Sans"/>
        <family val="2"/>
      </rPr>
      <t xml:space="preserve"> Causa : El número de usuarios atendidos en los Centros Vacacionales al cierre del trimestral de 2020, presenta una disminución respecto al mismo periodo del año previo. Lo anterior, debido a la suspensión de actividades en las unidades operativas que tuvo efecto a partir del 23 de marzo de 2020 a la fecha. Efecto: Las medidas implementadas por las autoridades sanitarias para prevenir y contener los contagios por COVID-19 entre la población, se traducen en una disminución importante  en el número de usuarios que visitaron los Centros Vacacionales.  Otros Motivos:Al cierre del periodo que se reporta, los estados de Puebla y Tlaxcala se encuentran ubicados en semáforo rojo (riesgo máximo de contagio), mientras que el estado de Morelos se encuentra en semáforo naranja (riesgo alto), por lo cual no ha sido posible llevar a cabo la reapertura de los Centros Vacacionales.</t>
    </r>
  </si>
  <si>
    <r>
      <t xml:space="preserve">% de inscritos a cursos y talleres de Desarrollo Cultural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424,347 personas a nivel nacional, lo que representó el  30.09% de la meta programada para el tercer trimestre de 2020. Las variaciones porcentuales negativas del Programa Presupuestario E012 ¿Prestaciones Sociales¿ (PP E12) en los indicadores al segundo trimestre de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así como reservaciones de hospedajes. La variable que integra los indicadores que dan seguimiento al avance de las metas del Pp E012, en su mayoría es el número de usuarios o asistentes, por tal motivo, no se alcanzaron las metas propuestas por lo antes expuesto.  Efecto: En Desarrollo Cultural, se impartieron cursos y talleres en las disciplinas de teatro, danza folclórica, danza creativa, ritmos afrolatinos y baile de salón, música instrumental y vocal, artes visuales y artesanías a  50,661  inscritos, lo que represento un avance del 35.28% de la meta programada para el trimestre.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</si>
  <si>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 de inscritos a cursos y talleres de Promoción de la Salud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424,347 personas a nivel nacional, lo que representó el  30.09% de la meta programada para el tercer trimestre de 2020. Las variaciones porcentuales negativas del Programa Presupuestario E012 ¿Prestaciones Sociales¿ (PP E12) en los indicadores al segundo trimestre de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así como reservaciones de hospedajes. La variable que integra los indicadores que dan seguimiento al avance de las metas del Pp E012, en su mayoría es el número de usuarios o asistentes, por tal motivo, no se alcanzaron las metas propuestas por lo antes expuesto.  Efecto: En el área de Promoción de la Salud y a fin de contribuir a la formación de una cultura de salud, prevenir enfermedades y accidentes e incidir en la superación del nivel de vida, en cursos y talleres, se benefició a 104,871 personas, lo que representó el  32.31% de la meta programada para el tercer trimestre de 2020.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</si>
  <si>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 de inscritos a cursos y talleres de Bienestar Social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424,347 personas a nivel nacional, lo que representó el  30.09% de la meta programada para el tercer trimestre de 2020. Las variaciones porcentuales negativas del Programa Presupuestario E012 ¿Prestaciones Sociales¿ (PP E12) en los indicadores al segundo trimestre de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así como reservaciones de hospedajes. La variable que integra los indicadores que dan seguimiento al avance de las metas del Pp E012, en su mayoría es el número de usuarios o asistentes, por tal motivo, no se alcanzaron las metas propuestas por lo antes expuesto.  Efecto: En el área de Promoción de la Salud y a fin de contribuir a la formación de una cultura de salud, prevenir enfermedades y accidentes e incidir en la superación del nivel de vida, en cursos y talleres, se benefició a 104,871 personas, lo que representó el  32.31% de la meta programada para el tercer trimestre de 2020. En Desarrollo Cultural, se impartieron cursos y talleres en las disciplinas de teatro, danza folclórica, danza creativa, ritmos afrolatinos y baile de salón, música instrumental y vocal, artes visuales y artesanías a  50,661  inscritos, lo que represento un avance del 35.28% de la meta programada para el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210 mil 148 inscritos, se logró el 34.59% de la meta programada al tercer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58,667 inscritos en el periodo que representa el  17.54% de la meta programada para este periodo.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</si>
  <si>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 de inscritos a cursos y talleres de Capacitación y Adiestramiento Técnico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424,347 personas a nivel nacional, lo que representó el  30.09% de la meta programada para el tercer trimestre de 2020. Las variaciones porcentuales negativas del Programa Presupuestario E012 ¿Prestaciones Sociales¿ (PP E12) en los indicadores al segundo trimestre de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así como reservaciones de hospedajes. La variable que integra los indicadores que dan seguimiento al avance de las metas del Pp E012, en su mayoría es el número de usuarios o asistentes, por tal motivo, no se alcanzaron las metas propuestas por lo antes expuesto.  Efecto: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58,667 inscritos en el periodo que representa el  17.54% de la meta programada para este periodo.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</si>
  <si>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 de inscritos a cursos y talleres de Cultura Física y Deporte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424,347 personas a nivel nacional, lo que representó el  30.09% de la meta programada para el tercer trimestre de 2020. Las variaciones porcentuales negativas del Programa Presupuestario E012 ¿Prestaciones Sociales¿ (PP E12) en los indicadores al segundo trimestre de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así como reservaciones de hospedajes. La variable que integra los indicadores que dan seguimiento al avance de las metas del Pp E012, en su mayoría es el número de usuarios o asistentes, por tal motivo, no se alcanzaron las metas propuestas por lo antes expuesto.  Efecto: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210 mil 148 inscritos, se logró el 34.59% de la meta programada al tercer trimestre del año.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</si>
  <si>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Porcentaje de cumplimiento  de visitas de supervisión para velatorios del IMSS
</t>
    </r>
    <r>
      <rPr>
        <sz val="10"/>
        <rFont val="Soberana Sans"/>
        <family val="2"/>
      </rPr>
      <t xml:space="preserve"> Causa : Las Delegaciones realizaron el 50% de supervisiones programadas a los Velatorios IMSS, esto debido a la pandemia que se vive en todo el país, se tuvo la necesidad de suspender en su totalidad durante los meses de marzo a junio dichas visitas, sin embargo; se activarán de acuerdo a la semaforización en que se encuentra cada región, por el tiempo que continúe la contingencia COVID-19. Efecto: No se logró el cumplimiento de la meta establecida para el periodo enero-agosto con motivo de la contingencia declarada por el Gobierno Federal y acatando la instrucción de confinamiento y evitar el desplazamiento de personas. Otros Motivos:Derivado de la contingencia por COVID-19 y de acuerdo a la semaforización se retomará el ejercicio de las visitas de supervisión por parte de las Delegaciones del IMSS, a fin de obtener el mejor resultado posible y viable para el ejercicio 2020.</t>
    </r>
  </si>
  <si>
    <r>
      <t xml:space="preserve">Tasa de variación de pláticas de promoción y difusión de velatorios respecto al año inmediato anterior
</t>
    </r>
    <r>
      <rPr>
        <sz val="10"/>
        <rFont val="Soberana Sans"/>
        <family val="2"/>
      </rPr>
      <t xml:space="preserve"> Causa : La disminución se debe por la contingencia del COVID-19, ya que a partir del mes de marzo de 2020 no se realizaron pláticas. Se comienzaron a realizar de acuerdo a la semaforización en que se encuentre cada región. Además, no se contaba con promotores en todos los Velatorios. Efecto: No se logró el cumplimiento de la meta establecida con motivo de la contingencia declarada por el Gobierno Federal y acatando la instrucción de confinamiento y evitar el desplazamiento de personas. Otros Motivos:Derivado de la contingencia por COVID-19, se generó la baja promoción y difusión de los servicios y con base en los Acuerdos de Gestión, se realizó durante el mes de agosto y septiembre la contratación de algunas plazas de promotores, con la finalidad de incrementar la difusión de los servicios funerarios y durante los siguientes meses, se realizará la cobertura de las plazas vacantes de promotores con la finalidad, de obtener un mejor cumplimiento con base a la meta programada para el ejercicio 2020, así como  comenzar a realizar las actividades de promoción y difusión de acuerdo a la semaforización en que se encuentre cada región.</t>
    </r>
  </si>
  <si>
    <r>
      <t xml:space="preserve">Porcentaje de usuarios que utilizan algún descuento en las tarifas, respecto del total de usuarios registrados
</t>
    </r>
    <r>
      <rPr>
        <sz val="10"/>
        <rFont val="Soberana Sans"/>
        <family val="2"/>
      </rPr>
      <t xml:space="preserve"> Causa : Previo al cierre de los Centros Vacacionales (CV), se diseñaron promociones que motivaron la afluencia de usuarios, principalmente en periodos de baja ocupación. Adicional a lo anterior, se diversificaron los medios de difusión utilizados para promover los servicios e instalaciones de los Centros Vacacionales, logrando atraer a distintos segmentos del mercado. Efecto: El impacto de la estrategia de difusión se ve reflejado en el porcentaje de usuarios que solicitaron la aplicación de descuentos, logrando que más del 40% de los usuarios hicieran válido algún descuento en los servicios ofrecidos. Otros Motivos:La División de Centros Vacacionales y Unidad de Congresos, en coordinación con los Centros Vacacionales, está diseñando un esquema de promociones y descuentos que incentiven la ocupación y afluencia de las unidades operativas en cuanto se autorice su reapertura. Para este fin, se prevé incentivar el uso de medios electrónicos de comunicación. </t>
    </r>
  </si>
  <si>
    <r>
      <t xml:space="preserve">Porcentaje de personas usuarias que se enteraron de los servicios a través de la promoción y difusión de Centros Vacacionales en Internet
</t>
    </r>
    <r>
      <rPr>
        <sz val="10"/>
        <rFont val="Soberana Sans"/>
        <family val="2"/>
      </rPr>
      <t xml:space="preserve"> Causa : No fue posible cumplir la meta establecida ya que desde el cierre de los Centros Vacacionales (CV) por la contingencia sanitaria de COVID-19, no se han aplicado las Encuestas de Calidad en el Servicio que permiten identificar el medio a través del cual los usuarios se enteraron de las instalaciones y servicios de los Centros Vacacionales. Efecto: Aún cuando se ha observado que el número de usuarios de internet va en aumento, no se ha logrado el impacto deseado toda vez que las acciones prevista en el Programa de Difusión y el Plan de Comercialización respectivamente, quedaron pausadas tras el cierre de los CV hasta nuevo aviso. Otros Motivos:La División de Centros Vacacionales y Unidad de Congresos continúa trabajando en colaboración con diversas áreas institucionales para diversificar y potencializar los medios a través de los cuales de promocionan los CV, en tanto se autoriza su reapertura.</t>
    </r>
  </si>
  <si>
    <t>K012</t>
  </si>
  <si>
    <t>Proyectos de infraestructura social de asistencia y seguridad social</t>
  </si>
  <si>
    <t>Contribuir al bienestar social e igualdad mediante el desarrollo de infraestructura médica</t>
  </si>
  <si>
    <r>
      <t>Esperanza de vida al nacer</t>
    </r>
    <r>
      <rPr>
        <i/>
        <sz val="10"/>
        <color indexed="30"/>
        <rFont val="Soberana Sans"/>
      </rPr>
      <t xml:space="preserve">
</t>
    </r>
  </si>
  <si>
    <t>La población derechohabiente del IMSS cuenta con infraestructura médica nueva y ampliada</t>
  </si>
  <si>
    <r>
      <t>Camas censables por mil derechohabientes</t>
    </r>
    <r>
      <rPr>
        <i/>
        <sz val="10"/>
        <color indexed="30"/>
        <rFont val="Soberana Sans"/>
      </rPr>
      <t xml:space="preserve">
</t>
    </r>
  </si>
  <si>
    <t>(Número de camas censables en operación en el período t / Total de población derechohabiente en el período  t) x 1,000</t>
  </si>
  <si>
    <t>Razón por mil derechohabientes</t>
  </si>
  <si>
    <r>
      <t>Consultorios de Medicina Familiar por cada seis mil derechohabientes</t>
    </r>
    <r>
      <rPr>
        <i/>
        <sz val="10"/>
        <color indexed="30"/>
        <rFont val="Soberana Sans"/>
      </rPr>
      <t xml:space="preserve">
</t>
    </r>
  </si>
  <si>
    <t>(Número de consultorios de medicina familiar en operación en el período t / Total de población derechohabiente adscrita a la UMF en el período t) * 6,000</t>
  </si>
  <si>
    <t>Razón por seis mil derechohabientes</t>
  </si>
  <si>
    <t>A Infraestructura médica desarrollada</t>
  </si>
  <si>
    <r>
      <t>Porcentaje de obras concluidas respecto al Programa de Obras y su equipamiento del IMSS</t>
    </r>
    <r>
      <rPr>
        <i/>
        <sz val="10"/>
        <color indexed="30"/>
        <rFont val="Soberana Sans"/>
      </rPr>
      <t xml:space="preserve">
</t>
    </r>
  </si>
  <si>
    <t>(Sumatoria de obras concluidas al período t / Total de obras consideradas en el Programa Anual de Obras para concluir al período t) * 100</t>
  </si>
  <si>
    <t>Obra</t>
  </si>
  <si>
    <t>A 1 Planeación de infraestructura médica y ampliada</t>
  </si>
  <si>
    <r>
      <t>Porcentaje del avance presupuestario del Programa Anual de Obras</t>
    </r>
    <r>
      <rPr>
        <i/>
        <sz val="10"/>
        <color indexed="30"/>
        <rFont val="Soberana Sans"/>
      </rPr>
      <t xml:space="preserve">
</t>
    </r>
  </si>
  <si>
    <t>(Presupuesto ejercido al período t / Presupuesto programado al período t) * 100</t>
  </si>
  <si>
    <t>Monto</t>
  </si>
  <si>
    <r>
      <t>Porcentaje de cumplimiento de avance físico del Programa Anual de Obras</t>
    </r>
    <r>
      <rPr>
        <i/>
        <sz val="10"/>
        <color indexed="30"/>
        <rFont val="Soberana Sans"/>
      </rPr>
      <t xml:space="preserve">
</t>
    </r>
  </si>
  <si>
    <t>(Sumatoria de obras que cumplen el avance físico programado al período / Total de obras que se ejecutan de acuerdo con el Programa Anual de Obras al período t) * 100</t>
  </si>
  <si>
    <r>
      <t xml:space="preserve">Esperanza de vida al nacer
</t>
    </r>
    <r>
      <rPr>
        <sz val="10"/>
        <rFont val="Soberana Sans"/>
        <family val="2"/>
      </rPr>
      <t>Sin Información,Sin Justificación</t>
    </r>
  </si>
  <si>
    <r>
      <t xml:space="preserve">Camas censables por mil derechohabientes
</t>
    </r>
    <r>
      <rPr>
        <sz val="10"/>
        <rFont val="Soberana Sans"/>
        <family val="2"/>
      </rPr>
      <t>Sin Información,Sin Justificación</t>
    </r>
  </si>
  <si>
    <r>
      <t xml:space="preserve">Consultorios de Medicina Familiar por cada seis mil derechohabientes
</t>
    </r>
    <r>
      <rPr>
        <sz val="10"/>
        <rFont val="Soberana Sans"/>
        <family val="2"/>
      </rPr>
      <t>Sin Información,Sin Justificación</t>
    </r>
  </si>
  <si>
    <r>
      <t xml:space="preserve">Porcentaje de obras concluidas respecto al Programa de Obras y su equipamiento del IMSS
</t>
    </r>
    <r>
      <rPr>
        <sz val="10"/>
        <rFont val="Soberana Sans"/>
        <family val="2"/>
      </rPr>
      <t xml:space="preserve"> Causa : CABE RESALTAR ATRASO DE LOS PROCESOS CONSTRUCTIVOS, DE LAS OBRAS, DERIVADO DE LA CONTINGENCIA PROVOCADA POR LA PANDEMIA DEL COVID-19 Efecto:  Otros Motivos:</t>
    </r>
  </si>
  <si>
    <r>
      <t xml:space="preserve">Porcentaje del avance presupuestario del Programa Anual de Obras
</t>
    </r>
    <r>
      <rPr>
        <sz val="10"/>
        <rFont val="Soberana Sans"/>
        <family val="2"/>
      </rPr>
      <t xml:space="preserve"> Causa : Se esta conciliando con las constructoras la ampliación de días y horas laborales, incrementando cuadrillas o trabajando horas extras en las áreas que se permita. Efecto: Se esta logrando que se tenga el avance de acuerdo a lo programado. Otros Motivos:</t>
    </r>
  </si>
  <si>
    <r>
      <t xml:space="preserve">Porcentaje de cumplimiento de avance físico del Programa Anual de Obras
</t>
    </r>
    <r>
      <rPr>
        <sz val="10"/>
        <rFont val="Soberana Sans"/>
        <family val="2"/>
      </rPr>
      <t xml:space="preserve"> Causa : SE REPORTA UN RETRASO DEBIDO A LA CONTINGENCIA PROVOCADA POR LA PANDEMIA DEL COVID-19 Efecto:  Otros Motivos:</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</si>
  <si>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</si>
  <si>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</si>
  <si>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</si>
  <si>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</si>
  <si>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</si>
  <si>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Gestión-Eficacia-Anual</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</si>
  <si>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</si>
  <si>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</si>
  <si>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</si>
  <si>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Promedio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</si>
  <si>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</si>
  <si>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</si>
  <si>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</si>
  <si>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</si>
  <si>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Porcentaje de recepción de equipo adquirido</t>
    </r>
    <r>
      <rPr>
        <i/>
        <sz val="10"/>
        <color indexed="30"/>
        <rFont val="Soberana Sans"/>
      </rPr>
      <t xml:space="preserve">
</t>
    </r>
  </si>
  <si>
    <t>(Número de equipos recibidos / Total de equipos adquiridos) x 100</t>
  </si>
  <si>
    <r>
      <t xml:space="preserve">Porcentaje de equipos no médicos  instalados, funcionando y puestos en operación  </t>
    </r>
    <r>
      <rPr>
        <i/>
        <sz val="10"/>
        <color indexed="30"/>
        <rFont val="Soberana Sans"/>
      </rPr>
      <t xml:space="preserve">
</t>
    </r>
  </si>
  <si>
    <t>(Equipos no médicos instalados / Equipos no médicos autorizados)*100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</si>
  <si>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</si>
  <si>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</si>
  <si>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</si>
  <si>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r>
      <t>Porcentaje de requerimientos actualizados</t>
    </r>
    <r>
      <rPr>
        <i/>
        <sz val="10"/>
        <color indexed="30"/>
        <rFont val="Soberana Sans"/>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</si>
  <si>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</si>
  <si>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</si>
  <si>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</si>
  <si>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</si>
  <si>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</si>
  <si>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</si>
  <si>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</si>
  <si>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r>
      <t xml:space="preserve">Porcentaje de gasto público en salud destinado a la provisión de atención médica y salud pública extramuros
</t>
    </r>
    <r>
      <rPr>
        <sz val="10"/>
        <rFont val="Soberana Sans"/>
        <family val="2"/>
      </rPr>
      <t>Sin Información,Sin Justificación</t>
    </r>
  </si>
  <si>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</si>
  <si>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</si>
  <si>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</si>
  <si>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</si>
  <si>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</si>
  <si>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</si>
  <si>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expedientes que llegan a fallo integrados para la planeación e integración del Programa de Adquisiciones
</t>
    </r>
    <r>
      <rPr>
        <sz val="10"/>
        <rFont val="Soberana Sans"/>
        <family val="2"/>
      </rPr>
      <t xml:space="preserve"> Causa :  la ejecución de  las licitaciones para este año se vieron afectadas  derivado de la emergencia nacional en materia de salubridad generada por virus SARS-CoV2 (COVID-19),  y derivado de las  disposiciones establecidas se retrasaron los eventos programados razón por la cual no se pudieron efectuar en el primer semestre de este año  Efecto: se reprograman la ejecución de  los principales proyectos de sustitución de equipo electromecánico  Otros Motivos:gran parte del capital humano que desarrolla estos procesos se vio contagiado de COVID por lo que el personal remanente se vio imposibilitado de  terminar con todas las acciones necesarias para desarrollar los procedimientos de compra, así también  fue orientado a realizar acciones de emergencia para atender a los hospitales en materia de conservación.</t>
    </r>
  </si>
  <si>
    <r>
      <t xml:space="preserve">Porcentaje de adquisición de equipo médico 
</t>
    </r>
    <r>
      <rPr>
        <sz val="10"/>
        <rFont val="Soberana Sans"/>
        <family val="2"/>
      </rPr>
      <t xml:space="preserve"> Causa : El calendario original de licitaciones ha sufrido un retraso debido a que se ha dado prioridad a los procesos de compra de equipo médico para atender la emergencia sanitaria ocasionada por COVID-19.  Efecto: La variación puede ocasionar que no se lleve a cabo el programa de adquisición como estaba planeado desde el año 2019, dependiendo del comportamiento de la pandemia y a la necesidad de equipo urgente en las Delegaciones y UMAE, se valorará la pertinencia de arrancar el programa de adquisiciones.  Otros Motivos:También ha sido necesario el reordenamiento presupuestal para atender la emergencia sanitaria ocasionada por COVID-19. </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</si>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</sst>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4">
    <font>
      <sz val="10"/>
      <name val="Soberana Sans"/>
    </font>
    <font>
      <sz val="11"/>
      <color theme="1"/>
      <name val="Montserrat"/>
      <family val="2"/>
    </font>
    <font>
      <sz val="18"/>
      <color theme="3"/>
      <name val="Calibri Light"/>
      <family val="2"/>
      <scheme val="major"/>
    </font>
    <font>
      <b/>
      <sz val="15"/>
      <color theme="3"/>
      <name val="Montserrat"/>
      <family val="2"/>
    </font>
    <font>
      <b/>
      <sz val="13"/>
      <color theme="3"/>
      <name val="Montserrat"/>
      <family val="2"/>
    </font>
    <font>
      <b/>
      <sz val="11"/>
      <color theme="3"/>
      <name val="Montserrat"/>
      <family val="2"/>
    </font>
    <font>
      <sz val="11"/>
      <color rgb="FF006100"/>
      <name val="Montserrat"/>
      <family val="2"/>
    </font>
    <font>
      <sz val="11"/>
      <color rgb="FF9C0006"/>
      <name val="Montserrat"/>
      <family val="2"/>
    </font>
    <font>
      <sz val="11"/>
      <color rgb="FF9C5700"/>
      <name val="Montserrat"/>
      <family val="2"/>
    </font>
    <font>
      <sz val="11"/>
      <color rgb="FF3F3F76"/>
      <name val="Montserrat"/>
      <family val="2"/>
    </font>
    <font>
      <b/>
      <sz val="11"/>
      <color rgb="FF3F3F3F"/>
      <name val="Montserrat"/>
      <family val="2"/>
    </font>
    <font>
      <b/>
      <sz val="11"/>
      <color rgb="FFFA7D00"/>
      <name val="Montserrat"/>
      <family val="2"/>
    </font>
    <font>
      <sz val="11"/>
      <color rgb="FFFA7D00"/>
      <name val="Montserrat"/>
      <family val="2"/>
    </font>
    <font>
      <b/>
      <sz val="11"/>
      <color theme="0"/>
      <name val="Montserrat"/>
      <family val="2"/>
    </font>
    <font>
      <sz val="11"/>
      <color rgb="FFFF0000"/>
      <name val="Montserrat"/>
      <family val="2"/>
    </font>
    <font>
      <i/>
      <sz val="11"/>
      <color rgb="FF7F7F7F"/>
      <name val="Montserrat"/>
      <family val="2"/>
    </font>
    <font>
      <b/>
      <sz val="11"/>
      <color theme="1"/>
      <name val="Montserrat"/>
      <family val="2"/>
    </font>
    <font>
      <sz val="11"/>
      <color theme="0"/>
      <name val="Montserrat"/>
      <family val="2"/>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8" fillId="33" borderId="0" xfId="0" applyFont="1" applyFill="1" applyAlignment="1">
      <alignment horizontal="center" vertical="center" wrapText="1"/>
    </xf>
    <xf numFmtId="0" fontId="21" fillId="0" borderId="0" xfId="0" applyFont="1" applyFill="1" applyAlignment="1">
      <alignment vertical="center"/>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9"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3"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0"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tabSelected="1" view="pageBreakPreview" topLeftCell="A5" zoomScale="80" zoomScaleNormal="80" zoomScaleSheetLayoutView="80" workbookViewId="0">
      <selection activeCell="B1" sqref="B1:P1"/>
    </sheetView>
  </sheetViews>
  <sheetFormatPr baseColWidth="10" defaultColWidth="5.7109375" defaultRowHeight="12.75"/>
  <cols>
    <col min="1" max="1" width="4" style="1" customWidth="1"/>
    <col min="2" max="16384" width="5.7109375" style="1"/>
  </cols>
  <sheetData>
    <row r="1" spans="2:30" s="2" customFormat="1" ht="48" customHeight="1">
      <c r="B1" s="3" t="s">
        <v>503</v>
      </c>
      <c r="C1" s="3"/>
      <c r="D1" s="3"/>
      <c r="E1" s="3"/>
      <c r="F1" s="3"/>
      <c r="G1" s="3"/>
      <c r="H1" s="3"/>
      <c r="I1" s="3"/>
      <c r="J1" s="3"/>
      <c r="K1" s="3"/>
      <c r="L1" s="3"/>
      <c r="M1" s="3"/>
      <c r="N1" s="3"/>
      <c r="O1" s="3"/>
      <c r="P1" s="3"/>
      <c r="Q1" s="4" t="s">
        <v>0</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 t="s">
        <v>1</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6" t="s">
        <v>2</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c r="D50" s="7" t="s">
        <v>3</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row r="86" spans="4:28" ht="13.5" customHeight="1"/>
    <row r="87" spans="4:28" ht="13.5" customHeight="1"/>
    <row r="88" spans="4:28" ht="13.5" customHeight="1"/>
    <row r="89" spans="4:28" ht="13.5" customHeight="1"/>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4"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465</v>
      </c>
      <c r="D4" s="19" t="s">
        <v>466</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467</v>
      </c>
      <c r="D11" s="62"/>
      <c r="E11" s="62"/>
      <c r="F11" s="62"/>
      <c r="G11" s="62"/>
      <c r="H11" s="62"/>
      <c r="I11" s="62" t="s">
        <v>468</v>
      </c>
      <c r="J11" s="62"/>
      <c r="K11" s="62"/>
      <c r="L11" s="62" t="s">
        <v>469</v>
      </c>
      <c r="M11" s="62"/>
      <c r="N11" s="62"/>
      <c r="O11" s="62"/>
      <c r="P11" s="63" t="s">
        <v>14</v>
      </c>
      <c r="Q11" s="63" t="s">
        <v>470</v>
      </c>
      <c r="R11" s="104" t="s">
        <v>44</v>
      </c>
      <c r="S11" s="104" t="s">
        <v>44</v>
      </c>
      <c r="T11" s="104" t="s">
        <v>44</v>
      </c>
      <c r="U11" s="64" t="str">
        <f t="shared" ref="U11:U19" si="0">IF(ISERR(T11/S11*100),"N/A",T11/S11*100)</f>
        <v>N/A</v>
      </c>
    </row>
    <row r="12" spans="1:34" ht="75" customHeight="1" thickTop="1">
      <c r="A12" s="60"/>
      <c r="B12" s="61" t="s">
        <v>53</v>
      </c>
      <c r="C12" s="62" t="s">
        <v>471</v>
      </c>
      <c r="D12" s="62"/>
      <c r="E12" s="62"/>
      <c r="F12" s="62"/>
      <c r="G12" s="62"/>
      <c r="H12" s="62"/>
      <c r="I12" s="62" t="s">
        <v>472</v>
      </c>
      <c r="J12" s="62"/>
      <c r="K12" s="62"/>
      <c r="L12" s="62" t="s">
        <v>473</v>
      </c>
      <c r="M12" s="62"/>
      <c r="N12" s="62"/>
      <c r="O12" s="62"/>
      <c r="P12" s="63" t="s">
        <v>474</v>
      </c>
      <c r="Q12" s="63" t="s">
        <v>475</v>
      </c>
      <c r="R12" s="63">
        <v>80</v>
      </c>
      <c r="S12" s="63" t="s">
        <v>44</v>
      </c>
      <c r="T12" s="63" t="s">
        <v>44</v>
      </c>
      <c r="U12" s="64" t="str">
        <f t="shared" si="0"/>
        <v>N/A</v>
      </c>
    </row>
    <row r="13" spans="1:34" ht="75" customHeight="1" thickBot="1">
      <c r="A13" s="60"/>
      <c r="B13" s="65" t="s">
        <v>45</v>
      </c>
      <c r="C13" s="66" t="s">
        <v>45</v>
      </c>
      <c r="D13" s="66"/>
      <c r="E13" s="66"/>
      <c r="F13" s="66"/>
      <c r="G13" s="66"/>
      <c r="H13" s="66"/>
      <c r="I13" s="66" t="s">
        <v>476</v>
      </c>
      <c r="J13" s="66"/>
      <c r="K13" s="66"/>
      <c r="L13" s="66" t="s">
        <v>477</v>
      </c>
      <c r="M13" s="66"/>
      <c r="N13" s="66"/>
      <c r="O13" s="66"/>
      <c r="P13" s="67" t="s">
        <v>60</v>
      </c>
      <c r="Q13" s="67" t="s">
        <v>43</v>
      </c>
      <c r="R13" s="67">
        <v>75</v>
      </c>
      <c r="S13" s="67" t="s">
        <v>44</v>
      </c>
      <c r="T13" s="67" t="s">
        <v>44</v>
      </c>
      <c r="U13" s="69" t="str">
        <f t="shared" si="0"/>
        <v>N/A</v>
      </c>
    </row>
    <row r="14" spans="1:34" ht="75" customHeight="1" thickTop="1">
      <c r="A14" s="60"/>
      <c r="B14" s="61" t="s">
        <v>63</v>
      </c>
      <c r="C14" s="62" t="s">
        <v>478</v>
      </c>
      <c r="D14" s="62"/>
      <c r="E14" s="62"/>
      <c r="F14" s="62"/>
      <c r="G14" s="62"/>
      <c r="H14" s="62"/>
      <c r="I14" s="62" t="s">
        <v>479</v>
      </c>
      <c r="J14" s="62"/>
      <c r="K14" s="62"/>
      <c r="L14" s="62" t="s">
        <v>480</v>
      </c>
      <c r="M14" s="62"/>
      <c r="N14" s="62"/>
      <c r="O14" s="62"/>
      <c r="P14" s="63" t="s">
        <v>60</v>
      </c>
      <c r="Q14" s="63" t="s">
        <v>43</v>
      </c>
      <c r="R14" s="63">
        <v>90</v>
      </c>
      <c r="S14" s="63" t="s">
        <v>44</v>
      </c>
      <c r="T14" s="63" t="s">
        <v>44</v>
      </c>
      <c r="U14" s="64" t="str">
        <f t="shared" si="0"/>
        <v>N/A</v>
      </c>
    </row>
    <row r="15" spans="1:34" ht="75" customHeight="1" thickBot="1">
      <c r="A15" s="60"/>
      <c r="B15" s="65" t="s">
        <v>45</v>
      </c>
      <c r="C15" s="66" t="s">
        <v>45</v>
      </c>
      <c r="D15" s="66"/>
      <c r="E15" s="66"/>
      <c r="F15" s="66"/>
      <c r="G15" s="66"/>
      <c r="H15" s="66"/>
      <c r="I15" s="66" t="s">
        <v>481</v>
      </c>
      <c r="J15" s="66"/>
      <c r="K15" s="66"/>
      <c r="L15" s="66" t="s">
        <v>482</v>
      </c>
      <c r="M15" s="66"/>
      <c r="N15" s="66"/>
      <c r="O15" s="66"/>
      <c r="P15" s="67" t="s">
        <v>60</v>
      </c>
      <c r="Q15" s="67" t="s">
        <v>470</v>
      </c>
      <c r="R15" s="67">
        <v>75</v>
      </c>
      <c r="S15" s="67" t="s">
        <v>44</v>
      </c>
      <c r="T15" s="67" t="s">
        <v>44</v>
      </c>
      <c r="U15" s="69" t="str">
        <f t="shared" si="0"/>
        <v>N/A</v>
      </c>
    </row>
    <row r="16" spans="1:34" ht="75" customHeight="1" thickTop="1">
      <c r="A16" s="60"/>
      <c r="B16" s="61" t="s">
        <v>79</v>
      </c>
      <c r="C16" s="62" t="s">
        <v>483</v>
      </c>
      <c r="D16" s="62"/>
      <c r="E16" s="62"/>
      <c r="F16" s="62"/>
      <c r="G16" s="62"/>
      <c r="H16" s="62"/>
      <c r="I16" s="62" t="s">
        <v>484</v>
      </c>
      <c r="J16" s="62"/>
      <c r="K16" s="62"/>
      <c r="L16" s="62" t="s">
        <v>485</v>
      </c>
      <c r="M16" s="62"/>
      <c r="N16" s="62"/>
      <c r="O16" s="62"/>
      <c r="P16" s="63" t="s">
        <v>60</v>
      </c>
      <c r="Q16" s="63" t="s">
        <v>470</v>
      </c>
      <c r="R16" s="63">
        <v>80.319999999999993</v>
      </c>
      <c r="S16" s="63" t="s">
        <v>44</v>
      </c>
      <c r="T16" s="63" t="s">
        <v>44</v>
      </c>
      <c r="U16" s="64" t="str">
        <f t="shared" si="0"/>
        <v>N/A</v>
      </c>
    </row>
    <row r="17" spans="1:22" ht="75" customHeight="1">
      <c r="A17" s="60"/>
      <c r="B17" s="65" t="s">
        <v>45</v>
      </c>
      <c r="C17" s="66" t="s">
        <v>45</v>
      </c>
      <c r="D17" s="66"/>
      <c r="E17" s="66"/>
      <c r="F17" s="66"/>
      <c r="G17" s="66"/>
      <c r="H17" s="66"/>
      <c r="I17" s="66" t="s">
        <v>486</v>
      </c>
      <c r="J17" s="66"/>
      <c r="K17" s="66"/>
      <c r="L17" s="66" t="s">
        <v>487</v>
      </c>
      <c r="M17" s="66"/>
      <c r="N17" s="66"/>
      <c r="O17" s="66"/>
      <c r="P17" s="67" t="s">
        <v>60</v>
      </c>
      <c r="Q17" s="67" t="s">
        <v>488</v>
      </c>
      <c r="R17" s="67">
        <v>100</v>
      </c>
      <c r="S17" s="67" t="s">
        <v>44</v>
      </c>
      <c r="T17" s="67" t="s">
        <v>44</v>
      </c>
      <c r="U17" s="69" t="str">
        <f t="shared" si="0"/>
        <v>N/A</v>
      </c>
    </row>
    <row r="18" spans="1:22" ht="75" customHeight="1">
      <c r="A18" s="60"/>
      <c r="B18" s="65" t="s">
        <v>45</v>
      </c>
      <c r="C18" s="66" t="s">
        <v>489</v>
      </c>
      <c r="D18" s="66"/>
      <c r="E18" s="66"/>
      <c r="F18" s="66"/>
      <c r="G18" s="66"/>
      <c r="H18" s="66"/>
      <c r="I18" s="66" t="s">
        <v>490</v>
      </c>
      <c r="J18" s="66"/>
      <c r="K18" s="66"/>
      <c r="L18" s="66" t="s">
        <v>491</v>
      </c>
      <c r="M18" s="66"/>
      <c r="N18" s="66"/>
      <c r="O18" s="66"/>
      <c r="P18" s="67" t="s">
        <v>60</v>
      </c>
      <c r="Q18" s="67" t="s">
        <v>203</v>
      </c>
      <c r="R18" s="67">
        <v>80</v>
      </c>
      <c r="S18" s="67">
        <v>66.599999999999994</v>
      </c>
      <c r="T18" s="67">
        <v>0</v>
      </c>
      <c r="U18" s="69">
        <f t="shared" si="0"/>
        <v>0</v>
      </c>
    </row>
    <row r="19" spans="1:22" ht="75" customHeight="1" thickBot="1">
      <c r="A19" s="60"/>
      <c r="B19" s="65" t="s">
        <v>45</v>
      </c>
      <c r="C19" s="66" t="s">
        <v>45</v>
      </c>
      <c r="D19" s="66"/>
      <c r="E19" s="66"/>
      <c r="F19" s="66"/>
      <c r="G19" s="66"/>
      <c r="H19" s="66"/>
      <c r="I19" s="66" t="s">
        <v>492</v>
      </c>
      <c r="J19" s="66"/>
      <c r="K19" s="66"/>
      <c r="L19" s="66" t="s">
        <v>493</v>
      </c>
      <c r="M19" s="66"/>
      <c r="N19" s="66"/>
      <c r="O19" s="66"/>
      <c r="P19" s="67" t="s">
        <v>60</v>
      </c>
      <c r="Q19" s="67" t="s">
        <v>413</v>
      </c>
      <c r="R19" s="67">
        <v>80</v>
      </c>
      <c r="S19" s="67">
        <v>50</v>
      </c>
      <c r="T19" s="67">
        <v>17.600000000000001</v>
      </c>
      <c r="U19" s="69">
        <f t="shared" si="0"/>
        <v>35.200000000000003</v>
      </c>
    </row>
    <row r="20" spans="1:22" ht="22.5" customHeight="1" thickTop="1" thickBot="1">
      <c r="B20" s="13" t="s">
        <v>90</v>
      </c>
      <c r="C20" s="14"/>
      <c r="D20" s="14"/>
      <c r="E20" s="14"/>
      <c r="F20" s="14"/>
      <c r="G20" s="14"/>
      <c r="H20" s="15"/>
      <c r="I20" s="15"/>
      <c r="J20" s="15"/>
      <c r="K20" s="15"/>
      <c r="L20" s="15"/>
      <c r="M20" s="15"/>
      <c r="N20" s="15"/>
      <c r="O20" s="15"/>
      <c r="P20" s="15"/>
      <c r="Q20" s="15"/>
      <c r="R20" s="15"/>
      <c r="S20" s="15"/>
      <c r="T20" s="15"/>
      <c r="U20" s="16"/>
      <c r="V20" s="70"/>
    </row>
    <row r="21" spans="1:22" ht="26.25" customHeight="1" thickTop="1">
      <c r="B21" s="71"/>
      <c r="C21" s="72"/>
      <c r="D21" s="72"/>
      <c r="E21" s="72"/>
      <c r="F21" s="72"/>
      <c r="G21" s="72"/>
      <c r="H21" s="73"/>
      <c r="I21" s="73"/>
      <c r="J21" s="73"/>
      <c r="K21" s="73"/>
      <c r="L21" s="73"/>
      <c r="M21" s="73"/>
      <c r="N21" s="73"/>
      <c r="O21" s="73"/>
      <c r="P21" s="74"/>
      <c r="Q21" s="75"/>
      <c r="R21" s="76" t="s">
        <v>91</v>
      </c>
      <c r="S21" s="44" t="s">
        <v>92</v>
      </c>
      <c r="T21" s="76" t="s">
        <v>93</v>
      </c>
      <c r="U21" s="44" t="s">
        <v>94</v>
      </c>
    </row>
    <row r="22" spans="1:22" ht="26.25" customHeight="1" thickBot="1">
      <c r="B22" s="77"/>
      <c r="C22" s="78"/>
      <c r="D22" s="78"/>
      <c r="E22" s="78"/>
      <c r="F22" s="78"/>
      <c r="G22" s="78"/>
      <c r="H22" s="79"/>
      <c r="I22" s="79"/>
      <c r="J22" s="79"/>
      <c r="K22" s="79"/>
      <c r="L22" s="79"/>
      <c r="M22" s="79"/>
      <c r="N22" s="79"/>
      <c r="O22" s="79"/>
      <c r="P22" s="80"/>
      <c r="Q22" s="81"/>
      <c r="R22" s="82" t="s">
        <v>95</v>
      </c>
      <c r="S22" s="81" t="s">
        <v>95</v>
      </c>
      <c r="T22" s="81" t="s">
        <v>95</v>
      </c>
      <c r="U22" s="81" t="s">
        <v>96</v>
      </c>
    </row>
    <row r="23" spans="1:22" ht="13.5" customHeight="1" thickBot="1">
      <c r="B23" s="83" t="s">
        <v>97</v>
      </c>
      <c r="C23" s="84"/>
      <c r="D23" s="84"/>
      <c r="E23" s="85"/>
      <c r="F23" s="85"/>
      <c r="G23" s="85"/>
      <c r="H23" s="86"/>
      <c r="I23" s="86"/>
      <c r="J23" s="86"/>
      <c r="K23" s="86"/>
      <c r="L23" s="86"/>
      <c r="M23" s="86"/>
      <c r="N23" s="86"/>
      <c r="O23" s="86"/>
      <c r="P23" s="87"/>
      <c r="Q23" s="87"/>
      <c r="R23" s="88" t="str">
        <f t="shared" ref="R23:T24" si="1">"N/D"</f>
        <v>N/D</v>
      </c>
      <c r="S23" s="88" t="str">
        <f t="shared" si="1"/>
        <v>N/D</v>
      </c>
      <c r="T23" s="88" t="str">
        <f t="shared" si="1"/>
        <v>N/D</v>
      </c>
      <c r="U23" s="89" t="str">
        <f>+IF(ISERR(T23/S23*100),"N/A",T23/S23*100)</f>
        <v>N/A</v>
      </c>
    </row>
    <row r="24" spans="1:22" ht="13.5" customHeight="1" thickBot="1">
      <c r="B24" s="90" t="s">
        <v>98</v>
      </c>
      <c r="C24" s="91"/>
      <c r="D24" s="91"/>
      <c r="E24" s="92"/>
      <c r="F24" s="92"/>
      <c r="G24" s="92"/>
      <c r="H24" s="93"/>
      <c r="I24" s="93"/>
      <c r="J24" s="93"/>
      <c r="K24" s="93"/>
      <c r="L24" s="93"/>
      <c r="M24" s="93"/>
      <c r="N24" s="93"/>
      <c r="O24" s="93"/>
      <c r="P24" s="94"/>
      <c r="Q24" s="94"/>
      <c r="R24" s="88" t="str">
        <f t="shared" si="1"/>
        <v>N/D</v>
      </c>
      <c r="S24" s="88" t="str">
        <f t="shared" si="1"/>
        <v>N/D</v>
      </c>
      <c r="T24" s="88" t="str">
        <f t="shared" si="1"/>
        <v>N/D</v>
      </c>
      <c r="U24" s="89" t="str">
        <f>+IF(ISERR(T24/S24*100),"N/A",T24/S24*100)</f>
        <v>N/A</v>
      </c>
    </row>
    <row r="25" spans="1:22" ht="14.85" customHeight="1" thickTop="1" thickBot="1">
      <c r="B25" s="13" t="s">
        <v>99</v>
      </c>
      <c r="C25" s="14"/>
      <c r="D25" s="14"/>
      <c r="E25" s="14"/>
      <c r="F25" s="14"/>
      <c r="G25" s="14"/>
      <c r="H25" s="15"/>
      <c r="I25" s="15"/>
      <c r="J25" s="15"/>
      <c r="K25" s="15"/>
      <c r="L25" s="15"/>
      <c r="M25" s="15"/>
      <c r="N25" s="15"/>
      <c r="O25" s="15"/>
      <c r="P25" s="15"/>
      <c r="Q25" s="15"/>
      <c r="R25" s="15"/>
      <c r="S25" s="15"/>
      <c r="T25" s="15"/>
      <c r="U25" s="16"/>
    </row>
    <row r="26" spans="1:22" ht="44.25" customHeight="1" thickTop="1">
      <c r="B26" s="95" t="s">
        <v>100</v>
      </c>
      <c r="C26" s="97"/>
      <c r="D26" s="97"/>
      <c r="E26" s="97"/>
      <c r="F26" s="97"/>
      <c r="G26" s="97"/>
      <c r="H26" s="97"/>
      <c r="I26" s="97"/>
      <c r="J26" s="97"/>
      <c r="K26" s="97"/>
      <c r="L26" s="97"/>
      <c r="M26" s="97"/>
      <c r="N26" s="97"/>
      <c r="O26" s="97"/>
      <c r="P26" s="97"/>
      <c r="Q26" s="97"/>
      <c r="R26" s="97"/>
      <c r="S26" s="97"/>
      <c r="T26" s="97"/>
      <c r="U26" s="96"/>
    </row>
    <row r="27" spans="1:22" ht="34.5" customHeight="1">
      <c r="B27" s="98" t="s">
        <v>494</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495</v>
      </c>
      <c r="C28" s="100"/>
      <c r="D28" s="100"/>
      <c r="E28" s="100"/>
      <c r="F28" s="100"/>
      <c r="G28" s="100"/>
      <c r="H28" s="100"/>
      <c r="I28" s="100"/>
      <c r="J28" s="100"/>
      <c r="K28" s="100"/>
      <c r="L28" s="100"/>
      <c r="M28" s="100"/>
      <c r="N28" s="100"/>
      <c r="O28" s="100"/>
      <c r="P28" s="100"/>
      <c r="Q28" s="100"/>
      <c r="R28" s="100"/>
      <c r="S28" s="100"/>
      <c r="T28" s="100"/>
      <c r="U28" s="99"/>
    </row>
    <row r="29" spans="1:22" ht="34.5" customHeight="1">
      <c r="B29" s="98" t="s">
        <v>496</v>
      </c>
      <c r="C29" s="100"/>
      <c r="D29" s="100"/>
      <c r="E29" s="100"/>
      <c r="F29" s="100"/>
      <c r="G29" s="100"/>
      <c r="H29" s="100"/>
      <c r="I29" s="100"/>
      <c r="J29" s="100"/>
      <c r="K29" s="100"/>
      <c r="L29" s="100"/>
      <c r="M29" s="100"/>
      <c r="N29" s="100"/>
      <c r="O29" s="100"/>
      <c r="P29" s="100"/>
      <c r="Q29" s="100"/>
      <c r="R29" s="100"/>
      <c r="S29" s="100"/>
      <c r="T29" s="100"/>
      <c r="U29" s="99"/>
    </row>
    <row r="30" spans="1:22" ht="34.5" customHeight="1">
      <c r="B30" s="98" t="s">
        <v>497</v>
      </c>
      <c r="C30" s="100"/>
      <c r="D30" s="100"/>
      <c r="E30" s="100"/>
      <c r="F30" s="100"/>
      <c r="G30" s="100"/>
      <c r="H30" s="100"/>
      <c r="I30" s="100"/>
      <c r="J30" s="100"/>
      <c r="K30" s="100"/>
      <c r="L30" s="100"/>
      <c r="M30" s="100"/>
      <c r="N30" s="100"/>
      <c r="O30" s="100"/>
      <c r="P30" s="100"/>
      <c r="Q30" s="100"/>
      <c r="R30" s="100"/>
      <c r="S30" s="100"/>
      <c r="T30" s="100"/>
      <c r="U30" s="99"/>
    </row>
    <row r="31" spans="1:22" ht="34.5" customHeight="1">
      <c r="B31" s="98" t="s">
        <v>498</v>
      </c>
      <c r="C31" s="100"/>
      <c r="D31" s="100"/>
      <c r="E31" s="100"/>
      <c r="F31" s="100"/>
      <c r="G31" s="100"/>
      <c r="H31" s="100"/>
      <c r="I31" s="100"/>
      <c r="J31" s="100"/>
      <c r="K31" s="100"/>
      <c r="L31" s="100"/>
      <c r="M31" s="100"/>
      <c r="N31" s="100"/>
      <c r="O31" s="100"/>
      <c r="P31" s="100"/>
      <c r="Q31" s="100"/>
      <c r="R31" s="100"/>
      <c r="S31" s="100"/>
      <c r="T31" s="100"/>
      <c r="U31" s="99"/>
    </row>
    <row r="32" spans="1:22" ht="34.5" customHeight="1">
      <c r="B32" s="98" t="s">
        <v>499</v>
      </c>
      <c r="C32" s="100"/>
      <c r="D32" s="100"/>
      <c r="E32" s="100"/>
      <c r="F32" s="100"/>
      <c r="G32" s="100"/>
      <c r="H32" s="100"/>
      <c r="I32" s="100"/>
      <c r="J32" s="100"/>
      <c r="K32" s="100"/>
      <c r="L32" s="100"/>
      <c r="M32" s="100"/>
      <c r="N32" s="100"/>
      <c r="O32" s="100"/>
      <c r="P32" s="100"/>
      <c r="Q32" s="100"/>
      <c r="R32" s="100"/>
      <c r="S32" s="100"/>
      <c r="T32" s="100"/>
      <c r="U32" s="99"/>
    </row>
    <row r="33" spans="2:21" ht="34.5" customHeight="1">
      <c r="B33" s="98" t="s">
        <v>500</v>
      </c>
      <c r="C33" s="100"/>
      <c r="D33" s="100"/>
      <c r="E33" s="100"/>
      <c r="F33" s="100"/>
      <c r="G33" s="100"/>
      <c r="H33" s="100"/>
      <c r="I33" s="100"/>
      <c r="J33" s="100"/>
      <c r="K33" s="100"/>
      <c r="L33" s="100"/>
      <c r="M33" s="100"/>
      <c r="N33" s="100"/>
      <c r="O33" s="100"/>
      <c r="P33" s="100"/>
      <c r="Q33" s="100"/>
      <c r="R33" s="100"/>
      <c r="S33" s="100"/>
      <c r="T33" s="100"/>
      <c r="U33" s="99"/>
    </row>
    <row r="34" spans="2:21" ht="76.349999999999994" customHeight="1">
      <c r="B34" s="98" t="s">
        <v>501</v>
      </c>
      <c r="C34" s="100"/>
      <c r="D34" s="100"/>
      <c r="E34" s="100"/>
      <c r="F34" s="100"/>
      <c r="G34" s="100"/>
      <c r="H34" s="100"/>
      <c r="I34" s="100"/>
      <c r="J34" s="100"/>
      <c r="K34" s="100"/>
      <c r="L34" s="100"/>
      <c r="M34" s="100"/>
      <c r="N34" s="100"/>
      <c r="O34" s="100"/>
      <c r="P34" s="100"/>
      <c r="Q34" s="100"/>
      <c r="R34" s="100"/>
      <c r="S34" s="100"/>
      <c r="T34" s="100"/>
      <c r="U34" s="99"/>
    </row>
    <row r="35" spans="2:21" ht="56.25" customHeight="1" thickBot="1">
      <c r="B35" s="101" t="s">
        <v>502</v>
      </c>
      <c r="C35" s="103"/>
      <c r="D35" s="103"/>
      <c r="E35" s="103"/>
      <c r="F35" s="103"/>
      <c r="G35" s="103"/>
      <c r="H35" s="103"/>
      <c r="I35" s="103"/>
      <c r="J35" s="103"/>
      <c r="K35" s="103"/>
      <c r="L35" s="103"/>
      <c r="M35" s="103"/>
      <c r="N35" s="103"/>
      <c r="O35" s="103"/>
      <c r="P35" s="103"/>
      <c r="Q35" s="103"/>
      <c r="R35" s="103"/>
      <c r="S35" s="103"/>
      <c r="T35" s="103"/>
      <c r="U35" s="102"/>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7</v>
      </c>
      <c r="D4" s="19" t="s">
        <v>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23</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c r="A11" s="60"/>
      <c r="B11" s="61" t="s">
        <v>38</v>
      </c>
      <c r="C11" s="62" t="s">
        <v>39</v>
      </c>
      <c r="D11" s="62"/>
      <c r="E11" s="62"/>
      <c r="F11" s="62"/>
      <c r="G11" s="62"/>
      <c r="H11" s="62"/>
      <c r="I11" s="62" t="s">
        <v>40</v>
      </c>
      <c r="J11" s="62"/>
      <c r="K11" s="62"/>
      <c r="L11" s="62" t="s">
        <v>41</v>
      </c>
      <c r="M11" s="62"/>
      <c r="N11" s="62"/>
      <c r="O11" s="62"/>
      <c r="P11" s="63" t="s">
        <v>42</v>
      </c>
      <c r="Q11" s="63" t="s">
        <v>43</v>
      </c>
      <c r="R11" s="63">
        <v>6.7</v>
      </c>
      <c r="S11" s="63" t="s">
        <v>44</v>
      </c>
      <c r="T11" s="63" t="s">
        <v>44</v>
      </c>
      <c r="U11" s="64" t="str">
        <f>IF(ISERR((S11-T11)*100/S11+100),"N/A",(S11-T11)*100/S11+100)</f>
        <v>N/A</v>
      </c>
    </row>
    <row r="12" spans="1:34" ht="75" customHeight="1">
      <c r="A12" s="60"/>
      <c r="B12" s="65" t="s">
        <v>45</v>
      </c>
      <c r="C12" s="66" t="s">
        <v>45</v>
      </c>
      <c r="D12" s="66"/>
      <c r="E12" s="66"/>
      <c r="F12" s="66"/>
      <c r="G12" s="66"/>
      <c r="H12" s="66"/>
      <c r="I12" s="66" t="s">
        <v>46</v>
      </c>
      <c r="J12" s="66"/>
      <c r="K12" s="66"/>
      <c r="L12" s="66" t="s">
        <v>47</v>
      </c>
      <c r="M12" s="66"/>
      <c r="N12" s="66"/>
      <c r="O12" s="66"/>
      <c r="P12" s="67" t="s">
        <v>48</v>
      </c>
      <c r="Q12" s="67" t="s">
        <v>43</v>
      </c>
      <c r="R12" s="68">
        <v>78.7</v>
      </c>
      <c r="S12" s="68" t="s">
        <v>44</v>
      </c>
      <c r="T12" s="68" t="s">
        <v>44</v>
      </c>
      <c r="U12" s="69" t="str">
        <f>IF(ISERR(T12/S12*100),"N/A",T12/S12*100)</f>
        <v>N/A</v>
      </c>
    </row>
    <row r="13" spans="1:34" ht="75" customHeight="1">
      <c r="A13" s="60"/>
      <c r="B13" s="65" t="s">
        <v>45</v>
      </c>
      <c r="C13" s="66" t="s">
        <v>45</v>
      </c>
      <c r="D13" s="66"/>
      <c r="E13" s="66"/>
      <c r="F13" s="66"/>
      <c r="G13" s="66"/>
      <c r="H13" s="66"/>
      <c r="I13" s="66" t="s">
        <v>49</v>
      </c>
      <c r="J13" s="66"/>
      <c r="K13" s="66"/>
      <c r="L13" s="66" t="s">
        <v>50</v>
      </c>
      <c r="M13" s="66"/>
      <c r="N13" s="66"/>
      <c r="O13" s="66"/>
      <c r="P13" s="67" t="s">
        <v>42</v>
      </c>
      <c r="Q13" s="67" t="s">
        <v>43</v>
      </c>
      <c r="R13" s="67">
        <v>0.82</v>
      </c>
      <c r="S13" s="67" t="s">
        <v>44</v>
      </c>
      <c r="T13" s="67" t="s">
        <v>44</v>
      </c>
      <c r="U13" s="69" t="str">
        <f>IF(ISERR((S13-T13)*100/S13+100),"N/A",(S13-T13)*100/S13+100)</f>
        <v>N/A</v>
      </c>
    </row>
    <row r="14" spans="1:34" ht="75" customHeight="1" thickBot="1">
      <c r="A14" s="60"/>
      <c r="B14" s="65" t="s">
        <v>45</v>
      </c>
      <c r="C14" s="66" t="s">
        <v>45</v>
      </c>
      <c r="D14" s="66"/>
      <c r="E14" s="66"/>
      <c r="F14" s="66"/>
      <c r="G14" s="66"/>
      <c r="H14" s="66"/>
      <c r="I14" s="66" t="s">
        <v>51</v>
      </c>
      <c r="J14" s="66"/>
      <c r="K14" s="66"/>
      <c r="L14" s="66" t="s">
        <v>52</v>
      </c>
      <c r="M14" s="66"/>
      <c r="N14" s="66"/>
      <c r="O14" s="66"/>
      <c r="P14" s="67" t="s">
        <v>42</v>
      </c>
      <c r="Q14" s="67" t="s">
        <v>43</v>
      </c>
      <c r="R14" s="67">
        <v>3.5</v>
      </c>
      <c r="S14" s="67" t="s">
        <v>44</v>
      </c>
      <c r="T14" s="67" t="s">
        <v>44</v>
      </c>
      <c r="U14" s="69" t="str">
        <f>IF(ISERR((S14-T14)*100/S14+100),"N/A",(S14-T14)*100/S14+100)</f>
        <v>N/A</v>
      </c>
    </row>
    <row r="15" spans="1:34" ht="75" customHeight="1" thickTop="1">
      <c r="A15" s="60"/>
      <c r="B15" s="61" t="s">
        <v>53</v>
      </c>
      <c r="C15" s="62" t="s">
        <v>54</v>
      </c>
      <c r="D15" s="62"/>
      <c r="E15" s="62"/>
      <c r="F15" s="62"/>
      <c r="G15" s="62"/>
      <c r="H15" s="62"/>
      <c r="I15" s="62" t="s">
        <v>55</v>
      </c>
      <c r="J15" s="62"/>
      <c r="K15" s="62"/>
      <c r="L15" s="62" t="s">
        <v>56</v>
      </c>
      <c r="M15" s="62"/>
      <c r="N15" s="62"/>
      <c r="O15" s="62"/>
      <c r="P15" s="63" t="s">
        <v>57</v>
      </c>
      <c r="Q15" s="63" t="s">
        <v>43</v>
      </c>
      <c r="R15" s="63">
        <v>10</v>
      </c>
      <c r="S15" s="63" t="s">
        <v>44</v>
      </c>
      <c r="T15" s="63" t="s">
        <v>44</v>
      </c>
      <c r="U15" s="64" t="str">
        <f>IF(ISERR((S15-T15)*100/S15+100),"N/A",(S15-T15)*100/S15+100)</f>
        <v>N/A</v>
      </c>
    </row>
    <row r="16" spans="1:34" ht="75" customHeight="1">
      <c r="A16" s="60"/>
      <c r="B16" s="65" t="s">
        <v>45</v>
      </c>
      <c r="C16" s="66" t="s">
        <v>45</v>
      </c>
      <c r="D16" s="66"/>
      <c r="E16" s="66"/>
      <c r="F16" s="66"/>
      <c r="G16" s="66"/>
      <c r="H16" s="66"/>
      <c r="I16" s="66" t="s">
        <v>58</v>
      </c>
      <c r="J16" s="66"/>
      <c r="K16" s="66"/>
      <c r="L16" s="66" t="s">
        <v>59</v>
      </c>
      <c r="M16" s="66"/>
      <c r="N16" s="66"/>
      <c r="O16" s="66"/>
      <c r="P16" s="67" t="s">
        <v>60</v>
      </c>
      <c r="Q16" s="67" t="s">
        <v>43</v>
      </c>
      <c r="R16" s="67">
        <v>12.9</v>
      </c>
      <c r="S16" s="67" t="s">
        <v>44</v>
      </c>
      <c r="T16" s="67" t="s">
        <v>44</v>
      </c>
      <c r="U16" s="69" t="str">
        <f>IF(ISERR((S16-T16)*100/S16+100),"N/A",(S16-T16)*100/S16+100)</f>
        <v>N/A</v>
      </c>
    </row>
    <row r="17" spans="1:22" ht="75" customHeight="1" thickBot="1">
      <c r="A17" s="60"/>
      <c r="B17" s="65" t="s">
        <v>45</v>
      </c>
      <c r="C17" s="66" t="s">
        <v>45</v>
      </c>
      <c r="D17" s="66"/>
      <c r="E17" s="66"/>
      <c r="F17" s="66"/>
      <c r="G17" s="66"/>
      <c r="H17" s="66"/>
      <c r="I17" s="66" t="s">
        <v>61</v>
      </c>
      <c r="J17" s="66"/>
      <c r="K17" s="66"/>
      <c r="L17" s="66" t="s">
        <v>62</v>
      </c>
      <c r="M17" s="66"/>
      <c r="N17" s="66"/>
      <c r="O17" s="66"/>
      <c r="P17" s="67" t="s">
        <v>60</v>
      </c>
      <c r="Q17" s="67" t="s">
        <v>43</v>
      </c>
      <c r="R17" s="67">
        <v>70.5</v>
      </c>
      <c r="S17" s="67" t="s">
        <v>44</v>
      </c>
      <c r="T17" s="67" t="s">
        <v>44</v>
      </c>
      <c r="U17" s="69" t="str">
        <f t="shared" ref="U17:U26" si="0">IF(ISERR(T17/S17*100),"N/A",T17/S17*100)</f>
        <v>N/A</v>
      </c>
    </row>
    <row r="18" spans="1:22" ht="75" customHeight="1" thickTop="1">
      <c r="A18" s="60"/>
      <c r="B18" s="61" t="s">
        <v>63</v>
      </c>
      <c r="C18" s="62" t="s">
        <v>64</v>
      </c>
      <c r="D18" s="62"/>
      <c r="E18" s="62"/>
      <c r="F18" s="62"/>
      <c r="G18" s="62"/>
      <c r="H18" s="62"/>
      <c r="I18" s="62" t="s">
        <v>65</v>
      </c>
      <c r="J18" s="62"/>
      <c r="K18" s="62"/>
      <c r="L18" s="62" t="s">
        <v>66</v>
      </c>
      <c r="M18" s="62"/>
      <c r="N18" s="62"/>
      <c r="O18" s="62"/>
      <c r="P18" s="63" t="s">
        <v>60</v>
      </c>
      <c r="Q18" s="63" t="s">
        <v>67</v>
      </c>
      <c r="R18" s="63">
        <v>90.1</v>
      </c>
      <c r="S18" s="63">
        <v>90.08</v>
      </c>
      <c r="T18" s="63">
        <v>34.799999999999997</v>
      </c>
      <c r="U18" s="64">
        <f t="shared" si="0"/>
        <v>38.632326820603907</v>
      </c>
    </row>
    <row r="19" spans="1:22" ht="75" customHeight="1">
      <c r="A19" s="60"/>
      <c r="B19" s="65" t="s">
        <v>45</v>
      </c>
      <c r="C19" s="66" t="s">
        <v>68</v>
      </c>
      <c r="D19" s="66"/>
      <c r="E19" s="66"/>
      <c r="F19" s="66"/>
      <c r="G19" s="66"/>
      <c r="H19" s="66"/>
      <c r="I19" s="66" t="s">
        <v>69</v>
      </c>
      <c r="J19" s="66"/>
      <c r="K19" s="66"/>
      <c r="L19" s="66" t="s">
        <v>70</v>
      </c>
      <c r="M19" s="66"/>
      <c r="N19" s="66"/>
      <c r="O19" s="66"/>
      <c r="P19" s="67" t="s">
        <v>60</v>
      </c>
      <c r="Q19" s="67" t="s">
        <v>67</v>
      </c>
      <c r="R19" s="67">
        <v>27</v>
      </c>
      <c r="S19" s="67">
        <v>13.5</v>
      </c>
      <c r="T19" s="67">
        <v>7.54</v>
      </c>
      <c r="U19" s="69">
        <f t="shared" si="0"/>
        <v>55.851851851851855</v>
      </c>
    </row>
    <row r="20" spans="1:22" ht="75" customHeight="1">
      <c r="A20" s="60"/>
      <c r="B20" s="65" t="s">
        <v>45</v>
      </c>
      <c r="C20" s="66" t="s">
        <v>45</v>
      </c>
      <c r="D20" s="66"/>
      <c r="E20" s="66"/>
      <c r="F20" s="66"/>
      <c r="G20" s="66"/>
      <c r="H20" s="66"/>
      <c r="I20" s="66" t="s">
        <v>71</v>
      </c>
      <c r="J20" s="66"/>
      <c r="K20" s="66"/>
      <c r="L20" s="66" t="s">
        <v>72</v>
      </c>
      <c r="M20" s="66"/>
      <c r="N20" s="66"/>
      <c r="O20" s="66"/>
      <c r="P20" s="67" t="s">
        <v>60</v>
      </c>
      <c r="Q20" s="67" t="s">
        <v>67</v>
      </c>
      <c r="R20" s="67">
        <v>33</v>
      </c>
      <c r="S20" s="67">
        <v>16.5</v>
      </c>
      <c r="T20" s="67">
        <v>7.76</v>
      </c>
      <c r="U20" s="69">
        <f t="shared" si="0"/>
        <v>47.030303030303031</v>
      </c>
    </row>
    <row r="21" spans="1:22" ht="75" customHeight="1">
      <c r="A21" s="60"/>
      <c r="B21" s="65" t="s">
        <v>45</v>
      </c>
      <c r="C21" s="66" t="s">
        <v>45</v>
      </c>
      <c r="D21" s="66"/>
      <c r="E21" s="66"/>
      <c r="F21" s="66"/>
      <c r="G21" s="66"/>
      <c r="H21" s="66"/>
      <c r="I21" s="66" t="s">
        <v>73</v>
      </c>
      <c r="J21" s="66"/>
      <c r="K21" s="66"/>
      <c r="L21" s="66" t="s">
        <v>74</v>
      </c>
      <c r="M21" s="66"/>
      <c r="N21" s="66"/>
      <c r="O21" s="66"/>
      <c r="P21" s="67" t="s">
        <v>60</v>
      </c>
      <c r="Q21" s="67" t="s">
        <v>67</v>
      </c>
      <c r="R21" s="67">
        <v>95</v>
      </c>
      <c r="S21" s="67">
        <v>95</v>
      </c>
      <c r="T21" s="67">
        <v>77.05</v>
      </c>
      <c r="U21" s="69">
        <f t="shared" si="0"/>
        <v>81.10526315789474</v>
      </c>
    </row>
    <row r="22" spans="1:22" ht="75" customHeight="1">
      <c r="A22" s="60"/>
      <c r="B22" s="65" t="s">
        <v>45</v>
      </c>
      <c r="C22" s="66" t="s">
        <v>45</v>
      </c>
      <c r="D22" s="66"/>
      <c r="E22" s="66"/>
      <c r="F22" s="66"/>
      <c r="G22" s="66"/>
      <c r="H22" s="66"/>
      <c r="I22" s="66" t="s">
        <v>75</v>
      </c>
      <c r="J22" s="66"/>
      <c r="K22" s="66"/>
      <c r="L22" s="66" t="s">
        <v>76</v>
      </c>
      <c r="M22" s="66"/>
      <c r="N22" s="66"/>
      <c r="O22" s="66"/>
      <c r="P22" s="67" t="s">
        <v>60</v>
      </c>
      <c r="Q22" s="67" t="s">
        <v>67</v>
      </c>
      <c r="R22" s="67">
        <v>70</v>
      </c>
      <c r="S22" s="67">
        <v>35</v>
      </c>
      <c r="T22" s="67">
        <v>31.6</v>
      </c>
      <c r="U22" s="69">
        <f t="shared" si="0"/>
        <v>90.285714285714292</v>
      </c>
    </row>
    <row r="23" spans="1:22" ht="75" customHeight="1" thickBot="1">
      <c r="A23" s="60"/>
      <c r="B23" s="65" t="s">
        <v>45</v>
      </c>
      <c r="C23" s="66" t="s">
        <v>45</v>
      </c>
      <c r="D23" s="66"/>
      <c r="E23" s="66"/>
      <c r="F23" s="66"/>
      <c r="G23" s="66"/>
      <c r="H23" s="66"/>
      <c r="I23" s="66" t="s">
        <v>77</v>
      </c>
      <c r="J23" s="66"/>
      <c r="K23" s="66"/>
      <c r="L23" s="66" t="s">
        <v>78</v>
      </c>
      <c r="M23" s="66"/>
      <c r="N23" s="66"/>
      <c r="O23" s="66"/>
      <c r="P23" s="67" t="s">
        <v>60</v>
      </c>
      <c r="Q23" s="67" t="s">
        <v>67</v>
      </c>
      <c r="R23" s="67">
        <v>20</v>
      </c>
      <c r="S23" s="67">
        <v>10</v>
      </c>
      <c r="T23" s="67">
        <v>5.98</v>
      </c>
      <c r="U23" s="69">
        <f t="shared" si="0"/>
        <v>59.800000000000011</v>
      </c>
    </row>
    <row r="24" spans="1:22" ht="75" customHeight="1" thickTop="1">
      <c r="A24" s="60"/>
      <c r="B24" s="61" t="s">
        <v>79</v>
      </c>
      <c r="C24" s="62" t="s">
        <v>80</v>
      </c>
      <c r="D24" s="62"/>
      <c r="E24" s="62"/>
      <c r="F24" s="62"/>
      <c r="G24" s="62"/>
      <c r="H24" s="62"/>
      <c r="I24" s="62" t="s">
        <v>81</v>
      </c>
      <c r="J24" s="62"/>
      <c r="K24" s="62"/>
      <c r="L24" s="62" t="s">
        <v>82</v>
      </c>
      <c r="M24" s="62"/>
      <c r="N24" s="62"/>
      <c r="O24" s="62"/>
      <c r="P24" s="63" t="s">
        <v>60</v>
      </c>
      <c r="Q24" s="63" t="s">
        <v>83</v>
      </c>
      <c r="R24" s="63">
        <v>90</v>
      </c>
      <c r="S24" s="63">
        <v>90</v>
      </c>
      <c r="T24" s="63">
        <v>64.900000000000006</v>
      </c>
      <c r="U24" s="64">
        <f t="shared" si="0"/>
        <v>72.111111111111114</v>
      </c>
    </row>
    <row r="25" spans="1:22" ht="75" customHeight="1">
      <c r="A25" s="60"/>
      <c r="B25" s="65" t="s">
        <v>45</v>
      </c>
      <c r="C25" s="66" t="s">
        <v>84</v>
      </c>
      <c r="D25" s="66"/>
      <c r="E25" s="66"/>
      <c r="F25" s="66"/>
      <c r="G25" s="66"/>
      <c r="H25" s="66"/>
      <c r="I25" s="66" t="s">
        <v>85</v>
      </c>
      <c r="J25" s="66"/>
      <c r="K25" s="66"/>
      <c r="L25" s="66" t="s">
        <v>86</v>
      </c>
      <c r="M25" s="66"/>
      <c r="N25" s="66"/>
      <c r="O25" s="66"/>
      <c r="P25" s="67" t="s">
        <v>60</v>
      </c>
      <c r="Q25" s="67" t="s">
        <v>83</v>
      </c>
      <c r="R25" s="67">
        <v>55.2</v>
      </c>
      <c r="S25" s="67">
        <v>47</v>
      </c>
      <c r="T25" s="67">
        <v>33.380000000000003</v>
      </c>
      <c r="U25" s="69">
        <f t="shared" si="0"/>
        <v>71.021276595744681</v>
      </c>
    </row>
    <row r="26" spans="1:22" ht="75" customHeight="1" thickBot="1">
      <c r="A26" s="60"/>
      <c r="B26" s="65" t="s">
        <v>45</v>
      </c>
      <c r="C26" s="66" t="s">
        <v>87</v>
      </c>
      <c r="D26" s="66"/>
      <c r="E26" s="66"/>
      <c r="F26" s="66"/>
      <c r="G26" s="66"/>
      <c r="H26" s="66"/>
      <c r="I26" s="66" t="s">
        <v>88</v>
      </c>
      <c r="J26" s="66"/>
      <c r="K26" s="66"/>
      <c r="L26" s="66" t="s">
        <v>89</v>
      </c>
      <c r="M26" s="66"/>
      <c r="N26" s="66"/>
      <c r="O26" s="66"/>
      <c r="P26" s="67" t="s">
        <v>60</v>
      </c>
      <c r="Q26" s="67" t="s">
        <v>83</v>
      </c>
      <c r="R26" s="67">
        <v>90</v>
      </c>
      <c r="S26" s="67">
        <v>90</v>
      </c>
      <c r="T26" s="67">
        <v>87.5</v>
      </c>
      <c r="U26" s="69">
        <f t="shared" si="0"/>
        <v>97.222222222222214</v>
      </c>
    </row>
    <row r="27" spans="1:22" ht="22.5" customHeight="1" thickTop="1" thickBot="1">
      <c r="B27" s="13" t="s">
        <v>90</v>
      </c>
      <c r="C27" s="14"/>
      <c r="D27" s="14"/>
      <c r="E27" s="14"/>
      <c r="F27" s="14"/>
      <c r="G27" s="14"/>
      <c r="H27" s="15"/>
      <c r="I27" s="15"/>
      <c r="J27" s="15"/>
      <c r="K27" s="15"/>
      <c r="L27" s="15"/>
      <c r="M27" s="15"/>
      <c r="N27" s="15"/>
      <c r="O27" s="15"/>
      <c r="P27" s="15"/>
      <c r="Q27" s="15"/>
      <c r="R27" s="15"/>
      <c r="S27" s="15"/>
      <c r="T27" s="15"/>
      <c r="U27" s="16"/>
      <c r="V27" s="70"/>
    </row>
    <row r="28" spans="1:22" ht="26.25" customHeight="1" thickTop="1">
      <c r="B28" s="71"/>
      <c r="C28" s="72"/>
      <c r="D28" s="72"/>
      <c r="E28" s="72"/>
      <c r="F28" s="72"/>
      <c r="G28" s="72"/>
      <c r="H28" s="73"/>
      <c r="I28" s="73"/>
      <c r="J28" s="73"/>
      <c r="K28" s="73"/>
      <c r="L28" s="73"/>
      <c r="M28" s="73"/>
      <c r="N28" s="73"/>
      <c r="O28" s="73"/>
      <c r="P28" s="74"/>
      <c r="Q28" s="75"/>
      <c r="R28" s="76" t="s">
        <v>91</v>
      </c>
      <c r="S28" s="44" t="s">
        <v>92</v>
      </c>
      <c r="T28" s="76" t="s">
        <v>93</v>
      </c>
      <c r="U28" s="44" t="s">
        <v>94</v>
      </c>
    </row>
    <row r="29" spans="1:22" ht="26.25" customHeight="1" thickBot="1">
      <c r="B29" s="77"/>
      <c r="C29" s="78"/>
      <c r="D29" s="78"/>
      <c r="E29" s="78"/>
      <c r="F29" s="78"/>
      <c r="G29" s="78"/>
      <c r="H29" s="79"/>
      <c r="I29" s="79"/>
      <c r="J29" s="79"/>
      <c r="K29" s="79"/>
      <c r="L29" s="79"/>
      <c r="M29" s="79"/>
      <c r="N29" s="79"/>
      <c r="O29" s="79"/>
      <c r="P29" s="80"/>
      <c r="Q29" s="81"/>
      <c r="R29" s="82" t="s">
        <v>95</v>
      </c>
      <c r="S29" s="81" t="s">
        <v>95</v>
      </c>
      <c r="T29" s="81" t="s">
        <v>95</v>
      </c>
      <c r="U29" s="81" t="s">
        <v>96</v>
      </c>
    </row>
    <row r="30" spans="1:22" ht="13.5" customHeight="1" thickBot="1">
      <c r="B30" s="83" t="s">
        <v>97</v>
      </c>
      <c r="C30" s="84"/>
      <c r="D30" s="84"/>
      <c r="E30" s="85"/>
      <c r="F30" s="85"/>
      <c r="G30" s="85"/>
      <c r="H30" s="86"/>
      <c r="I30" s="86"/>
      <c r="J30" s="86"/>
      <c r="K30" s="86"/>
      <c r="L30" s="86"/>
      <c r="M30" s="86"/>
      <c r="N30" s="86"/>
      <c r="O30" s="86"/>
      <c r="P30" s="87"/>
      <c r="Q30" s="87"/>
      <c r="R30" s="88" t="str">
        <f t="shared" ref="R30:T31" si="1">"N/D"</f>
        <v>N/D</v>
      </c>
      <c r="S30" s="88" t="str">
        <f t="shared" si="1"/>
        <v>N/D</v>
      </c>
      <c r="T30" s="88" t="str">
        <f t="shared" si="1"/>
        <v>N/D</v>
      </c>
      <c r="U30" s="89" t="str">
        <f>+IF(ISERR(T30/S30*100),"N/A",T30/S30*100)</f>
        <v>N/A</v>
      </c>
    </row>
    <row r="31" spans="1:22" ht="13.5" customHeight="1" thickBot="1">
      <c r="B31" s="90" t="s">
        <v>98</v>
      </c>
      <c r="C31" s="91"/>
      <c r="D31" s="91"/>
      <c r="E31" s="92"/>
      <c r="F31" s="92"/>
      <c r="G31" s="92"/>
      <c r="H31" s="93"/>
      <c r="I31" s="93"/>
      <c r="J31" s="93"/>
      <c r="K31" s="93"/>
      <c r="L31" s="93"/>
      <c r="M31" s="93"/>
      <c r="N31" s="93"/>
      <c r="O31" s="93"/>
      <c r="P31" s="94"/>
      <c r="Q31" s="94"/>
      <c r="R31" s="88" t="str">
        <f t="shared" si="1"/>
        <v>N/D</v>
      </c>
      <c r="S31" s="88" t="str">
        <f t="shared" si="1"/>
        <v>N/D</v>
      </c>
      <c r="T31" s="88" t="str">
        <f t="shared" si="1"/>
        <v>N/D</v>
      </c>
      <c r="U31" s="89" t="str">
        <f>+IF(ISERR(T31/S31*100),"N/A",T31/S31*100)</f>
        <v>N/A</v>
      </c>
    </row>
    <row r="32" spans="1:22" ht="14.85" customHeight="1" thickTop="1" thickBot="1">
      <c r="B32" s="13" t="s">
        <v>99</v>
      </c>
      <c r="C32" s="14"/>
      <c r="D32" s="14"/>
      <c r="E32" s="14"/>
      <c r="F32" s="14"/>
      <c r="G32" s="14"/>
      <c r="H32" s="15"/>
      <c r="I32" s="15"/>
      <c r="J32" s="15"/>
      <c r="K32" s="15"/>
      <c r="L32" s="15"/>
      <c r="M32" s="15"/>
      <c r="N32" s="15"/>
      <c r="O32" s="15"/>
      <c r="P32" s="15"/>
      <c r="Q32" s="15"/>
      <c r="R32" s="15"/>
      <c r="S32" s="15"/>
      <c r="T32" s="15"/>
      <c r="U32" s="16"/>
    </row>
    <row r="33" spans="2:21" ht="44.25" customHeight="1" thickTop="1">
      <c r="B33" s="95" t="s">
        <v>100</v>
      </c>
      <c r="C33" s="97"/>
      <c r="D33" s="97"/>
      <c r="E33" s="97"/>
      <c r="F33" s="97"/>
      <c r="G33" s="97"/>
      <c r="H33" s="97"/>
      <c r="I33" s="97"/>
      <c r="J33" s="97"/>
      <c r="K33" s="97"/>
      <c r="L33" s="97"/>
      <c r="M33" s="97"/>
      <c r="N33" s="97"/>
      <c r="O33" s="97"/>
      <c r="P33" s="97"/>
      <c r="Q33" s="97"/>
      <c r="R33" s="97"/>
      <c r="S33" s="97"/>
      <c r="T33" s="97"/>
      <c r="U33" s="96"/>
    </row>
    <row r="34" spans="2:21" ht="34.5" customHeight="1">
      <c r="B34" s="98" t="s">
        <v>101</v>
      </c>
      <c r="C34" s="100"/>
      <c r="D34" s="100"/>
      <c r="E34" s="100"/>
      <c r="F34" s="100"/>
      <c r="G34" s="100"/>
      <c r="H34" s="100"/>
      <c r="I34" s="100"/>
      <c r="J34" s="100"/>
      <c r="K34" s="100"/>
      <c r="L34" s="100"/>
      <c r="M34" s="100"/>
      <c r="N34" s="100"/>
      <c r="O34" s="100"/>
      <c r="P34" s="100"/>
      <c r="Q34" s="100"/>
      <c r="R34" s="100"/>
      <c r="S34" s="100"/>
      <c r="T34" s="100"/>
      <c r="U34" s="99"/>
    </row>
    <row r="35" spans="2:21" ht="34.5" customHeight="1">
      <c r="B35" s="98" t="s">
        <v>102</v>
      </c>
      <c r="C35" s="100"/>
      <c r="D35" s="100"/>
      <c r="E35" s="100"/>
      <c r="F35" s="100"/>
      <c r="G35" s="100"/>
      <c r="H35" s="100"/>
      <c r="I35" s="100"/>
      <c r="J35" s="100"/>
      <c r="K35" s="100"/>
      <c r="L35" s="100"/>
      <c r="M35" s="100"/>
      <c r="N35" s="100"/>
      <c r="O35" s="100"/>
      <c r="P35" s="100"/>
      <c r="Q35" s="100"/>
      <c r="R35" s="100"/>
      <c r="S35" s="100"/>
      <c r="T35" s="100"/>
      <c r="U35" s="99"/>
    </row>
    <row r="36" spans="2:21" ht="34.5" customHeight="1">
      <c r="B36" s="98" t="s">
        <v>103</v>
      </c>
      <c r="C36" s="100"/>
      <c r="D36" s="100"/>
      <c r="E36" s="100"/>
      <c r="F36" s="100"/>
      <c r="G36" s="100"/>
      <c r="H36" s="100"/>
      <c r="I36" s="100"/>
      <c r="J36" s="100"/>
      <c r="K36" s="100"/>
      <c r="L36" s="100"/>
      <c r="M36" s="100"/>
      <c r="N36" s="100"/>
      <c r="O36" s="100"/>
      <c r="P36" s="100"/>
      <c r="Q36" s="100"/>
      <c r="R36" s="100"/>
      <c r="S36" s="100"/>
      <c r="T36" s="100"/>
      <c r="U36" s="99"/>
    </row>
    <row r="37" spans="2:21" ht="34.5" customHeight="1">
      <c r="B37" s="98" t="s">
        <v>104</v>
      </c>
      <c r="C37" s="100"/>
      <c r="D37" s="100"/>
      <c r="E37" s="100"/>
      <c r="F37" s="100"/>
      <c r="G37" s="100"/>
      <c r="H37" s="100"/>
      <c r="I37" s="100"/>
      <c r="J37" s="100"/>
      <c r="K37" s="100"/>
      <c r="L37" s="100"/>
      <c r="M37" s="100"/>
      <c r="N37" s="100"/>
      <c r="O37" s="100"/>
      <c r="P37" s="100"/>
      <c r="Q37" s="100"/>
      <c r="R37" s="100"/>
      <c r="S37" s="100"/>
      <c r="T37" s="100"/>
      <c r="U37" s="99"/>
    </row>
    <row r="38" spans="2:21" ht="34.5" customHeight="1">
      <c r="B38" s="98" t="s">
        <v>105</v>
      </c>
      <c r="C38" s="100"/>
      <c r="D38" s="100"/>
      <c r="E38" s="100"/>
      <c r="F38" s="100"/>
      <c r="G38" s="100"/>
      <c r="H38" s="100"/>
      <c r="I38" s="100"/>
      <c r="J38" s="100"/>
      <c r="K38" s="100"/>
      <c r="L38" s="100"/>
      <c r="M38" s="100"/>
      <c r="N38" s="100"/>
      <c r="O38" s="100"/>
      <c r="P38" s="100"/>
      <c r="Q38" s="100"/>
      <c r="R38" s="100"/>
      <c r="S38" s="100"/>
      <c r="T38" s="100"/>
      <c r="U38" s="99"/>
    </row>
    <row r="39" spans="2:21" ht="34.5" customHeight="1">
      <c r="B39" s="98" t="s">
        <v>106</v>
      </c>
      <c r="C39" s="100"/>
      <c r="D39" s="100"/>
      <c r="E39" s="100"/>
      <c r="F39" s="100"/>
      <c r="G39" s="100"/>
      <c r="H39" s="100"/>
      <c r="I39" s="100"/>
      <c r="J39" s="100"/>
      <c r="K39" s="100"/>
      <c r="L39" s="100"/>
      <c r="M39" s="100"/>
      <c r="N39" s="100"/>
      <c r="O39" s="100"/>
      <c r="P39" s="100"/>
      <c r="Q39" s="100"/>
      <c r="R39" s="100"/>
      <c r="S39" s="100"/>
      <c r="T39" s="100"/>
      <c r="U39" s="99"/>
    </row>
    <row r="40" spans="2:21" ht="34.5" customHeight="1">
      <c r="B40" s="98" t="s">
        <v>107</v>
      </c>
      <c r="C40" s="100"/>
      <c r="D40" s="100"/>
      <c r="E40" s="100"/>
      <c r="F40" s="100"/>
      <c r="G40" s="100"/>
      <c r="H40" s="100"/>
      <c r="I40" s="100"/>
      <c r="J40" s="100"/>
      <c r="K40" s="100"/>
      <c r="L40" s="100"/>
      <c r="M40" s="100"/>
      <c r="N40" s="100"/>
      <c r="O40" s="100"/>
      <c r="P40" s="100"/>
      <c r="Q40" s="100"/>
      <c r="R40" s="100"/>
      <c r="S40" s="100"/>
      <c r="T40" s="100"/>
      <c r="U40" s="99"/>
    </row>
    <row r="41" spans="2:21" ht="78" customHeight="1">
      <c r="B41" s="98" t="s">
        <v>108</v>
      </c>
      <c r="C41" s="100"/>
      <c r="D41" s="100"/>
      <c r="E41" s="100"/>
      <c r="F41" s="100"/>
      <c r="G41" s="100"/>
      <c r="H41" s="100"/>
      <c r="I41" s="100"/>
      <c r="J41" s="100"/>
      <c r="K41" s="100"/>
      <c r="L41" s="100"/>
      <c r="M41" s="100"/>
      <c r="N41" s="100"/>
      <c r="O41" s="100"/>
      <c r="P41" s="100"/>
      <c r="Q41" s="100"/>
      <c r="R41" s="100"/>
      <c r="S41" s="100"/>
      <c r="T41" s="100"/>
      <c r="U41" s="99"/>
    </row>
    <row r="42" spans="2:21" ht="73.349999999999994" customHeight="1">
      <c r="B42" s="98" t="s">
        <v>109</v>
      </c>
      <c r="C42" s="100"/>
      <c r="D42" s="100"/>
      <c r="E42" s="100"/>
      <c r="F42" s="100"/>
      <c r="G42" s="100"/>
      <c r="H42" s="100"/>
      <c r="I42" s="100"/>
      <c r="J42" s="100"/>
      <c r="K42" s="100"/>
      <c r="L42" s="100"/>
      <c r="M42" s="100"/>
      <c r="N42" s="100"/>
      <c r="O42" s="100"/>
      <c r="P42" s="100"/>
      <c r="Q42" s="100"/>
      <c r="R42" s="100"/>
      <c r="S42" s="100"/>
      <c r="T42" s="100"/>
      <c r="U42" s="99"/>
    </row>
    <row r="43" spans="2:21" ht="89.1" customHeight="1">
      <c r="B43" s="98" t="s">
        <v>110</v>
      </c>
      <c r="C43" s="100"/>
      <c r="D43" s="100"/>
      <c r="E43" s="100"/>
      <c r="F43" s="100"/>
      <c r="G43" s="100"/>
      <c r="H43" s="100"/>
      <c r="I43" s="100"/>
      <c r="J43" s="100"/>
      <c r="K43" s="100"/>
      <c r="L43" s="100"/>
      <c r="M43" s="100"/>
      <c r="N43" s="100"/>
      <c r="O43" s="100"/>
      <c r="P43" s="100"/>
      <c r="Q43" s="100"/>
      <c r="R43" s="100"/>
      <c r="S43" s="100"/>
      <c r="T43" s="100"/>
      <c r="U43" s="99"/>
    </row>
    <row r="44" spans="2:21" ht="59.45" customHeight="1">
      <c r="B44" s="98" t="s">
        <v>111</v>
      </c>
      <c r="C44" s="100"/>
      <c r="D44" s="100"/>
      <c r="E44" s="100"/>
      <c r="F44" s="100"/>
      <c r="G44" s="100"/>
      <c r="H44" s="100"/>
      <c r="I44" s="100"/>
      <c r="J44" s="100"/>
      <c r="K44" s="100"/>
      <c r="L44" s="100"/>
      <c r="M44" s="100"/>
      <c r="N44" s="100"/>
      <c r="O44" s="100"/>
      <c r="P44" s="100"/>
      <c r="Q44" s="100"/>
      <c r="R44" s="100"/>
      <c r="S44" s="100"/>
      <c r="T44" s="100"/>
      <c r="U44" s="99"/>
    </row>
    <row r="45" spans="2:21" ht="79.7" customHeight="1">
      <c r="B45" s="98" t="s">
        <v>112</v>
      </c>
      <c r="C45" s="100"/>
      <c r="D45" s="100"/>
      <c r="E45" s="100"/>
      <c r="F45" s="100"/>
      <c r="G45" s="100"/>
      <c r="H45" s="100"/>
      <c r="I45" s="100"/>
      <c r="J45" s="100"/>
      <c r="K45" s="100"/>
      <c r="L45" s="100"/>
      <c r="M45" s="100"/>
      <c r="N45" s="100"/>
      <c r="O45" s="100"/>
      <c r="P45" s="100"/>
      <c r="Q45" s="100"/>
      <c r="R45" s="100"/>
      <c r="S45" s="100"/>
      <c r="T45" s="100"/>
      <c r="U45" s="99"/>
    </row>
    <row r="46" spans="2:21" ht="79.5" customHeight="1">
      <c r="B46" s="98" t="s">
        <v>113</v>
      </c>
      <c r="C46" s="100"/>
      <c r="D46" s="100"/>
      <c r="E46" s="100"/>
      <c r="F46" s="100"/>
      <c r="G46" s="100"/>
      <c r="H46" s="100"/>
      <c r="I46" s="100"/>
      <c r="J46" s="100"/>
      <c r="K46" s="100"/>
      <c r="L46" s="100"/>
      <c r="M46" s="100"/>
      <c r="N46" s="100"/>
      <c r="O46" s="100"/>
      <c r="P46" s="100"/>
      <c r="Q46" s="100"/>
      <c r="R46" s="100"/>
      <c r="S46" s="100"/>
      <c r="T46" s="100"/>
      <c r="U46" s="99"/>
    </row>
    <row r="47" spans="2:21" ht="62.1" customHeight="1">
      <c r="B47" s="98" t="s">
        <v>114</v>
      </c>
      <c r="C47" s="100"/>
      <c r="D47" s="100"/>
      <c r="E47" s="100"/>
      <c r="F47" s="100"/>
      <c r="G47" s="100"/>
      <c r="H47" s="100"/>
      <c r="I47" s="100"/>
      <c r="J47" s="100"/>
      <c r="K47" s="100"/>
      <c r="L47" s="100"/>
      <c r="M47" s="100"/>
      <c r="N47" s="100"/>
      <c r="O47" s="100"/>
      <c r="P47" s="100"/>
      <c r="Q47" s="100"/>
      <c r="R47" s="100"/>
      <c r="S47" s="100"/>
      <c r="T47" s="100"/>
      <c r="U47" s="99"/>
    </row>
    <row r="48" spans="2:21" ht="121.7" customHeight="1">
      <c r="B48" s="98" t="s">
        <v>115</v>
      </c>
      <c r="C48" s="100"/>
      <c r="D48" s="100"/>
      <c r="E48" s="100"/>
      <c r="F48" s="100"/>
      <c r="G48" s="100"/>
      <c r="H48" s="100"/>
      <c r="I48" s="100"/>
      <c r="J48" s="100"/>
      <c r="K48" s="100"/>
      <c r="L48" s="100"/>
      <c r="M48" s="100"/>
      <c r="N48" s="100"/>
      <c r="O48" s="100"/>
      <c r="P48" s="100"/>
      <c r="Q48" s="100"/>
      <c r="R48" s="100"/>
      <c r="S48" s="100"/>
      <c r="T48" s="100"/>
      <c r="U48" s="99"/>
    </row>
    <row r="49" spans="2:21" ht="81.95" customHeight="1" thickBot="1">
      <c r="B49" s="101" t="s">
        <v>116</v>
      </c>
      <c r="C49" s="103"/>
      <c r="D49" s="103"/>
      <c r="E49" s="103"/>
      <c r="F49" s="103"/>
      <c r="G49" s="103"/>
      <c r="H49" s="103"/>
      <c r="I49" s="103"/>
      <c r="J49" s="103"/>
      <c r="K49" s="103"/>
      <c r="L49" s="103"/>
      <c r="M49" s="103"/>
      <c r="N49" s="103"/>
      <c r="O49" s="103"/>
      <c r="P49" s="103"/>
      <c r="Q49" s="103"/>
      <c r="R49" s="103"/>
      <c r="S49" s="103"/>
      <c r="T49" s="103"/>
      <c r="U49" s="102"/>
    </row>
  </sheetData>
  <mergeCells count="88">
    <mergeCell ref="B46:U46"/>
    <mergeCell ref="B47:U47"/>
    <mergeCell ref="B48:U48"/>
    <mergeCell ref="B49:U49"/>
    <mergeCell ref="B40:U40"/>
    <mergeCell ref="B41:U41"/>
    <mergeCell ref="B42:U42"/>
    <mergeCell ref="B43:U43"/>
    <mergeCell ref="B44:U44"/>
    <mergeCell ref="B45:U45"/>
    <mergeCell ref="B34:U34"/>
    <mergeCell ref="B35:U35"/>
    <mergeCell ref="B36:U36"/>
    <mergeCell ref="B37:U37"/>
    <mergeCell ref="B38:U38"/>
    <mergeCell ref="B39:U39"/>
    <mergeCell ref="C26:H26"/>
    <mergeCell ref="I26:K26"/>
    <mergeCell ref="L26:O26"/>
    <mergeCell ref="B30:D30"/>
    <mergeCell ref="B31:D31"/>
    <mergeCell ref="B33:U33"/>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117</v>
      </c>
      <c r="D4" s="19" t="s">
        <v>118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120</v>
      </c>
      <c r="D11" s="62"/>
      <c r="E11" s="62"/>
      <c r="F11" s="62"/>
      <c r="G11" s="62"/>
      <c r="H11" s="62"/>
      <c r="I11" s="62" t="s">
        <v>121</v>
      </c>
      <c r="J11" s="62"/>
      <c r="K11" s="62"/>
      <c r="L11" s="62" t="s">
        <v>122</v>
      </c>
      <c r="M11" s="62"/>
      <c r="N11" s="62"/>
      <c r="O11" s="62"/>
      <c r="P11" s="63" t="s">
        <v>123</v>
      </c>
      <c r="Q11" s="63" t="s">
        <v>43</v>
      </c>
      <c r="R11" s="63">
        <v>1.28</v>
      </c>
      <c r="S11" s="63" t="s">
        <v>44</v>
      </c>
      <c r="T11" s="63" t="s">
        <v>44</v>
      </c>
      <c r="U11" s="64" t="str">
        <f>IF(ISERR((S11-T11)*100/S11+100),"N/A",(S11-T11)*100/S11+100)</f>
        <v>N/A</v>
      </c>
    </row>
    <row r="12" spans="1:34" ht="75" customHeight="1" thickTop="1" thickBot="1">
      <c r="A12" s="60"/>
      <c r="B12" s="61" t="s">
        <v>53</v>
      </c>
      <c r="C12" s="62" t="s">
        <v>124</v>
      </c>
      <c r="D12" s="62"/>
      <c r="E12" s="62"/>
      <c r="F12" s="62"/>
      <c r="G12" s="62"/>
      <c r="H12" s="62"/>
      <c r="I12" s="62" t="s">
        <v>125</v>
      </c>
      <c r="J12" s="62"/>
      <c r="K12" s="62"/>
      <c r="L12" s="62" t="s">
        <v>126</v>
      </c>
      <c r="M12" s="62"/>
      <c r="N12" s="62"/>
      <c r="O12" s="62"/>
      <c r="P12" s="63" t="s">
        <v>127</v>
      </c>
      <c r="Q12" s="63" t="s">
        <v>67</v>
      </c>
      <c r="R12" s="104">
        <v>60</v>
      </c>
      <c r="S12" s="104">
        <v>86.67</v>
      </c>
      <c r="T12" s="104">
        <v>59.33</v>
      </c>
      <c r="U12" s="64">
        <f t="shared" ref="U12:U23" si="0">IF(ISERR(T12/S12*100),"N/A",T12/S12*100)</f>
        <v>68.455059420791514</v>
      </c>
    </row>
    <row r="13" spans="1:34" ht="75" customHeight="1" thickTop="1">
      <c r="A13" s="60"/>
      <c r="B13" s="61" t="s">
        <v>63</v>
      </c>
      <c r="C13" s="62" t="s">
        <v>128</v>
      </c>
      <c r="D13" s="62"/>
      <c r="E13" s="62"/>
      <c r="F13" s="62"/>
      <c r="G13" s="62"/>
      <c r="H13" s="62"/>
      <c r="I13" s="62" t="s">
        <v>129</v>
      </c>
      <c r="J13" s="62"/>
      <c r="K13" s="62"/>
      <c r="L13" s="62" t="s">
        <v>130</v>
      </c>
      <c r="M13" s="62"/>
      <c r="N13" s="62"/>
      <c r="O13" s="62"/>
      <c r="P13" s="63" t="s">
        <v>60</v>
      </c>
      <c r="Q13" s="63" t="s">
        <v>131</v>
      </c>
      <c r="R13" s="63">
        <v>74</v>
      </c>
      <c r="S13" s="63">
        <v>74</v>
      </c>
      <c r="T13" s="63">
        <v>71.099999999999994</v>
      </c>
      <c r="U13" s="64">
        <f t="shared" si="0"/>
        <v>96.081081081081081</v>
      </c>
    </row>
    <row r="14" spans="1:34" ht="75" customHeight="1">
      <c r="A14" s="60"/>
      <c r="B14" s="65" t="s">
        <v>45</v>
      </c>
      <c r="C14" s="66" t="s">
        <v>132</v>
      </c>
      <c r="D14" s="66"/>
      <c r="E14" s="66"/>
      <c r="F14" s="66"/>
      <c r="G14" s="66"/>
      <c r="H14" s="66"/>
      <c r="I14" s="66" t="s">
        <v>133</v>
      </c>
      <c r="J14" s="66"/>
      <c r="K14" s="66"/>
      <c r="L14" s="66" t="s">
        <v>134</v>
      </c>
      <c r="M14" s="66"/>
      <c r="N14" s="66"/>
      <c r="O14" s="66"/>
      <c r="P14" s="67" t="s">
        <v>60</v>
      </c>
      <c r="Q14" s="67" t="s">
        <v>135</v>
      </c>
      <c r="R14" s="67">
        <v>87</v>
      </c>
      <c r="S14" s="67">
        <v>87</v>
      </c>
      <c r="T14" s="67">
        <v>89.56</v>
      </c>
      <c r="U14" s="69">
        <f t="shared" si="0"/>
        <v>102.94252873563219</v>
      </c>
    </row>
    <row r="15" spans="1:34" ht="75" customHeight="1">
      <c r="A15" s="60"/>
      <c r="B15" s="65" t="s">
        <v>45</v>
      </c>
      <c r="C15" s="66" t="s">
        <v>136</v>
      </c>
      <c r="D15" s="66"/>
      <c r="E15" s="66"/>
      <c r="F15" s="66"/>
      <c r="G15" s="66"/>
      <c r="H15" s="66"/>
      <c r="I15" s="66" t="s">
        <v>137</v>
      </c>
      <c r="J15" s="66"/>
      <c r="K15" s="66"/>
      <c r="L15" s="66" t="s">
        <v>138</v>
      </c>
      <c r="M15" s="66"/>
      <c r="N15" s="66"/>
      <c r="O15" s="66"/>
      <c r="P15" s="67" t="s">
        <v>60</v>
      </c>
      <c r="Q15" s="67" t="s">
        <v>131</v>
      </c>
      <c r="R15" s="67">
        <v>50</v>
      </c>
      <c r="S15" s="67">
        <v>30</v>
      </c>
      <c r="T15" s="67">
        <v>48.9</v>
      </c>
      <c r="U15" s="69">
        <f t="shared" si="0"/>
        <v>163</v>
      </c>
    </row>
    <row r="16" spans="1:34" ht="75" customHeight="1" thickBot="1">
      <c r="A16" s="60"/>
      <c r="B16" s="65" t="s">
        <v>45</v>
      </c>
      <c r="C16" s="66" t="s">
        <v>139</v>
      </c>
      <c r="D16" s="66"/>
      <c r="E16" s="66"/>
      <c r="F16" s="66"/>
      <c r="G16" s="66"/>
      <c r="H16" s="66"/>
      <c r="I16" s="66" t="s">
        <v>140</v>
      </c>
      <c r="J16" s="66"/>
      <c r="K16" s="66"/>
      <c r="L16" s="66" t="s">
        <v>141</v>
      </c>
      <c r="M16" s="66"/>
      <c r="N16" s="66"/>
      <c r="O16" s="66"/>
      <c r="P16" s="67" t="s">
        <v>60</v>
      </c>
      <c r="Q16" s="67" t="s">
        <v>135</v>
      </c>
      <c r="R16" s="67">
        <v>90</v>
      </c>
      <c r="S16" s="67">
        <v>80</v>
      </c>
      <c r="T16" s="67">
        <v>98.8</v>
      </c>
      <c r="U16" s="69">
        <f t="shared" si="0"/>
        <v>123.49999999999999</v>
      </c>
    </row>
    <row r="17" spans="1:22" ht="75" customHeight="1" thickTop="1">
      <c r="A17" s="60"/>
      <c r="B17" s="61" t="s">
        <v>79</v>
      </c>
      <c r="C17" s="62" t="s">
        <v>142</v>
      </c>
      <c r="D17" s="62"/>
      <c r="E17" s="62"/>
      <c r="F17" s="62"/>
      <c r="G17" s="62"/>
      <c r="H17" s="62"/>
      <c r="I17" s="62" t="s">
        <v>143</v>
      </c>
      <c r="J17" s="62"/>
      <c r="K17" s="62"/>
      <c r="L17" s="62" t="s">
        <v>144</v>
      </c>
      <c r="M17" s="62"/>
      <c r="N17" s="62"/>
      <c r="O17" s="62"/>
      <c r="P17" s="63" t="s">
        <v>60</v>
      </c>
      <c r="Q17" s="63" t="s">
        <v>83</v>
      </c>
      <c r="R17" s="63">
        <v>70</v>
      </c>
      <c r="S17" s="63">
        <v>52.49</v>
      </c>
      <c r="T17" s="63">
        <v>50.08</v>
      </c>
      <c r="U17" s="64">
        <f t="shared" si="0"/>
        <v>95.40864926652695</v>
      </c>
    </row>
    <row r="18" spans="1:22" ht="75" customHeight="1">
      <c r="A18" s="60"/>
      <c r="B18" s="65" t="s">
        <v>45</v>
      </c>
      <c r="C18" s="66" t="s">
        <v>145</v>
      </c>
      <c r="D18" s="66"/>
      <c r="E18" s="66"/>
      <c r="F18" s="66"/>
      <c r="G18" s="66"/>
      <c r="H18" s="66"/>
      <c r="I18" s="66" t="s">
        <v>146</v>
      </c>
      <c r="J18" s="66"/>
      <c r="K18" s="66"/>
      <c r="L18" s="66" t="s">
        <v>147</v>
      </c>
      <c r="M18" s="66"/>
      <c r="N18" s="66"/>
      <c r="O18" s="66"/>
      <c r="P18" s="67" t="s">
        <v>60</v>
      </c>
      <c r="Q18" s="67" t="s">
        <v>83</v>
      </c>
      <c r="R18" s="67">
        <v>80</v>
      </c>
      <c r="S18" s="67">
        <v>70.12</v>
      </c>
      <c r="T18" s="67">
        <v>284.48</v>
      </c>
      <c r="U18" s="69">
        <f t="shared" si="0"/>
        <v>405.70450656018255</v>
      </c>
    </row>
    <row r="19" spans="1:22" ht="75" customHeight="1">
      <c r="A19" s="60"/>
      <c r="B19" s="65" t="s">
        <v>45</v>
      </c>
      <c r="C19" s="66" t="s">
        <v>148</v>
      </c>
      <c r="D19" s="66"/>
      <c r="E19" s="66"/>
      <c r="F19" s="66"/>
      <c r="G19" s="66"/>
      <c r="H19" s="66"/>
      <c r="I19" s="66" t="s">
        <v>149</v>
      </c>
      <c r="J19" s="66"/>
      <c r="K19" s="66"/>
      <c r="L19" s="66" t="s">
        <v>150</v>
      </c>
      <c r="M19" s="66"/>
      <c r="N19" s="66"/>
      <c r="O19" s="66"/>
      <c r="P19" s="67" t="s">
        <v>60</v>
      </c>
      <c r="Q19" s="67" t="s">
        <v>83</v>
      </c>
      <c r="R19" s="67">
        <v>98</v>
      </c>
      <c r="S19" s="67">
        <v>98</v>
      </c>
      <c r="T19" s="67">
        <v>98.53</v>
      </c>
      <c r="U19" s="69">
        <f t="shared" si="0"/>
        <v>100.54081632653063</v>
      </c>
    </row>
    <row r="20" spans="1:22" ht="75" customHeight="1">
      <c r="A20" s="60"/>
      <c r="B20" s="65" t="s">
        <v>45</v>
      </c>
      <c r="C20" s="66" t="s">
        <v>151</v>
      </c>
      <c r="D20" s="66"/>
      <c r="E20" s="66"/>
      <c r="F20" s="66"/>
      <c r="G20" s="66"/>
      <c r="H20" s="66"/>
      <c r="I20" s="66" t="s">
        <v>152</v>
      </c>
      <c r="J20" s="66"/>
      <c r="K20" s="66"/>
      <c r="L20" s="66" t="s">
        <v>153</v>
      </c>
      <c r="M20" s="66"/>
      <c r="N20" s="66"/>
      <c r="O20" s="66"/>
      <c r="P20" s="67" t="s">
        <v>60</v>
      </c>
      <c r="Q20" s="67" t="s">
        <v>83</v>
      </c>
      <c r="R20" s="67">
        <v>95</v>
      </c>
      <c r="S20" s="67">
        <v>57.69</v>
      </c>
      <c r="T20" s="67">
        <v>61.82</v>
      </c>
      <c r="U20" s="69">
        <f t="shared" si="0"/>
        <v>107.15895302478766</v>
      </c>
    </row>
    <row r="21" spans="1:22" ht="75" customHeight="1">
      <c r="A21" s="60"/>
      <c r="B21" s="65" t="s">
        <v>45</v>
      </c>
      <c r="C21" s="66" t="s">
        <v>154</v>
      </c>
      <c r="D21" s="66"/>
      <c r="E21" s="66"/>
      <c r="F21" s="66"/>
      <c r="G21" s="66"/>
      <c r="H21" s="66"/>
      <c r="I21" s="66" t="s">
        <v>155</v>
      </c>
      <c r="J21" s="66"/>
      <c r="K21" s="66"/>
      <c r="L21" s="66" t="s">
        <v>156</v>
      </c>
      <c r="M21" s="66"/>
      <c r="N21" s="66"/>
      <c r="O21" s="66"/>
      <c r="P21" s="67" t="s">
        <v>60</v>
      </c>
      <c r="Q21" s="67" t="s">
        <v>83</v>
      </c>
      <c r="R21" s="67">
        <v>90</v>
      </c>
      <c r="S21" s="67">
        <v>90</v>
      </c>
      <c r="T21" s="67">
        <v>128.13</v>
      </c>
      <c r="U21" s="69">
        <f t="shared" si="0"/>
        <v>142.36666666666667</v>
      </c>
    </row>
    <row r="22" spans="1:22" ht="75" customHeight="1">
      <c r="A22" s="60"/>
      <c r="B22" s="65" t="s">
        <v>45</v>
      </c>
      <c r="C22" s="66" t="s">
        <v>157</v>
      </c>
      <c r="D22" s="66"/>
      <c r="E22" s="66"/>
      <c r="F22" s="66"/>
      <c r="G22" s="66"/>
      <c r="H22" s="66"/>
      <c r="I22" s="66" t="s">
        <v>158</v>
      </c>
      <c r="J22" s="66"/>
      <c r="K22" s="66"/>
      <c r="L22" s="66" t="s">
        <v>159</v>
      </c>
      <c r="M22" s="66"/>
      <c r="N22" s="66"/>
      <c r="O22" s="66"/>
      <c r="P22" s="67" t="s">
        <v>60</v>
      </c>
      <c r="Q22" s="67" t="s">
        <v>83</v>
      </c>
      <c r="R22" s="67">
        <v>90</v>
      </c>
      <c r="S22" s="67">
        <v>80</v>
      </c>
      <c r="T22" s="67">
        <v>32.69</v>
      </c>
      <c r="U22" s="69">
        <f t="shared" si="0"/>
        <v>40.862499999999997</v>
      </c>
    </row>
    <row r="23" spans="1:22" ht="75" customHeight="1" thickBot="1">
      <c r="A23" s="60"/>
      <c r="B23" s="65" t="s">
        <v>45</v>
      </c>
      <c r="C23" s="66" t="s">
        <v>160</v>
      </c>
      <c r="D23" s="66"/>
      <c r="E23" s="66"/>
      <c r="F23" s="66"/>
      <c r="G23" s="66"/>
      <c r="H23" s="66"/>
      <c r="I23" s="66" t="s">
        <v>161</v>
      </c>
      <c r="J23" s="66"/>
      <c r="K23" s="66"/>
      <c r="L23" s="66" t="s">
        <v>162</v>
      </c>
      <c r="M23" s="66"/>
      <c r="N23" s="66"/>
      <c r="O23" s="66"/>
      <c r="P23" s="67" t="s">
        <v>60</v>
      </c>
      <c r="Q23" s="67" t="s">
        <v>83</v>
      </c>
      <c r="R23" s="67">
        <v>90</v>
      </c>
      <c r="S23" s="67">
        <v>44.44</v>
      </c>
      <c r="T23" s="67">
        <v>35.380000000000003</v>
      </c>
      <c r="U23" s="69">
        <f t="shared" si="0"/>
        <v>79.612961296129626</v>
      </c>
    </row>
    <row r="24" spans="1:22" ht="22.5" customHeight="1" thickTop="1" thickBot="1">
      <c r="B24" s="13" t="s">
        <v>90</v>
      </c>
      <c r="C24" s="14"/>
      <c r="D24" s="14"/>
      <c r="E24" s="14"/>
      <c r="F24" s="14"/>
      <c r="G24" s="14"/>
      <c r="H24" s="15"/>
      <c r="I24" s="15"/>
      <c r="J24" s="15"/>
      <c r="K24" s="15"/>
      <c r="L24" s="15"/>
      <c r="M24" s="15"/>
      <c r="N24" s="15"/>
      <c r="O24" s="15"/>
      <c r="P24" s="15"/>
      <c r="Q24" s="15"/>
      <c r="R24" s="15"/>
      <c r="S24" s="15"/>
      <c r="T24" s="15"/>
      <c r="U24" s="16"/>
      <c r="V24" s="70"/>
    </row>
    <row r="25" spans="1:22" ht="26.25" customHeight="1" thickTop="1">
      <c r="B25" s="71"/>
      <c r="C25" s="72"/>
      <c r="D25" s="72"/>
      <c r="E25" s="72"/>
      <c r="F25" s="72"/>
      <c r="G25" s="72"/>
      <c r="H25" s="73"/>
      <c r="I25" s="73"/>
      <c r="J25" s="73"/>
      <c r="K25" s="73"/>
      <c r="L25" s="73"/>
      <c r="M25" s="73"/>
      <c r="N25" s="73"/>
      <c r="O25" s="73"/>
      <c r="P25" s="74"/>
      <c r="Q25" s="75"/>
      <c r="R25" s="76" t="s">
        <v>91</v>
      </c>
      <c r="S25" s="44" t="s">
        <v>92</v>
      </c>
      <c r="T25" s="76" t="s">
        <v>93</v>
      </c>
      <c r="U25" s="44" t="s">
        <v>94</v>
      </c>
    </row>
    <row r="26" spans="1:22" ht="26.25" customHeight="1" thickBot="1">
      <c r="B26" s="77"/>
      <c r="C26" s="78"/>
      <c r="D26" s="78"/>
      <c r="E26" s="78"/>
      <c r="F26" s="78"/>
      <c r="G26" s="78"/>
      <c r="H26" s="79"/>
      <c r="I26" s="79"/>
      <c r="J26" s="79"/>
      <c r="K26" s="79"/>
      <c r="L26" s="79"/>
      <c r="M26" s="79"/>
      <c r="N26" s="79"/>
      <c r="O26" s="79"/>
      <c r="P26" s="80"/>
      <c r="Q26" s="81"/>
      <c r="R26" s="82" t="s">
        <v>95</v>
      </c>
      <c r="S26" s="81" t="s">
        <v>95</v>
      </c>
      <c r="T26" s="81" t="s">
        <v>95</v>
      </c>
      <c r="U26" s="81" t="s">
        <v>96</v>
      </c>
    </row>
    <row r="27" spans="1:22" ht="13.5" customHeight="1" thickBot="1">
      <c r="B27" s="83" t="s">
        <v>97</v>
      </c>
      <c r="C27" s="84"/>
      <c r="D27" s="84"/>
      <c r="E27" s="85"/>
      <c r="F27" s="85"/>
      <c r="G27" s="85"/>
      <c r="H27" s="86"/>
      <c r="I27" s="86"/>
      <c r="J27" s="86"/>
      <c r="K27" s="86"/>
      <c r="L27" s="86"/>
      <c r="M27" s="86"/>
      <c r="N27" s="86"/>
      <c r="O27" s="86"/>
      <c r="P27" s="87"/>
      <c r="Q27" s="87"/>
      <c r="R27" s="88" t="str">
        <f t="shared" ref="R27:T28" si="1">"N/D"</f>
        <v>N/D</v>
      </c>
      <c r="S27" s="88" t="str">
        <f t="shared" si="1"/>
        <v>N/D</v>
      </c>
      <c r="T27" s="88" t="str">
        <f t="shared" si="1"/>
        <v>N/D</v>
      </c>
      <c r="U27" s="89" t="str">
        <f>+IF(ISERR(T27/S27*100),"N/A",T27/S27*100)</f>
        <v>N/A</v>
      </c>
    </row>
    <row r="28" spans="1:22" ht="13.5" customHeight="1" thickBot="1">
      <c r="B28" s="90" t="s">
        <v>98</v>
      </c>
      <c r="C28" s="91"/>
      <c r="D28" s="91"/>
      <c r="E28" s="92"/>
      <c r="F28" s="92"/>
      <c r="G28" s="92"/>
      <c r="H28" s="93"/>
      <c r="I28" s="93"/>
      <c r="J28" s="93"/>
      <c r="K28" s="93"/>
      <c r="L28" s="93"/>
      <c r="M28" s="93"/>
      <c r="N28" s="93"/>
      <c r="O28" s="93"/>
      <c r="P28" s="94"/>
      <c r="Q28" s="94"/>
      <c r="R28" s="88" t="str">
        <f t="shared" si="1"/>
        <v>N/D</v>
      </c>
      <c r="S28" s="88" t="str">
        <f t="shared" si="1"/>
        <v>N/D</v>
      </c>
      <c r="T28" s="88" t="str">
        <f t="shared" si="1"/>
        <v>N/D</v>
      </c>
      <c r="U28" s="89" t="str">
        <f>+IF(ISERR(T28/S28*100),"N/A",T28/S28*100)</f>
        <v>N/A</v>
      </c>
    </row>
    <row r="29" spans="1:22" ht="14.85" customHeight="1" thickTop="1" thickBot="1">
      <c r="B29" s="13" t="s">
        <v>99</v>
      </c>
      <c r="C29" s="14"/>
      <c r="D29" s="14"/>
      <c r="E29" s="14"/>
      <c r="F29" s="14"/>
      <c r="G29" s="14"/>
      <c r="H29" s="15"/>
      <c r="I29" s="15"/>
      <c r="J29" s="15"/>
      <c r="K29" s="15"/>
      <c r="L29" s="15"/>
      <c r="M29" s="15"/>
      <c r="N29" s="15"/>
      <c r="O29" s="15"/>
      <c r="P29" s="15"/>
      <c r="Q29" s="15"/>
      <c r="R29" s="15"/>
      <c r="S29" s="15"/>
      <c r="T29" s="15"/>
      <c r="U29" s="16"/>
    </row>
    <row r="30" spans="1:22" ht="44.25" customHeight="1" thickTop="1">
      <c r="B30" s="95" t="s">
        <v>100</v>
      </c>
      <c r="C30" s="97"/>
      <c r="D30" s="97"/>
      <c r="E30" s="97"/>
      <c r="F30" s="97"/>
      <c r="G30" s="97"/>
      <c r="H30" s="97"/>
      <c r="I30" s="97"/>
      <c r="J30" s="97"/>
      <c r="K30" s="97"/>
      <c r="L30" s="97"/>
      <c r="M30" s="97"/>
      <c r="N30" s="97"/>
      <c r="O30" s="97"/>
      <c r="P30" s="97"/>
      <c r="Q30" s="97"/>
      <c r="R30" s="97"/>
      <c r="S30" s="97"/>
      <c r="T30" s="97"/>
      <c r="U30" s="96"/>
    </row>
    <row r="31" spans="1:22" ht="34.5" customHeight="1">
      <c r="B31" s="98" t="s">
        <v>163</v>
      </c>
      <c r="C31" s="100"/>
      <c r="D31" s="100"/>
      <c r="E31" s="100"/>
      <c r="F31" s="100"/>
      <c r="G31" s="100"/>
      <c r="H31" s="100"/>
      <c r="I31" s="100"/>
      <c r="J31" s="100"/>
      <c r="K31" s="100"/>
      <c r="L31" s="100"/>
      <c r="M31" s="100"/>
      <c r="N31" s="100"/>
      <c r="O31" s="100"/>
      <c r="P31" s="100"/>
      <c r="Q31" s="100"/>
      <c r="R31" s="100"/>
      <c r="S31" s="100"/>
      <c r="T31" s="100"/>
      <c r="U31" s="99"/>
    </row>
    <row r="32" spans="1:22" ht="33.75" customHeight="1">
      <c r="B32" s="98" t="s">
        <v>164</v>
      </c>
      <c r="C32" s="100"/>
      <c r="D32" s="100"/>
      <c r="E32" s="100"/>
      <c r="F32" s="100"/>
      <c r="G32" s="100"/>
      <c r="H32" s="100"/>
      <c r="I32" s="100"/>
      <c r="J32" s="100"/>
      <c r="K32" s="100"/>
      <c r="L32" s="100"/>
      <c r="M32" s="100"/>
      <c r="N32" s="100"/>
      <c r="O32" s="100"/>
      <c r="P32" s="100"/>
      <c r="Q32" s="100"/>
      <c r="R32" s="100"/>
      <c r="S32" s="100"/>
      <c r="T32" s="100"/>
      <c r="U32" s="99"/>
    </row>
    <row r="33" spans="2:21" ht="39" customHeight="1">
      <c r="B33" s="98" t="s">
        <v>165</v>
      </c>
      <c r="C33" s="100"/>
      <c r="D33" s="100"/>
      <c r="E33" s="100"/>
      <c r="F33" s="100"/>
      <c r="G33" s="100"/>
      <c r="H33" s="100"/>
      <c r="I33" s="100"/>
      <c r="J33" s="100"/>
      <c r="K33" s="100"/>
      <c r="L33" s="100"/>
      <c r="M33" s="100"/>
      <c r="N33" s="100"/>
      <c r="O33" s="100"/>
      <c r="P33" s="100"/>
      <c r="Q33" s="100"/>
      <c r="R33" s="100"/>
      <c r="S33" s="100"/>
      <c r="T33" s="100"/>
      <c r="U33" s="99"/>
    </row>
    <row r="34" spans="2:21" ht="30.6" customHeight="1">
      <c r="B34" s="98" t="s">
        <v>166</v>
      </c>
      <c r="C34" s="100"/>
      <c r="D34" s="100"/>
      <c r="E34" s="100"/>
      <c r="F34" s="100"/>
      <c r="G34" s="100"/>
      <c r="H34" s="100"/>
      <c r="I34" s="100"/>
      <c r="J34" s="100"/>
      <c r="K34" s="100"/>
      <c r="L34" s="100"/>
      <c r="M34" s="100"/>
      <c r="N34" s="100"/>
      <c r="O34" s="100"/>
      <c r="P34" s="100"/>
      <c r="Q34" s="100"/>
      <c r="R34" s="100"/>
      <c r="S34" s="100"/>
      <c r="T34" s="100"/>
      <c r="U34" s="99"/>
    </row>
    <row r="35" spans="2:21" ht="32.85" customHeight="1">
      <c r="B35" s="98" t="s">
        <v>167</v>
      </c>
      <c r="C35" s="100"/>
      <c r="D35" s="100"/>
      <c r="E35" s="100"/>
      <c r="F35" s="100"/>
      <c r="G35" s="100"/>
      <c r="H35" s="100"/>
      <c r="I35" s="100"/>
      <c r="J35" s="100"/>
      <c r="K35" s="100"/>
      <c r="L35" s="100"/>
      <c r="M35" s="100"/>
      <c r="N35" s="100"/>
      <c r="O35" s="100"/>
      <c r="P35" s="100"/>
      <c r="Q35" s="100"/>
      <c r="R35" s="100"/>
      <c r="S35" s="100"/>
      <c r="T35" s="100"/>
      <c r="U35" s="99"/>
    </row>
    <row r="36" spans="2:21" ht="45.75" customHeight="1">
      <c r="B36" s="98" t="s">
        <v>168</v>
      </c>
      <c r="C36" s="100"/>
      <c r="D36" s="100"/>
      <c r="E36" s="100"/>
      <c r="F36" s="100"/>
      <c r="G36" s="100"/>
      <c r="H36" s="100"/>
      <c r="I36" s="100"/>
      <c r="J36" s="100"/>
      <c r="K36" s="100"/>
      <c r="L36" s="100"/>
      <c r="M36" s="100"/>
      <c r="N36" s="100"/>
      <c r="O36" s="100"/>
      <c r="P36" s="100"/>
      <c r="Q36" s="100"/>
      <c r="R36" s="100"/>
      <c r="S36" s="100"/>
      <c r="T36" s="100"/>
      <c r="U36" s="99"/>
    </row>
    <row r="37" spans="2:21" ht="27.2" customHeight="1">
      <c r="B37" s="98" t="s">
        <v>169</v>
      </c>
      <c r="C37" s="100"/>
      <c r="D37" s="100"/>
      <c r="E37" s="100"/>
      <c r="F37" s="100"/>
      <c r="G37" s="100"/>
      <c r="H37" s="100"/>
      <c r="I37" s="100"/>
      <c r="J37" s="100"/>
      <c r="K37" s="100"/>
      <c r="L37" s="100"/>
      <c r="M37" s="100"/>
      <c r="N37" s="100"/>
      <c r="O37" s="100"/>
      <c r="P37" s="100"/>
      <c r="Q37" s="100"/>
      <c r="R37" s="100"/>
      <c r="S37" s="100"/>
      <c r="T37" s="100"/>
      <c r="U37" s="99"/>
    </row>
    <row r="38" spans="2:21" ht="26.85" customHeight="1">
      <c r="B38" s="98" t="s">
        <v>170</v>
      </c>
      <c r="C38" s="100"/>
      <c r="D38" s="100"/>
      <c r="E38" s="100"/>
      <c r="F38" s="100"/>
      <c r="G38" s="100"/>
      <c r="H38" s="100"/>
      <c r="I38" s="100"/>
      <c r="J38" s="100"/>
      <c r="K38" s="100"/>
      <c r="L38" s="100"/>
      <c r="M38" s="100"/>
      <c r="N38" s="100"/>
      <c r="O38" s="100"/>
      <c r="P38" s="100"/>
      <c r="Q38" s="100"/>
      <c r="R38" s="100"/>
      <c r="S38" s="100"/>
      <c r="T38" s="100"/>
      <c r="U38" s="99"/>
    </row>
    <row r="39" spans="2:21" ht="40.5" customHeight="1">
      <c r="B39" s="98" t="s">
        <v>171</v>
      </c>
      <c r="C39" s="100"/>
      <c r="D39" s="100"/>
      <c r="E39" s="100"/>
      <c r="F39" s="100"/>
      <c r="G39" s="100"/>
      <c r="H39" s="100"/>
      <c r="I39" s="100"/>
      <c r="J39" s="100"/>
      <c r="K39" s="100"/>
      <c r="L39" s="100"/>
      <c r="M39" s="100"/>
      <c r="N39" s="100"/>
      <c r="O39" s="100"/>
      <c r="P39" s="100"/>
      <c r="Q39" s="100"/>
      <c r="R39" s="100"/>
      <c r="S39" s="100"/>
      <c r="T39" s="100"/>
      <c r="U39" s="99"/>
    </row>
    <row r="40" spans="2:21" ht="29.1" customHeight="1">
      <c r="B40" s="98" t="s">
        <v>172</v>
      </c>
      <c r="C40" s="100"/>
      <c r="D40" s="100"/>
      <c r="E40" s="100"/>
      <c r="F40" s="100"/>
      <c r="G40" s="100"/>
      <c r="H40" s="100"/>
      <c r="I40" s="100"/>
      <c r="J40" s="100"/>
      <c r="K40" s="100"/>
      <c r="L40" s="100"/>
      <c r="M40" s="100"/>
      <c r="N40" s="100"/>
      <c r="O40" s="100"/>
      <c r="P40" s="100"/>
      <c r="Q40" s="100"/>
      <c r="R40" s="100"/>
      <c r="S40" s="100"/>
      <c r="T40" s="100"/>
      <c r="U40" s="99"/>
    </row>
    <row r="41" spans="2:21" ht="44.1" customHeight="1">
      <c r="B41" s="98" t="s">
        <v>173</v>
      </c>
      <c r="C41" s="100"/>
      <c r="D41" s="100"/>
      <c r="E41" s="100"/>
      <c r="F41" s="100"/>
      <c r="G41" s="100"/>
      <c r="H41" s="100"/>
      <c r="I41" s="100"/>
      <c r="J41" s="100"/>
      <c r="K41" s="100"/>
      <c r="L41" s="100"/>
      <c r="M41" s="100"/>
      <c r="N41" s="100"/>
      <c r="O41" s="100"/>
      <c r="P41" s="100"/>
      <c r="Q41" s="100"/>
      <c r="R41" s="100"/>
      <c r="S41" s="100"/>
      <c r="T41" s="100"/>
      <c r="U41" s="99"/>
    </row>
    <row r="42" spans="2:21" ht="47.45" customHeight="1">
      <c r="B42" s="98" t="s">
        <v>174</v>
      </c>
      <c r="C42" s="100"/>
      <c r="D42" s="100"/>
      <c r="E42" s="100"/>
      <c r="F42" s="100"/>
      <c r="G42" s="100"/>
      <c r="H42" s="100"/>
      <c r="I42" s="100"/>
      <c r="J42" s="100"/>
      <c r="K42" s="100"/>
      <c r="L42" s="100"/>
      <c r="M42" s="100"/>
      <c r="N42" s="100"/>
      <c r="O42" s="100"/>
      <c r="P42" s="100"/>
      <c r="Q42" s="100"/>
      <c r="R42" s="100"/>
      <c r="S42" s="100"/>
      <c r="T42" s="100"/>
      <c r="U42" s="99"/>
    </row>
    <row r="43" spans="2:21" ht="48.95" customHeight="1" thickBot="1">
      <c r="B43" s="101" t="s">
        <v>175</v>
      </c>
      <c r="C43" s="103"/>
      <c r="D43" s="103"/>
      <c r="E43" s="103"/>
      <c r="F43" s="103"/>
      <c r="G43" s="103"/>
      <c r="H43" s="103"/>
      <c r="I43" s="103"/>
      <c r="J43" s="103"/>
      <c r="K43" s="103"/>
      <c r="L43" s="103"/>
      <c r="M43" s="103"/>
      <c r="N43" s="103"/>
      <c r="O43" s="103"/>
      <c r="P43" s="103"/>
      <c r="Q43" s="103"/>
      <c r="R43" s="103"/>
      <c r="S43" s="103"/>
      <c r="T43" s="103"/>
      <c r="U43" s="102"/>
    </row>
  </sheetData>
  <mergeCells count="76">
    <mergeCell ref="B40:U40"/>
    <mergeCell ref="B41:U41"/>
    <mergeCell ref="B42:U42"/>
    <mergeCell ref="B43:U43"/>
    <mergeCell ref="B34:U34"/>
    <mergeCell ref="B35:U35"/>
    <mergeCell ref="B36:U36"/>
    <mergeCell ref="B37:U37"/>
    <mergeCell ref="B38:U38"/>
    <mergeCell ref="B39:U39"/>
    <mergeCell ref="B27:D27"/>
    <mergeCell ref="B28:D28"/>
    <mergeCell ref="B30:U30"/>
    <mergeCell ref="B31:U31"/>
    <mergeCell ref="B32:U32"/>
    <mergeCell ref="B33:U33"/>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1" sqref="B1:L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176</v>
      </c>
      <c r="D4" s="19" t="s">
        <v>177</v>
      </c>
      <c r="E4" s="19"/>
      <c r="F4" s="19"/>
      <c r="G4" s="19"/>
      <c r="H4" s="19"/>
      <c r="I4" s="20"/>
      <c r="J4" s="21" t="s">
        <v>9</v>
      </c>
      <c r="K4" s="22" t="s">
        <v>10</v>
      </c>
      <c r="L4" s="23" t="s">
        <v>1</v>
      </c>
      <c r="M4" s="23"/>
      <c r="N4" s="23"/>
      <c r="O4" s="23"/>
      <c r="P4" s="21" t="s">
        <v>11</v>
      </c>
      <c r="Q4" s="23" t="s">
        <v>12</v>
      </c>
      <c r="R4" s="23"/>
      <c r="S4" s="21" t="s">
        <v>13</v>
      </c>
      <c r="T4" s="23" t="s">
        <v>178</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179</v>
      </c>
      <c r="D6" s="29"/>
      <c r="E6" s="29"/>
      <c r="F6" s="29"/>
      <c r="G6" s="29"/>
      <c r="H6" s="30"/>
      <c r="I6" s="30"/>
      <c r="J6" s="30" t="s">
        <v>18</v>
      </c>
      <c r="K6" s="29" t="s">
        <v>180</v>
      </c>
      <c r="L6" s="29"/>
      <c r="M6" s="29"/>
      <c r="N6" s="31"/>
      <c r="O6" s="32" t="s">
        <v>20</v>
      </c>
      <c r="P6" s="29" t="s">
        <v>181</v>
      </c>
      <c r="Q6" s="29"/>
      <c r="R6" s="33"/>
      <c r="S6" s="32" t="s">
        <v>22</v>
      </c>
      <c r="T6" s="29" t="s">
        <v>182</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c r="A11" s="60"/>
      <c r="B11" s="61" t="s">
        <v>38</v>
      </c>
      <c r="C11" s="62" t="s">
        <v>183</v>
      </c>
      <c r="D11" s="62"/>
      <c r="E11" s="62"/>
      <c r="F11" s="62"/>
      <c r="G11" s="62"/>
      <c r="H11" s="62"/>
      <c r="I11" s="62" t="s">
        <v>184</v>
      </c>
      <c r="J11" s="62"/>
      <c r="K11" s="62"/>
      <c r="L11" s="62" t="s">
        <v>185</v>
      </c>
      <c r="M11" s="62"/>
      <c r="N11" s="62"/>
      <c r="O11" s="62"/>
      <c r="P11" s="63" t="s">
        <v>60</v>
      </c>
      <c r="Q11" s="63" t="s">
        <v>43</v>
      </c>
      <c r="R11" s="63">
        <v>68.63</v>
      </c>
      <c r="S11" s="63" t="s">
        <v>44</v>
      </c>
      <c r="T11" s="63" t="s">
        <v>44</v>
      </c>
      <c r="U11" s="64" t="str">
        <f t="shared" ref="U11:U18" si="0">IF(ISERR(T11/S11*100),"N/A",T11/S11*100)</f>
        <v>N/A</v>
      </c>
    </row>
    <row r="12" spans="1:34" ht="75" customHeight="1" thickBot="1">
      <c r="A12" s="60"/>
      <c r="B12" s="65" t="s">
        <v>45</v>
      </c>
      <c r="C12" s="66" t="s">
        <v>45</v>
      </c>
      <c r="D12" s="66"/>
      <c r="E12" s="66"/>
      <c r="F12" s="66"/>
      <c r="G12" s="66"/>
      <c r="H12" s="66"/>
      <c r="I12" s="66" t="s">
        <v>186</v>
      </c>
      <c r="J12" s="66"/>
      <c r="K12" s="66"/>
      <c r="L12" s="66" t="s">
        <v>187</v>
      </c>
      <c r="M12" s="66"/>
      <c r="N12" s="66"/>
      <c r="O12" s="66"/>
      <c r="P12" s="67" t="s">
        <v>60</v>
      </c>
      <c r="Q12" s="67" t="s">
        <v>131</v>
      </c>
      <c r="R12" s="67">
        <v>50</v>
      </c>
      <c r="S12" s="67">
        <v>50</v>
      </c>
      <c r="T12" s="67">
        <v>49.91</v>
      </c>
      <c r="U12" s="69">
        <f t="shared" si="0"/>
        <v>99.82</v>
      </c>
    </row>
    <row r="13" spans="1:34" ht="75" customHeight="1" thickTop="1">
      <c r="A13" s="60"/>
      <c r="B13" s="61" t="s">
        <v>53</v>
      </c>
      <c r="C13" s="62" t="s">
        <v>188</v>
      </c>
      <c r="D13" s="62"/>
      <c r="E13" s="62"/>
      <c r="F13" s="62"/>
      <c r="G13" s="62"/>
      <c r="H13" s="62"/>
      <c r="I13" s="62" t="s">
        <v>189</v>
      </c>
      <c r="J13" s="62"/>
      <c r="K13" s="62"/>
      <c r="L13" s="62" t="s">
        <v>190</v>
      </c>
      <c r="M13" s="62"/>
      <c r="N13" s="62"/>
      <c r="O13" s="62"/>
      <c r="P13" s="63" t="s">
        <v>60</v>
      </c>
      <c r="Q13" s="63" t="s">
        <v>131</v>
      </c>
      <c r="R13" s="63">
        <v>53.1</v>
      </c>
      <c r="S13" s="63">
        <v>53.1</v>
      </c>
      <c r="T13" s="63">
        <v>60.91</v>
      </c>
      <c r="U13" s="64">
        <f t="shared" si="0"/>
        <v>114.7080979284369</v>
      </c>
    </row>
    <row r="14" spans="1:34" ht="75" customHeight="1" thickBot="1">
      <c r="A14" s="60"/>
      <c r="B14" s="65" t="s">
        <v>45</v>
      </c>
      <c r="C14" s="66" t="s">
        <v>45</v>
      </c>
      <c r="D14" s="66"/>
      <c r="E14" s="66"/>
      <c r="F14" s="66"/>
      <c r="G14" s="66"/>
      <c r="H14" s="66"/>
      <c r="I14" s="66" t="s">
        <v>191</v>
      </c>
      <c r="J14" s="66"/>
      <c r="K14" s="66"/>
      <c r="L14" s="66" t="s">
        <v>192</v>
      </c>
      <c r="M14" s="66"/>
      <c r="N14" s="66"/>
      <c r="O14" s="66"/>
      <c r="P14" s="67" t="s">
        <v>60</v>
      </c>
      <c r="Q14" s="67" t="s">
        <v>131</v>
      </c>
      <c r="R14" s="67">
        <v>66.89</v>
      </c>
      <c r="S14" s="67">
        <v>66.81</v>
      </c>
      <c r="T14" s="67">
        <v>66.11</v>
      </c>
      <c r="U14" s="69">
        <f t="shared" si="0"/>
        <v>98.952252656787891</v>
      </c>
    </row>
    <row r="15" spans="1:34" ht="75" customHeight="1" thickTop="1">
      <c r="A15" s="60"/>
      <c r="B15" s="61" t="s">
        <v>63</v>
      </c>
      <c r="C15" s="62" t="s">
        <v>193</v>
      </c>
      <c r="D15" s="62"/>
      <c r="E15" s="62"/>
      <c r="F15" s="62"/>
      <c r="G15" s="62"/>
      <c r="H15" s="62"/>
      <c r="I15" s="62" t="s">
        <v>194</v>
      </c>
      <c r="J15" s="62"/>
      <c r="K15" s="62"/>
      <c r="L15" s="62" t="s">
        <v>195</v>
      </c>
      <c r="M15" s="62"/>
      <c r="N15" s="62"/>
      <c r="O15" s="62"/>
      <c r="P15" s="63" t="s">
        <v>196</v>
      </c>
      <c r="Q15" s="63" t="s">
        <v>43</v>
      </c>
      <c r="R15" s="63">
        <v>1.03</v>
      </c>
      <c r="S15" s="63" t="s">
        <v>44</v>
      </c>
      <c r="T15" s="63" t="s">
        <v>44</v>
      </c>
      <c r="U15" s="64" t="str">
        <f t="shared" si="0"/>
        <v>N/A</v>
      </c>
    </row>
    <row r="16" spans="1:34" ht="75" customHeight="1" thickBot="1">
      <c r="A16" s="60"/>
      <c r="B16" s="65" t="s">
        <v>45</v>
      </c>
      <c r="C16" s="66" t="s">
        <v>197</v>
      </c>
      <c r="D16" s="66"/>
      <c r="E16" s="66"/>
      <c r="F16" s="66"/>
      <c r="G16" s="66"/>
      <c r="H16" s="66"/>
      <c r="I16" s="66" t="s">
        <v>198</v>
      </c>
      <c r="J16" s="66"/>
      <c r="K16" s="66"/>
      <c r="L16" s="66" t="s">
        <v>199</v>
      </c>
      <c r="M16" s="66"/>
      <c r="N16" s="66"/>
      <c r="O16" s="66"/>
      <c r="P16" s="67" t="s">
        <v>196</v>
      </c>
      <c r="Q16" s="67" t="s">
        <v>83</v>
      </c>
      <c r="R16" s="67">
        <v>6.98</v>
      </c>
      <c r="S16" s="67">
        <v>1.3</v>
      </c>
      <c r="T16" s="67">
        <v>14.31</v>
      </c>
      <c r="U16" s="69">
        <f t="shared" si="0"/>
        <v>1100.7692307692307</v>
      </c>
    </row>
    <row r="17" spans="1:22" ht="75" customHeight="1" thickTop="1">
      <c r="A17" s="60"/>
      <c r="B17" s="61" t="s">
        <v>79</v>
      </c>
      <c r="C17" s="62" t="s">
        <v>200</v>
      </c>
      <c r="D17" s="62"/>
      <c r="E17" s="62"/>
      <c r="F17" s="62"/>
      <c r="G17" s="62"/>
      <c r="H17" s="62"/>
      <c r="I17" s="62" t="s">
        <v>201</v>
      </c>
      <c r="J17" s="62"/>
      <c r="K17" s="62"/>
      <c r="L17" s="62" t="s">
        <v>202</v>
      </c>
      <c r="M17" s="62"/>
      <c r="N17" s="62"/>
      <c r="O17" s="62"/>
      <c r="P17" s="63" t="s">
        <v>196</v>
      </c>
      <c r="Q17" s="63" t="s">
        <v>203</v>
      </c>
      <c r="R17" s="63">
        <v>3.96</v>
      </c>
      <c r="S17" s="63">
        <v>3.96</v>
      </c>
      <c r="T17" s="63">
        <v>0</v>
      </c>
      <c r="U17" s="64">
        <f t="shared" si="0"/>
        <v>0</v>
      </c>
    </row>
    <row r="18" spans="1:22" ht="75" customHeight="1" thickBot="1">
      <c r="A18" s="60"/>
      <c r="B18" s="65" t="s">
        <v>45</v>
      </c>
      <c r="C18" s="66" t="s">
        <v>204</v>
      </c>
      <c r="D18" s="66"/>
      <c r="E18" s="66"/>
      <c r="F18" s="66"/>
      <c r="G18" s="66"/>
      <c r="H18" s="66"/>
      <c r="I18" s="66" t="s">
        <v>205</v>
      </c>
      <c r="J18" s="66"/>
      <c r="K18" s="66"/>
      <c r="L18" s="66" t="s">
        <v>206</v>
      </c>
      <c r="M18" s="66"/>
      <c r="N18" s="66"/>
      <c r="O18" s="66"/>
      <c r="P18" s="67" t="s">
        <v>60</v>
      </c>
      <c r="Q18" s="67" t="s">
        <v>83</v>
      </c>
      <c r="R18" s="67">
        <v>87.47</v>
      </c>
      <c r="S18" s="67">
        <v>87.47</v>
      </c>
      <c r="T18" s="67">
        <v>88.89</v>
      </c>
      <c r="U18" s="69">
        <f t="shared" si="0"/>
        <v>101.62341374185435</v>
      </c>
    </row>
    <row r="19" spans="1:22" ht="22.5" customHeight="1" thickTop="1" thickBot="1">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c r="B22" s="83" t="s">
        <v>97</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c r="B23" s="90" t="s">
        <v>98</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100</v>
      </c>
      <c r="C25" s="97"/>
      <c r="D25" s="97"/>
      <c r="E25" s="97"/>
      <c r="F25" s="97"/>
      <c r="G25" s="97"/>
      <c r="H25" s="97"/>
      <c r="I25" s="97"/>
      <c r="J25" s="97"/>
      <c r="K25" s="97"/>
      <c r="L25" s="97"/>
      <c r="M25" s="97"/>
      <c r="N25" s="97"/>
      <c r="O25" s="97"/>
      <c r="P25" s="97"/>
      <c r="Q25" s="97"/>
      <c r="R25" s="97"/>
      <c r="S25" s="97"/>
      <c r="T25" s="97"/>
      <c r="U25" s="96"/>
    </row>
    <row r="26" spans="1:22" ht="34.5" customHeight="1">
      <c r="B26" s="98" t="s">
        <v>207</v>
      </c>
      <c r="C26" s="100"/>
      <c r="D26" s="100"/>
      <c r="E26" s="100"/>
      <c r="F26" s="100"/>
      <c r="G26" s="100"/>
      <c r="H26" s="100"/>
      <c r="I26" s="100"/>
      <c r="J26" s="100"/>
      <c r="K26" s="100"/>
      <c r="L26" s="100"/>
      <c r="M26" s="100"/>
      <c r="N26" s="100"/>
      <c r="O26" s="100"/>
      <c r="P26" s="100"/>
      <c r="Q26" s="100"/>
      <c r="R26" s="100"/>
      <c r="S26" s="100"/>
      <c r="T26" s="100"/>
      <c r="U26" s="99"/>
    </row>
    <row r="27" spans="1:22" ht="258" customHeight="1">
      <c r="B27" s="98" t="s">
        <v>208</v>
      </c>
      <c r="C27" s="100"/>
      <c r="D27" s="100"/>
      <c r="E27" s="100"/>
      <c r="F27" s="100"/>
      <c r="G27" s="100"/>
      <c r="H27" s="100"/>
      <c r="I27" s="100"/>
      <c r="J27" s="100"/>
      <c r="K27" s="100"/>
      <c r="L27" s="100"/>
      <c r="M27" s="100"/>
      <c r="N27" s="100"/>
      <c r="O27" s="100"/>
      <c r="P27" s="100"/>
      <c r="Q27" s="100"/>
      <c r="R27" s="100"/>
      <c r="S27" s="100"/>
      <c r="T27" s="100"/>
      <c r="U27" s="99"/>
    </row>
    <row r="28" spans="1:22" ht="244.7" customHeight="1">
      <c r="B28" s="98" t="s">
        <v>209</v>
      </c>
      <c r="C28" s="100"/>
      <c r="D28" s="100"/>
      <c r="E28" s="100"/>
      <c r="F28" s="100"/>
      <c r="G28" s="100"/>
      <c r="H28" s="100"/>
      <c r="I28" s="100"/>
      <c r="J28" s="100"/>
      <c r="K28" s="100"/>
      <c r="L28" s="100"/>
      <c r="M28" s="100"/>
      <c r="N28" s="100"/>
      <c r="O28" s="100"/>
      <c r="P28" s="100"/>
      <c r="Q28" s="100"/>
      <c r="R28" s="100"/>
      <c r="S28" s="100"/>
      <c r="T28" s="100"/>
      <c r="U28" s="99"/>
    </row>
    <row r="29" spans="1:22" ht="201" customHeight="1">
      <c r="B29" s="98" t="s">
        <v>210</v>
      </c>
      <c r="C29" s="100"/>
      <c r="D29" s="100"/>
      <c r="E29" s="100"/>
      <c r="F29" s="100"/>
      <c r="G29" s="100"/>
      <c r="H29" s="100"/>
      <c r="I29" s="100"/>
      <c r="J29" s="100"/>
      <c r="K29" s="100"/>
      <c r="L29" s="100"/>
      <c r="M29" s="100"/>
      <c r="N29" s="100"/>
      <c r="O29" s="100"/>
      <c r="P29" s="100"/>
      <c r="Q29" s="100"/>
      <c r="R29" s="100"/>
      <c r="S29" s="100"/>
      <c r="T29" s="100"/>
      <c r="U29" s="99"/>
    </row>
    <row r="30" spans="1:22" ht="34.5" customHeight="1">
      <c r="B30" s="98" t="s">
        <v>211</v>
      </c>
      <c r="C30" s="100"/>
      <c r="D30" s="100"/>
      <c r="E30" s="100"/>
      <c r="F30" s="100"/>
      <c r="G30" s="100"/>
      <c r="H30" s="100"/>
      <c r="I30" s="100"/>
      <c r="J30" s="100"/>
      <c r="K30" s="100"/>
      <c r="L30" s="100"/>
      <c r="M30" s="100"/>
      <c r="N30" s="100"/>
      <c r="O30" s="100"/>
      <c r="P30" s="100"/>
      <c r="Q30" s="100"/>
      <c r="R30" s="100"/>
      <c r="S30" s="100"/>
      <c r="T30" s="100"/>
      <c r="U30" s="99"/>
    </row>
    <row r="31" spans="1:22" ht="240.95" customHeight="1">
      <c r="B31" s="98" t="s">
        <v>212</v>
      </c>
      <c r="C31" s="100"/>
      <c r="D31" s="100"/>
      <c r="E31" s="100"/>
      <c r="F31" s="100"/>
      <c r="G31" s="100"/>
      <c r="H31" s="100"/>
      <c r="I31" s="100"/>
      <c r="J31" s="100"/>
      <c r="K31" s="100"/>
      <c r="L31" s="100"/>
      <c r="M31" s="100"/>
      <c r="N31" s="100"/>
      <c r="O31" s="100"/>
      <c r="P31" s="100"/>
      <c r="Q31" s="100"/>
      <c r="R31" s="100"/>
      <c r="S31" s="100"/>
      <c r="T31" s="100"/>
      <c r="U31" s="99"/>
    </row>
    <row r="32" spans="1:22" ht="111.75" customHeight="1">
      <c r="B32" s="98" t="s">
        <v>213</v>
      </c>
      <c r="C32" s="100"/>
      <c r="D32" s="100"/>
      <c r="E32" s="100"/>
      <c r="F32" s="100"/>
      <c r="G32" s="100"/>
      <c r="H32" s="100"/>
      <c r="I32" s="100"/>
      <c r="J32" s="100"/>
      <c r="K32" s="100"/>
      <c r="L32" s="100"/>
      <c r="M32" s="100"/>
      <c r="N32" s="100"/>
      <c r="O32" s="100"/>
      <c r="P32" s="100"/>
      <c r="Q32" s="100"/>
      <c r="R32" s="100"/>
      <c r="S32" s="100"/>
      <c r="T32" s="100"/>
      <c r="U32" s="99"/>
    </row>
    <row r="33" spans="2:21" ht="152.1" customHeight="1" thickBot="1">
      <c r="B33" s="101" t="s">
        <v>214</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215</v>
      </c>
      <c r="D4" s="19" t="s">
        <v>216</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217</v>
      </c>
      <c r="Q6" s="29"/>
      <c r="R6" s="33"/>
      <c r="S6" s="32" t="s">
        <v>22</v>
      </c>
      <c r="T6" s="29" t="s">
        <v>218</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219</v>
      </c>
      <c r="D11" s="62"/>
      <c r="E11" s="62"/>
      <c r="F11" s="62"/>
      <c r="G11" s="62"/>
      <c r="H11" s="62"/>
      <c r="I11" s="62" t="s">
        <v>220</v>
      </c>
      <c r="J11" s="62"/>
      <c r="K11" s="62"/>
      <c r="L11" s="62" t="s">
        <v>221</v>
      </c>
      <c r="M11" s="62"/>
      <c r="N11" s="62"/>
      <c r="O11" s="62"/>
      <c r="P11" s="63" t="s">
        <v>60</v>
      </c>
      <c r="Q11" s="63" t="s">
        <v>67</v>
      </c>
      <c r="R11" s="63">
        <v>2.2999999999999998</v>
      </c>
      <c r="S11" s="63">
        <v>6.47</v>
      </c>
      <c r="T11" s="63">
        <v>4.78</v>
      </c>
      <c r="U11" s="64">
        <f>IF(ISERR(T11/S11*100),"N/A",T11/S11*100)</f>
        <v>73.879443585780535</v>
      </c>
    </row>
    <row r="12" spans="1:34" ht="75" customHeight="1" thickTop="1" thickBot="1">
      <c r="A12" s="60"/>
      <c r="B12" s="61" t="s">
        <v>53</v>
      </c>
      <c r="C12" s="62" t="s">
        <v>222</v>
      </c>
      <c r="D12" s="62"/>
      <c r="E12" s="62"/>
      <c r="F12" s="62"/>
      <c r="G12" s="62"/>
      <c r="H12" s="62"/>
      <c r="I12" s="62" t="s">
        <v>223</v>
      </c>
      <c r="J12" s="62"/>
      <c r="K12" s="62"/>
      <c r="L12" s="62" t="s">
        <v>224</v>
      </c>
      <c r="M12" s="62"/>
      <c r="N12" s="62"/>
      <c r="O12" s="62"/>
      <c r="P12" s="63" t="s">
        <v>60</v>
      </c>
      <c r="Q12" s="63" t="s">
        <v>67</v>
      </c>
      <c r="R12" s="63">
        <v>11.22</v>
      </c>
      <c r="S12" s="63">
        <v>17.34</v>
      </c>
      <c r="T12" s="63">
        <v>13.85</v>
      </c>
      <c r="U12" s="64">
        <f>IF(ISERR(T12/S12*100),"N/A",T12/S12*100)</f>
        <v>79.873125720876587</v>
      </c>
    </row>
    <row r="13" spans="1:34" ht="75" customHeight="1" thickTop="1">
      <c r="A13" s="60"/>
      <c r="B13" s="61" t="s">
        <v>63</v>
      </c>
      <c r="C13" s="62" t="s">
        <v>225</v>
      </c>
      <c r="D13" s="62"/>
      <c r="E13" s="62"/>
      <c r="F13" s="62"/>
      <c r="G13" s="62"/>
      <c r="H13" s="62"/>
      <c r="I13" s="62" t="s">
        <v>226</v>
      </c>
      <c r="J13" s="62"/>
      <c r="K13" s="62"/>
      <c r="L13" s="62" t="s">
        <v>227</v>
      </c>
      <c r="M13" s="62"/>
      <c r="N13" s="62"/>
      <c r="O13" s="62"/>
      <c r="P13" s="63" t="s">
        <v>228</v>
      </c>
      <c r="Q13" s="63" t="s">
        <v>67</v>
      </c>
      <c r="R13" s="63">
        <v>45</v>
      </c>
      <c r="S13" s="63">
        <v>33.799999999999997</v>
      </c>
      <c r="T13" s="63">
        <v>46.22</v>
      </c>
      <c r="U13" s="64">
        <f>IF(ISERR((S13-T13)*100/S13+100),"N/A",(S13-T13)*100/S13+100)</f>
        <v>63.254437869822475</v>
      </c>
    </row>
    <row r="14" spans="1:34" ht="75" customHeight="1">
      <c r="A14" s="60"/>
      <c r="B14" s="65" t="s">
        <v>45</v>
      </c>
      <c r="C14" s="66" t="s">
        <v>45</v>
      </c>
      <c r="D14" s="66"/>
      <c r="E14" s="66"/>
      <c r="F14" s="66"/>
      <c r="G14" s="66"/>
      <c r="H14" s="66"/>
      <c r="I14" s="66" t="s">
        <v>229</v>
      </c>
      <c r="J14" s="66"/>
      <c r="K14" s="66"/>
      <c r="L14" s="66" t="s">
        <v>230</v>
      </c>
      <c r="M14" s="66"/>
      <c r="N14" s="66"/>
      <c r="O14" s="66"/>
      <c r="P14" s="67" t="s">
        <v>60</v>
      </c>
      <c r="Q14" s="67" t="s">
        <v>231</v>
      </c>
      <c r="R14" s="67">
        <v>93.84</v>
      </c>
      <c r="S14" s="67">
        <v>93.97</v>
      </c>
      <c r="T14" s="67">
        <v>91.28</v>
      </c>
      <c r="U14" s="69">
        <f>IF(ISERR(T14/S14*100),"N/A",T14/S14*100)</f>
        <v>97.137384271576039</v>
      </c>
    </row>
    <row r="15" spans="1:34" ht="75" customHeight="1">
      <c r="A15" s="60"/>
      <c r="B15" s="65" t="s">
        <v>45</v>
      </c>
      <c r="C15" s="66" t="s">
        <v>232</v>
      </c>
      <c r="D15" s="66"/>
      <c r="E15" s="66"/>
      <c r="F15" s="66"/>
      <c r="G15" s="66"/>
      <c r="H15" s="66"/>
      <c r="I15" s="66" t="s">
        <v>233</v>
      </c>
      <c r="J15" s="66"/>
      <c r="K15" s="66"/>
      <c r="L15" s="66" t="s">
        <v>234</v>
      </c>
      <c r="M15" s="66"/>
      <c r="N15" s="66"/>
      <c r="O15" s="66"/>
      <c r="P15" s="67" t="s">
        <v>60</v>
      </c>
      <c r="Q15" s="67" t="s">
        <v>67</v>
      </c>
      <c r="R15" s="67">
        <v>-0.41</v>
      </c>
      <c r="S15" s="67">
        <v>4.66</v>
      </c>
      <c r="T15" s="67">
        <v>1.61</v>
      </c>
      <c r="U15" s="69">
        <f>IF(ISERR(T15/S15*100),"N/A",T15/S15*100)</f>
        <v>34.549356223175963</v>
      </c>
    </row>
    <row r="16" spans="1:34" ht="75" customHeight="1" thickBot="1">
      <c r="A16" s="60"/>
      <c r="B16" s="65" t="s">
        <v>45</v>
      </c>
      <c r="C16" s="66" t="s">
        <v>45</v>
      </c>
      <c r="D16" s="66"/>
      <c r="E16" s="66"/>
      <c r="F16" s="66"/>
      <c r="G16" s="66"/>
      <c r="H16" s="66"/>
      <c r="I16" s="66" t="s">
        <v>235</v>
      </c>
      <c r="J16" s="66"/>
      <c r="K16" s="66"/>
      <c r="L16" s="66" t="s">
        <v>236</v>
      </c>
      <c r="M16" s="66"/>
      <c r="N16" s="66"/>
      <c r="O16" s="66"/>
      <c r="P16" s="67" t="s">
        <v>60</v>
      </c>
      <c r="Q16" s="67" t="s">
        <v>67</v>
      </c>
      <c r="R16" s="67">
        <v>14.43</v>
      </c>
      <c r="S16" s="67">
        <v>11.69</v>
      </c>
      <c r="T16" s="67">
        <v>14.67</v>
      </c>
      <c r="U16" s="69">
        <f>IF(ISERR(T16/S16*100),"N/A",T16/S16*100)</f>
        <v>125.49187339606502</v>
      </c>
    </row>
    <row r="17" spans="1:22" ht="75" customHeight="1" thickTop="1">
      <c r="A17" s="60"/>
      <c r="B17" s="61" t="s">
        <v>79</v>
      </c>
      <c r="C17" s="62" t="s">
        <v>237</v>
      </c>
      <c r="D17" s="62"/>
      <c r="E17" s="62"/>
      <c r="F17" s="62"/>
      <c r="G17" s="62"/>
      <c r="H17" s="62"/>
      <c r="I17" s="62" t="s">
        <v>238</v>
      </c>
      <c r="J17" s="62"/>
      <c r="K17" s="62"/>
      <c r="L17" s="62" t="s">
        <v>239</v>
      </c>
      <c r="M17" s="62"/>
      <c r="N17" s="62"/>
      <c r="O17" s="62"/>
      <c r="P17" s="63" t="s">
        <v>60</v>
      </c>
      <c r="Q17" s="63" t="s">
        <v>83</v>
      </c>
      <c r="R17" s="63">
        <v>92.5</v>
      </c>
      <c r="S17" s="63">
        <v>91.45</v>
      </c>
      <c r="T17" s="63">
        <v>95.04</v>
      </c>
      <c r="U17" s="64">
        <f>IF(ISERR(T17/S17*100),"N/A",T17/S17*100)</f>
        <v>103.92564242755604</v>
      </c>
    </row>
    <row r="18" spans="1:22" ht="75" customHeight="1" thickBot="1">
      <c r="A18" s="60"/>
      <c r="B18" s="65" t="s">
        <v>45</v>
      </c>
      <c r="C18" s="66" t="s">
        <v>240</v>
      </c>
      <c r="D18" s="66"/>
      <c r="E18" s="66"/>
      <c r="F18" s="66"/>
      <c r="G18" s="66"/>
      <c r="H18" s="66"/>
      <c r="I18" s="66" t="s">
        <v>241</v>
      </c>
      <c r="J18" s="66"/>
      <c r="K18" s="66"/>
      <c r="L18" s="66" t="s">
        <v>242</v>
      </c>
      <c r="M18" s="66"/>
      <c r="N18" s="66"/>
      <c r="O18" s="66"/>
      <c r="P18" s="67" t="s">
        <v>60</v>
      </c>
      <c r="Q18" s="67" t="s">
        <v>83</v>
      </c>
      <c r="R18" s="67">
        <v>92.87</v>
      </c>
      <c r="S18" s="67">
        <v>92.77</v>
      </c>
      <c r="T18" s="67">
        <v>94.15</v>
      </c>
      <c r="U18" s="69">
        <f>IF(ISERR(T18/S18*100),"N/A",T18/S18*100)</f>
        <v>101.48754985447883</v>
      </c>
    </row>
    <row r="19" spans="1:22" ht="22.5" customHeight="1" thickTop="1" thickBot="1">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c r="B22" s="83" t="s">
        <v>97</v>
      </c>
      <c r="C22" s="84"/>
      <c r="D22" s="84"/>
      <c r="E22" s="85"/>
      <c r="F22" s="85"/>
      <c r="G22" s="85"/>
      <c r="H22" s="86"/>
      <c r="I22" s="86"/>
      <c r="J22" s="86"/>
      <c r="K22" s="86"/>
      <c r="L22" s="86"/>
      <c r="M22" s="86"/>
      <c r="N22" s="86"/>
      <c r="O22" s="86"/>
      <c r="P22" s="87"/>
      <c r="Q22" s="87"/>
      <c r="R22" s="88" t="str">
        <f t="shared" ref="R22:T23" si="0">"N/D"</f>
        <v>N/D</v>
      </c>
      <c r="S22" s="88" t="str">
        <f t="shared" si="0"/>
        <v>N/D</v>
      </c>
      <c r="T22" s="88" t="str">
        <f t="shared" si="0"/>
        <v>N/D</v>
      </c>
      <c r="U22" s="89" t="str">
        <f>+IF(ISERR(T22/S22*100),"N/A",T22/S22*100)</f>
        <v>N/A</v>
      </c>
    </row>
    <row r="23" spans="1:22" ht="13.5" customHeight="1" thickBot="1">
      <c r="B23" s="90" t="s">
        <v>98</v>
      </c>
      <c r="C23" s="91"/>
      <c r="D23" s="91"/>
      <c r="E23" s="92"/>
      <c r="F23" s="92"/>
      <c r="G23" s="92"/>
      <c r="H23" s="93"/>
      <c r="I23" s="93"/>
      <c r="J23" s="93"/>
      <c r="K23" s="93"/>
      <c r="L23" s="93"/>
      <c r="M23" s="93"/>
      <c r="N23" s="93"/>
      <c r="O23" s="93"/>
      <c r="P23" s="94"/>
      <c r="Q23" s="94"/>
      <c r="R23" s="88" t="str">
        <f t="shared" si="0"/>
        <v>N/D</v>
      </c>
      <c r="S23" s="88" t="str">
        <f t="shared" si="0"/>
        <v>N/D</v>
      </c>
      <c r="T23" s="88" t="str">
        <f t="shared" si="0"/>
        <v>N/D</v>
      </c>
      <c r="U23" s="89" t="str">
        <f>+IF(ISERR(T23/S23*100),"N/A",T23/S23*100)</f>
        <v>N/A</v>
      </c>
    </row>
    <row r="24" spans="1:22" ht="14.85" customHeight="1" thickTop="1" thickBot="1">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100</v>
      </c>
      <c r="C25" s="97"/>
      <c r="D25" s="97"/>
      <c r="E25" s="97"/>
      <c r="F25" s="97"/>
      <c r="G25" s="97"/>
      <c r="H25" s="97"/>
      <c r="I25" s="97"/>
      <c r="J25" s="97"/>
      <c r="K25" s="97"/>
      <c r="L25" s="97"/>
      <c r="M25" s="97"/>
      <c r="N25" s="97"/>
      <c r="O25" s="97"/>
      <c r="P25" s="97"/>
      <c r="Q25" s="97"/>
      <c r="R25" s="97"/>
      <c r="S25" s="97"/>
      <c r="T25" s="97"/>
      <c r="U25" s="96"/>
    </row>
    <row r="26" spans="1:22" ht="63.95" customHeight="1">
      <c r="B26" s="98" t="s">
        <v>243</v>
      </c>
      <c r="C26" s="100"/>
      <c r="D26" s="100"/>
      <c r="E26" s="100"/>
      <c r="F26" s="100"/>
      <c r="G26" s="100"/>
      <c r="H26" s="100"/>
      <c r="I26" s="100"/>
      <c r="J26" s="100"/>
      <c r="K26" s="100"/>
      <c r="L26" s="100"/>
      <c r="M26" s="100"/>
      <c r="N26" s="100"/>
      <c r="O26" s="100"/>
      <c r="P26" s="100"/>
      <c r="Q26" s="100"/>
      <c r="R26" s="100"/>
      <c r="S26" s="100"/>
      <c r="T26" s="100"/>
      <c r="U26" s="99"/>
    </row>
    <row r="27" spans="1:22" ht="48" customHeight="1">
      <c r="B27" s="98" t="s">
        <v>244</v>
      </c>
      <c r="C27" s="100"/>
      <c r="D27" s="100"/>
      <c r="E27" s="100"/>
      <c r="F27" s="100"/>
      <c r="G27" s="100"/>
      <c r="H27" s="100"/>
      <c r="I27" s="100"/>
      <c r="J27" s="100"/>
      <c r="K27" s="100"/>
      <c r="L27" s="100"/>
      <c r="M27" s="100"/>
      <c r="N27" s="100"/>
      <c r="O27" s="100"/>
      <c r="P27" s="100"/>
      <c r="Q27" s="100"/>
      <c r="R27" s="100"/>
      <c r="S27" s="100"/>
      <c r="T27" s="100"/>
      <c r="U27" s="99"/>
    </row>
    <row r="28" spans="1:22" ht="58.5" customHeight="1">
      <c r="B28" s="98" t="s">
        <v>245</v>
      </c>
      <c r="C28" s="100"/>
      <c r="D28" s="100"/>
      <c r="E28" s="100"/>
      <c r="F28" s="100"/>
      <c r="G28" s="100"/>
      <c r="H28" s="100"/>
      <c r="I28" s="100"/>
      <c r="J28" s="100"/>
      <c r="K28" s="100"/>
      <c r="L28" s="100"/>
      <c r="M28" s="100"/>
      <c r="N28" s="100"/>
      <c r="O28" s="100"/>
      <c r="P28" s="100"/>
      <c r="Q28" s="100"/>
      <c r="R28" s="100"/>
      <c r="S28" s="100"/>
      <c r="T28" s="100"/>
      <c r="U28" s="99"/>
    </row>
    <row r="29" spans="1:22" ht="84" customHeight="1">
      <c r="B29" s="98" t="s">
        <v>246</v>
      </c>
      <c r="C29" s="100"/>
      <c r="D29" s="100"/>
      <c r="E29" s="100"/>
      <c r="F29" s="100"/>
      <c r="G29" s="100"/>
      <c r="H29" s="100"/>
      <c r="I29" s="100"/>
      <c r="J29" s="100"/>
      <c r="K29" s="100"/>
      <c r="L29" s="100"/>
      <c r="M29" s="100"/>
      <c r="N29" s="100"/>
      <c r="O29" s="100"/>
      <c r="P29" s="100"/>
      <c r="Q29" s="100"/>
      <c r="R29" s="100"/>
      <c r="S29" s="100"/>
      <c r="T29" s="100"/>
      <c r="U29" s="99"/>
    </row>
    <row r="30" spans="1:22" ht="35.450000000000003" customHeight="1">
      <c r="B30" s="98" t="s">
        <v>247</v>
      </c>
      <c r="C30" s="100"/>
      <c r="D30" s="100"/>
      <c r="E30" s="100"/>
      <c r="F30" s="100"/>
      <c r="G30" s="100"/>
      <c r="H30" s="100"/>
      <c r="I30" s="100"/>
      <c r="J30" s="100"/>
      <c r="K30" s="100"/>
      <c r="L30" s="100"/>
      <c r="M30" s="100"/>
      <c r="N30" s="100"/>
      <c r="O30" s="100"/>
      <c r="P30" s="100"/>
      <c r="Q30" s="100"/>
      <c r="R30" s="100"/>
      <c r="S30" s="100"/>
      <c r="T30" s="100"/>
      <c r="U30" s="99"/>
    </row>
    <row r="31" spans="1:22" ht="53.1" customHeight="1">
      <c r="B31" s="98" t="s">
        <v>248</v>
      </c>
      <c r="C31" s="100"/>
      <c r="D31" s="100"/>
      <c r="E31" s="100"/>
      <c r="F31" s="100"/>
      <c r="G31" s="100"/>
      <c r="H31" s="100"/>
      <c r="I31" s="100"/>
      <c r="J31" s="100"/>
      <c r="K31" s="100"/>
      <c r="L31" s="100"/>
      <c r="M31" s="100"/>
      <c r="N31" s="100"/>
      <c r="O31" s="100"/>
      <c r="P31" s="100"/>
      <c r="Q31" s="100"/>
      <c r="R31" s="100"/>
      <c r="S31" s="100"/>
      <c r="T31" s="100"/>
      <c r="U31" s="99"/>
    </row>
    <row r="32" spans="1:22" ht="52.7" customHeight="1">
      <c r="B32" s="98" t="s">
        <v>249</v>
      </c>
      <c r="C32" s="100"/>
      <c r="D32" s="100"/>
      <c r="E32" s="100"/>
      <c r="F32" s="100"/>
      <c r="G32" s="100"/>
      <c r="H32" s="100"/>
      <c r="I32" s="100"/>
      <c r="J32" s="100"/>
      <c r="K32" s="100"/>
      <c r="L32" s="100"/>
      <c r="M32" s="100"/>
      <c r="N32" s="100"/>
      <c r="O32" s="100"/>
      <c r="P32" s="100"/>
      <c r="Q32" s="100"/>
      <c r="R32" s="100"/>
      <c r="S32" s="100"/>
      <c r="T32" s="100"/>
      <c r="U32" s="99"/>
    </row>
    <row r="33" spans="2:21" ht="27" customHeight="1" thickBot="1">
      <c r="B33" s="101" t="s">
        <v>250</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251</v>
      </c>
      <c r="D4" s="19" t="s">
        <v>252</v>
      </c>
      <c r="E4" s="19"/>
      <c r="F4" s="19"/>
      <c r="G4" s="19"/>
      <c r="H4" s="19"/>
      <c r="I4" s="20"/>
      <c r="J4" s="21" t="s">
        <v>9</v>
      </c>
      <c r="K4" s="22" t="s">
        <v>10</v>
      </c>
      <c r="L4" s="23" t="s">
        <v>1</v>
      </c>
      <c r="M4" s="23"/>
      <c r="N4" s="23"/>
      <c r="O4" s="23"/>
      <c r="P4" s="21" t="s">
        <v>11</v>
      </c>
      <c r="Q4" s="23" t="s">
        <v>12</v>
      </c>
      <c r="R4" s="23"/>
      <c r="S4" s="21" t="s">
        <v>13</v>
      </c>
      <c r="T4" s="23" t="s">
        <v>178</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253</v>
      </c>
      <c r="L6" s="29"/>
      <c r="M6" s="29"/>
      <c r="N6" s="31"/>
      <c r="O6" s="32" t="s">
        <v>20</v>
      </c>
      <c r="P6" s="29" t="s">
        <v>254</v>
      </c>
      <c r="Q6" s="29"/>
      <c r="R6" s="33"/>
      <c r="S6" s="32" t="s">
        <v>22</v>
      </c>
      <c r="T6" s="29" t="s">
        <v>255</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256</v>
      </c>
      <c r="D11" s="62"/>
      <c r="E11" s="62"/>
      <c r="F11" s="62"/>
      <c r="G11" s="62"/>
      <c r="H11" s="62"/>
      <c r="I11" s="62" t="s">
        <v>257</v>
      </c>
      <c r="J11" s="62"/>
      <c r="K11" s="62"/>
      <c r="L11" s="62" t="s">
        <v>258</v>
      </c>
      <c r="M11" s="62"/>
      <c r="N11" s="62"/>
      <c r="O11" s="62"/>
      <c r="P11" s="63" t="s">
        <v>60</v>
      </c>
      <c r="Q11" s="63" t="s">
        <v>43</v>
      </c>
      <c r="R11" s="63">
        <v>65.209999999999994</v>
      </c>
      <c r="S11" s="63" t="s">
        <v>44</v>
      </c>
      <c r="T11" s="63" t="s">
        <v>44</v>
      </c>
      <c r="U11" s="64" t="str">
        <f t="shared" ref="U11:U18" si="0">IF(ISERR(T11/S11*100),"N/A",T11/S11*100)</f>
        <v>N/A</v>
      </c>
    </row>
    <row r="12" spans="1:34" ht="75" customHeight="1" thickTop="1">
      <c r="A12" s="60"/>
      <c r="B12" s="61" t="s">
        <v>53</v>
      </c>
      <c r="C12" s="62" t="s">
        <v>259</v>
      </c>
      <c r="D12" s="62"/>
      <c r="E12" s="62"/>
      <c r="F12" s="62"/>
      <c r="G12" s="62"/>
      <c r="H12" s="62"/>
      <c r="I12" s="62" t="s">
        <v>260</v>
      </c>
      <c r="J12" s="62"/>
      <c r="K12" s="62"/>
      <c r="L12" s="62" t="s">
        <v>261</v>
      </c>
      <c r="M12" s="62"/>
      <c r="N12" s="62"/>
      <c r="O12" s="62"/>
      <c r="P12" s="63" t="s">
        <v>262</v>
      </c>
      <c r="Q12" s="63" t="s">
        <v>43</v>
      </c>
      <c r="R12" s="63">
        <v>7.35</v>
      </c>
      <c r="S12" s="63" t="s">
        <v>44</v>
      </c>
      <c r="T12" s="63" t="s">
        <v>44</v>
      </c>
      <c r="U12" s="64" t="str">
        <f t="shared" si="0"/>
        <v>N/A</v>
      </c>
    </row>
    <row r="13" spans="1:34" ht="75" customHeight="1" thickBot="1">
      <c r="A13" s="60"/>
      <c r="B13" s="65" t="s">
        <v>45</v>
      </c>
      <c r="C13" s="66" t="s">
        <v>45</v>
      </c>
      <c r="D13" s="66"/>
      <c r="E13" s="66"/>
      <c r="F13" s="66"/>
      <c r="G13" s="66"/>
      <c r="H13" s="66"/>
      <c r="I13" s="66" t="s">
        <v>263</v>
      </c>
      <c r="J13" s="66"/>
      <c r="K13" s="66"/>
      <c r="L13" s="66" t="s">
        <v>264</v>
      </c>
      <c r="M13" s="66"/>
      <c r="N13" s="66"/>
      <c r="O13" s="66"/>
      <c r="P13" s="67" t="s">
        <v>60</v>
      </c>
      <c r="Q13" s="67" t="s">
        <v>43</v>
      </c>
      <c r="R13" s="67">
        <v>-0.09</v>
      </c>
      <c r="S13" s="67" t="s">
        <v>44</v>
      </c>
      <c r="T13" s="67" t="s">
        <v>44</v>
      </c>
      <c r="U13" s="69" t="str">
        <f t="shared" si="0"/>
        <v>N/A</v>
      </c>
    </row>
    <row r="14" spans="1:34" ht="75" customHeight="1" thickTop="1">
      <c r="A14" s="60"/>
      <c r="B14" s="61" t="s">
        <v>63</v>
      </c>
      <c r="C14" s="62" t="s">
        <v>265</v>
      </c>
      <c r="D14" s="62"/>
      <c r="E14" s="62"/>
      <c r="F14" s="62"/>
      <c r="G14" s="62"/>
      <c r="H14" s="62"/>
      <c r="I14" s="62" t="s">
        <v>266</v>
      </c>
      <c r="J14" s="62"/>
      <c r="K14" s="62"/>
      <c r="L14" s="62" t="s">
        <v>267</v>
      </c>
      <c r="M14" s="62"/>
      <c r="N14" s="62"/>
      <c r="O14" s="62"/>
      <c r="P14" s="63" t="s">
        <v>60</v>
      </c>
      <c r="Q14" s="63" t="s">
        <v>268</v>
      </c>
      <c r="R14" s="63">
        <v>68.23</v>
      </c>
      <c r="S14" s="63">
        <v>78.72</v>
      </c>
      <c r="T14" s="63">
        <v>15.42</v>
      </c>
      <c r="U14" s="64">
        <f t="shared" si="0"/>
        <v>19.588414634146343</v>
      </c>
    </row>
    <row r="15" spans="1:34" ht="75" customHeight="1" thickBot="1">
      <c r="A15" s="60"/>
      <c r="B15" s="65" t="s">
        <v>45</v>
      </c>
      <c r="C15" s="66" t="s">
        <v>269</v>
      </c>
      <c r="D15" s="66"/>
      <c r="E15" s="66"/>
      <c r="F15" s="66"/>
      <c r="G15" s="66"/>
      <c r="H15" s="66"/>
      <c r="I15" s="66" t="s">
        <v>270</v>
      </c>
      <c r="J15" s="66"/>
      <c r="K15" s="66"/>
      <c r="L15" s="66" t="s">
        <v>271</v>
      </c>
      <c r="M15" s="66"/>
      <c r="N15" s="66"/>
      <c r="O15" s="66"/>
      <c r="P15" s="67" t="s">
        <v>60</v>
      </c>
      <c r="Q15" s="67" t="s">
        <v>268</v>
      </c>
      <c r="R15" s="67">
        <v>25.89</v>
      </c>
      <c r="S15" s="67">
        <v>25.9</v>
      </c>
      <c r="T15" s="67">
        <v>26.17</v>
      </c>
      <c r="U15" s="69">
        <f t="shared" si="0"/>
        <v>101.04247104247106</v>
      </c>
    </row>
    <row r="16" spans="1:34" ht="75" customHeight="1" thickTop="1">
      <c r="A16" s="60"/>
      <c r="B16" s="61" t="s">
        <v>79</v>
      </c>
      <c r="C16" s="62" t="s">
        <v>272</v>
      </c>
      <c r="D16" s="62"/>
      <c r="E16" s="62"/>
      <c r="F16" s="62"/>
      <c r="G16" s="62"/>
      <c r="H16" s="62"/>
      <c r="I16" s="62" t="s">
        <v>273</v>
      </c>
      <c r="J16" s="62"/>
      <c r="K16" s="62"/>
      <c r="L16" s="62" t="s">
        <v>274</v>
      </c>
      <c r="M16" s="62"/>
      <c r="N16" s="62"/>
      <c r="O16" s="62"/>
      <c r="P16" s="63" t="s">
        <v>60</v>
      </c>
      <c r="Q16" s="63" t="s">
        <v>83</v>
      </c>
      <c r="R16" s="63">
        <v>93</v>
      </c>
      <c r="S16" s="63">
        <v>92</v>
      </c>
      <c r="T16" s="63">
        <v>94.37</v>
      </c>
      <c r="U16" s="64">
        <f t="shared" si="0"/>
        <v>102.57608695652173</v>
      </c>
    </row>
    <row r="17" spans="1:22" ht="75" customHeight="1">
      <c r="A17" s="60"/>
      <c r="B17" s="65" t="s">
        <v>45</v>
      </c>
      <c r="C17" s="66" t="s">
        <v>275</v>
      </c>
      <c r="D17" s="66"/>
      <c r="E17" s="66"/>
      <c r="F17" s="66"/>
      <c r="G17" s="66"/>
      <c r="H17" s="66"/>
      <c r="I17" s="66" t="s">
        <v>276</v>
      </c>
      <c r="J17" s="66"/>
      <c r="K17" s="66"/>
      <c r="L17" s="66" t="s">
        <v>277</v>
      </c>
      <c r="M17" s="66"/>
      <c r="N17" s="66"/>
      <c r="O17" s="66"/>
      <c r="P17" s="67" t="s">
        <v>60</v>
      </c>
      <c r="Q17" s="67" t="s">
        <v>278</v>
      </c>
      <c r="R17" s="67">
        <v>95</v>
      </c>
      <c r="S17" s="67">
        <v>95</v>
      </c>
      <c r="T17" s="67">
        <v>0</v>
      </c>
      <c r="U17" s="69">
        <f t="shared" si="0"/>
        <v>0</v>
      </c>
    </row>
    <row r="18" spans="1:22" ht="75" customHeight="1" thickBot="1">
      <c r="A18" s="60"/>
      <c r="B18" s="65" t="s">
        <v>45</v>
      </c>
      <c r="C18" s="66" t="s">
        <v>279</v>
      </c>
      <c r="D18" s="66"/>
      <c r="E18" s="66"/>
      <c r="F18" s="66"/>
      <c r="G18" s="66"/>
      <c r="H18" s="66"/>
      <c r="I18" s="66" t="s">
        <v>280</v>
      </c>
      <c r="J18" s="66"/>
      <c r="K18" s="66"/>
      <c r="L18" s="66" t="s">
        <v>281</v>
      </c>
      <c r="M18" s="66"/>
      <c r="N18" s="66"/>
      <c r="O18" s="66"/>
      <c r="P18" s="67" t="s">
        <v>60</v>
      </c>
      <c r="Q18" s="67" t="s">
        <v>268</v>
      </c>
      <c r="R18" s="67">
        <v>78.73</v>
      </c>
      <c r="S18" s="67">
        <v>76.040000000000006</v>
      </c>
      <c r="T18" s="67">
        <v>70.25</v>
      </c>
      <c r="U18" s="69">
        <f t="shared" si="0"/>
        <v>92.385586533403469</v>
      </c>
    </row>
    <row r="19" spans="1:22" ht="22.5" customHeight="1" thickTop="1" thickBot="1">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c r="B22" s="83" t="s">
        <v>97</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c r="B23" s="90" t="s">
        <v>98</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100</v>
      </c>
      <c r="C25" s="97"/>
      <c r="D25" s="97"/>
      <c r="E25" s="97"/>
      <c r="F25" s="97"/>
      <c r="G25" s="97"/>
      <c r="H25" s="97"/>
      <c r="I25" s="97"/>
      <c r="J25" s="97"/>
      <c r="K25" s="97"/>
      <c r="L25" s="97"/>
      <c r="M25" s="97"/>
      <c r="N25" s="97"/>
      <c r="O25" s="97"/>
      <c r="P25" s="97"/>
      <c r="Q25" s="97"/>
      <c r="R25" s="97"/>
      <c r="S25" s="97"/>
      <c r="T25" s="97"/>
      <c r="U25" s="96"/>
    </row>
    <row r="26" spans="1:22" ht="34.5" customHeight="1">
      <c r="B26" s="98" t="s">
        <v>282</v>
      </c>
      <c r="C26" s="100"/>
      <c r="D26" s="100"/>
      <c r="E26" s="100"/>
      <c r="F26" s="100"/>
      <c r="G26" s="100"/>
      <c r="H26" s="100"/>
      <c r="I26" s="100"/>
      <c r="J26" s="100"/>
      <c r="K26" s="100"/>
      <c r="L26" s="100"/>
      <c r="M26" s="100"/>
      <c r="N26" s="100"/>
      <c r="O26" s="100"/>
      <c r="P26" s="100"/>
      <c r="Q26" s="100"/>
      <c r="R26" s="100"/>
      <c r="S26" s="100"/>
      <c r="T26" s="100"/>
      <c r="U26" s="99"/>
    </row>
    <row r="27" spans="1:22" ht="34.5" customHeight="1">
      <c r="B27" s="98" t="s">
        <v>283</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284</v>
      </c>
      <c r="C28" s="100"/>
      <c r="D28" s="100"/>
      <c r="E28" s="100"/>
      <c r="F28" s="100"/>
      <c r="G28" s="100"/>
      <c r="H28" s="100"/>
      <c r="I28" s="100"/>
      <c r="J28" s="100"/>
      <c r="K28" s="100"/>
      <c r="L28" s="100"/>
      <c r="M28" s="100"/>
      <c r="N28" s="100"/>
      <c r="O28" s="100"/>
      <c r="P28" s="100"/>
      <c r="Q28" s="100"/>
      <c r="R28" s="100"/>
      <c r="S28" s="100"/>
      <c r="T28" s="100"/>
      <c r="U28" s="99"/>
    </row>
    <row r="29" spans="1:22" ht="62.85" customHeight="1">
      <c r="B29" s="98" t="s">
        <v>285</v>
      </c>
      <c r="C29" s="100"/>
      <c r="D29" s="100"/>
      <c r="E29" s="100"/>
      <c r="F29" s="100"/>
      <c r="G29" s="100"/>
      <c r="H29" s="100"/>
      <c r="I29" s="100"/>
      <c r="J29" s="100"/>
      <c r="K29" s="100"/>
      <c r="L29" s="100"/>
      <c r="M29" s="100"/>
      <c r="N29" s="100"/>
      <c r="O29" s="100"/>
      <c r="P29" s="100"/>
      <c r="Q29" s="100"/>
      <c r="R29" s="100"/>
      <c r="S29" s="100"/>
      <c r="T29" s="100"/>
      <c r="U29" s="99"/>
    </row>
    <row r="30" spans="1:22" ht="75.95" customHeight="1">
      <c r="B30" s="98" t="s">
        <v>286</v>
      </c>
      <c r="C30" s="100"/>
      <c r="D30" s="100"/>
      <c r="E30" s="100"/>
      <c r="F30" s="100"/>
      <c r="G30" s="100"/>
      <c r="H30" s="100"/>
      <c r="I30" s="100"/>
      <c r="J30" s="100"/>
      <c r="K30" s="100"/>
      <c r="L30" s="100"/>
      <c r="M30" s="100"/>
      <c r="N30" s="100"/>
      <c r="O30" s="100"/>
      <c r="P30" s="100"/>
      <c r="Q30" s="100"/>
      <c r="R30" s="100"/>
      <c r="S30" s="100"/>
      <c r="T30" s="100"/>
      <c r="U30" s="99"/>
    </row>
    <row r="31" spans="1:22" ht="35.85" customHeight="1">
      <c r="B31" s="98" t="s">
        <v>287</v>
      </c>
      <c r="C31" s="100"/>
      <c r="D31" s="100"/>
      <c r="E31" s="100"/>
      <c r="F31" s="100"/>
      <c r="G31" s="100"/>
      <c r="H31" s="100"/>
      <c r="I31" s="100"/>
      <c r="J31" s="100"/>
      <c r="K31" s="100"/>
      <c r="L31" s="100"/>
      <c r="M31" s="100"/>
      <c r="N31" s="100"/>
      <c r="O31" s="100"/>
      <c r="P31" s="100"/>
      <c r="Q31" s="100"/>
      <c r="R31" s="100"/>
      <c r="S31" s="100"/>
      <c r="T31" s="100"/>
      <c r="U31" s="99"/>
    </row>
    <row r="32" spans="1:22" ht="44.1" customHeight="1">
      <c r="B32" s="98" t="s">
        <v>288</v>
      </c>
      <c r="C32" s="100"/>
      <c r="D32" s="100"/>
      <c r="E32" s="100"/>
      <c r="F32" s="100"/>
      <c r="G32" s="100"/>
      <c r="H32" s="100"/>
      <c r="I32" s="100"/>
      <c r="J32" s="100"/>
      <c r="K32" s="100"/>
      <c r="L32" s="100"/>
      <c r="M32" s="100"/>
      <c r="N32" s="100"/>
      <c r="O32" s="100"/>
      <c r="P32" s="100"/>
      <c r="Q32" s="100"/>
      <c r="R32" s="100"/>
      <c r="S32" s="100"/>
      <c r="T32" s="100"/>
      <c r="U32" s="99"/>
    </row>
    <row r="33" spans="2:21" ht="60" customHeight="1" thickBot="1">
      <c r="B33" s="101" t="s">
        <v>289</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290</v>
      </c>
      <c r="D4" s="19" t="s">
        <v>291</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292</v>
      </c>
      <c r="D11" s="62"/>
      <c r="E11" s="62"/>
      <c r="F11" s="62"/>
      <c r="G11" s="62"/>
      <c r="H11" s="62"/>
      <c r="I11" s="62" t="s">
        <v>46</v>
      </c>
      <c r="J11" s="62"/>
      <c r="K11" s="62"/>
      <c r="L11" s="62" t="s">
        <v>293</v>
      </c>
      <c r="M11" s="62"/>
      <c r="N11" s="62"/>
      <c r="O11" s="62"/>
      <c r="P11" s="63" t="s">
        <v>294</v>
      </c>
      <c r="Q11" s="63" t="s">
        <v>43</v>
      </c>
      <c r="R11" s="104">
        <v>78.7</v>
      </c>
      <c r="S11" s="104" t="s">
        <v>44</v>
      </c>
      <c r="T11" s="104" t="s">
        <v>44</v>
      </c>
      <c r="U11" s="64" t="str">
        <f>IF(ISERR(T11/S11*100),"N/A",T11/S11*100)</f>
        <v>N/A</v>
      </c>
    </row>
    <row r="12" spans="1:34" ht="75" customHeight="1" thickTop="1" thickBot="1">
      <c r="A12" s="60"/>
      <c r="B12" s="61" t="s">
        <v>53</v>
      </c>
      <c r="C12" s="62" t="s">
        <v>295</v>
      </c>
      <c r="D12" s="62"/>
      <c r="E12" s="62"/>
      <c r="F12" s="62"/>
      <c r="G12" s="62"/>
      <c r="H12" s="62"/>
      <c r="I12" s="62" t="s">
        <v>296</v>
      </c>
      <c r="J12" s="62"/>
      <c r="K12" s="62"/>
      <c r="L12" s="62" t="s">
        <v>297</v>
      </c>
      <c r="M12" s="62"/>
      <c r="N12" s="62"/>
      <c r="O12" s="62"/>
      <c r="P12" s="63" t="s">
        <v>298</v>
      </c>
      <c r="Q12" s="63" t="s">
        <v>43</v>
      </c>
      <c r="R12" s="104">
        <v>501.9</v>
      </c>
      <c r="S12" s="104" t="s">
        <v>44</v>
      </c>
      <c r="T12" s="104" t="s">
        <v>44</v>
      </c>
      <c r="U12" s="64" t="str">
        <f>IF(ISERR((S12-T12)*100/S12+100),"N/A",(S12-T12)*100/S12+100)</f>
        <v>N/A</v>
      </c>
    </row>
    <row r="13" spans="1:34" ht="75" customHeight="1" thickTop="1">
      <c r="A13" s="60"/>
      <c r="B13" s="61" t="s">
        <v>63</v>
      </c>
      <c r="C13" s="62" t="s">
        <v>299</v>
      </c>
      <c r="D13" s="62"/>
      <c r="E13" s="62"/>
      <c r="F13" s="62"/>
      <c r="G13" s="62"/>
      <c r="H13" s="62"/>
      <c r="I13" s="62" t="s">
        <v>300</v>
      </c>
      <c r="J13" s="62"/>
      <c r="K13" s="62"/>
      <c r="L13" s="62" t="s">
        <v>301</v>
      </c>
      <c r="M13" s="62"/>
      <c r="N13" s="62"/>
      <c r="O13" s="62"/>
      <c r="P13" s="63" t="s">
        <v>302</v>
      </c>
      <c r="Q13" s="63" t="s">
        <v>131</v>
      </c>
      <c r="R13" s="63">
        <v>64.77</v>
      </c>
      <c r="S13" s="63">
        <v>65.56</v>
      </c>
      <c r="T13" s="63">
        <v>50.96</v>
      </c>
      <c r="U13" s="64">
        <f>IF(ISERR(T13/S13*100),"N/A",T13/S13*100)</f>
        <v>77.73032336790726</v>
      </c>
    </row>
    <row r="14" spans="1:34" ht="75" customHeight="1">
      <c r="A14" s="60"/>
      <c r="B14" s="65" t="s">
        <v>45</v>
      </c>
      <c r="C14" s="66" t="s">
        <v>45</v>
      </c>
      <c r="D14" s="66"/>
      <c r="E14" s="66"/>
      <c r="F14" s="66"/>
      <c r="G14" s="66"/>
      <c r="H14" s="66"/>
      <c r="I14" s="66" t="s">
        <v>303</v>
      </c>
      <c r="J14" s="66"/>
      <c r="K14" s="66"/>
      <c r="L14" s="66" t="s">
        <v>304</v>
      </c>
      <c r="M14" s="66"/>
      <c r="N14" s="66"/>
      <c r="O14" s="66"/>
      <c r="P14" s="67" t="s">
        <v>302</v>
      </c>
      <c r="Q14" s="67" t="s">
        <v>131</v>
      </c>
      <c r="R14" s="67">
        <v>36.6</v>
      </c>
      <c r="S14" s="67">
        <v>37.86</v>
      </c>
      <c r="T14" s="67">
        <v>23.15</v>
      </c>
      <c r="U14" s="69">
        <f>IF(ISERR(T14/S14*100),"N/A",T14/S14*100)</f>
        <v>61.146328578975172</v>
      </c>
    </row>
    <row r="15" spans="1:34" ht="75" customHeight="1">
      <c r="A15" s="60"/>
      <c r="B15" s="65" t="s">
        <v>45</v>
      </c>
      <c r="C15" s="66" t="s">
        <v>305</v>
      </c>
      <c r="D15" s="66"/>
      <c r="E15" s="66"/>
      <c r="F15" s="66"/>
      <c r="G15" s="66"/>
      <c r="H15" s="66"/>
      <c r="I15" s="66" t="s">
        <v>306</v>
      </c>
      <c r="J15" s="66"/>
      <c r="K15" s="66"/>
      <c r="L15" s="66" t="s">
        <v>307</v>
      </c>
      <c r="M15" s="66"/>
      <c r="N15" s="66"/>
      <c r="O15" s="66"/>
      <c r="P15" s="67" t="s">
        <v>60</v>
      </c>
      <c r="Q15" s="67" t="s">
        <v>131</v>
      </c>
      <c r="R15" s="67">
        <v>7.52</v>
      </c>
      <c r="S15" s="67">
        <v>7.52</v>
      </c>
      <c r="T15" s="67">
        <v>10.59</v>
      </c>
      <c r="U15" s="69">
        <f>IF(ISERR((S15-T15)*100/S15+100),"N/A",(S15-T15)*100/S15+100)</f>
        <v>59.175531914893618</v>
      </c>
    </row>
    <row r="16" spans="1:34" ht="75" customHeight="1">
      <c r="A16" s="60"/>
      <c r="B16" s="65" t="s">
        <v>45</v>
      </c>
      <c r="C16" s="66" t="s">
        <v>45</v>
      </c>
      <c r="D16" s="66"/>
      <c r="E16" s="66"/>
      <c r="F16" s="66"/>
      <c r="G16" s="66"/>
      <c r="H16" s="66"/>
      <c r="I16" s="66" t="s">
        <v>308</v>
      </c>
      <c r="J16" s="66"/>
      <c r="K16" s="66"/>
      <c r="L16" s="66" t="s">
        <v>309</v>
      </c>
      <c r="M16" s="66"/>
      <c r="N16" s="66"/>
      <c r="O16" s="66"/>
      <c r="P16" s="67" t="s">
        <v>60</v>
      </c>
      <c r="Q16" s="67" t="s">
        <v>131</v>
      </c>
      <c r="R16" s="67">
        <v>9.76</v>
      </c>
      <c r="S16" s="67">
        <v>9.76</v>
      </c>
      <c r="T16" s="67">
        <v>9.77</v>
      </c>
      <c r="U16" s="69">
        <f>IF(ISERR((S16-T16)*100/S16+100),"N/A",(S16-T16)*100/S16+100)</f>
        <v>99.897540983606561</v>
      </c>
    </row>
    <row r="17" spans="1:22" ht="75" customHeight="1">
      <c r="A17" s="60"/>
      <c r="B17" s="65" t="s">
        <v>45</v>
      </c>
      <c r="C17" s="66" t="s">
        <v>310</v>
      </c>
      <c r="D17" s="66"/>
      <c r="E17" s="66"/>
      <c r="F17" s="66"/>
      <c r="G17" s="66"/>
      <c r="H17" s="66"/>
      <c r="I17" s="66" t="s">
        <v>311</v>
      </c>
      <c r="J17" s="66"/>
      <c r="K17" s="66"/>
      <c r="L17" s="66" t="s">
        <v>312</v>
      </c>
      <c r="M17" s="66"/>
      <c r="N17" s="66"/>
      <c r="O17" s="66"/>
      <c r="P17" s="67" t="s">
        <v>298</v>
      </c>
      <c r="Q17" s="67" t="s">
        <v>83</v>
      </c>
      <c r="R17" s="67">
        <v>8.9499999999999993</v>
      </c>
      <c r="S17" s="67">
        <v>8.93</v>
      </c>
      <c r="T17" s="67">
        <v>7.13</v>
      </c>
      <c r="U17" s="69">
        <f>IF(ISERR((S17-T17)*100/S17+100),"N/A",(S17-T17)*100/S17+100)</f>
        <v>120.15677491601343</v>
      </c>
    </row>
    <row r="18" spans="1:22" ht="75" customHeight="1">
      <c r="A18" s="60"/>
      <c r="B18" s="65" t="s">
        <v>45</v>
      </c>
      <c r="C18" s="66" t="s">
        <v>313</v>
      </c>
      <c r="D18" s="66"/>
      <c r="E18" s="66"/>
      <c r="F18" s="66"/>
      <c r="G18" s="66"/>
      <c r="H18" s="66"/>
      <c r="I18" s="66" t="s">
        <v>314</v>
      </c>
      <c r="J18" s="66"/>
      <c r="K18" s="66"/>
      <c r="L18" s="66" t="s">
        <v>315</v>
      </c>
      <c r="M18" s="66"/>
      <c r="N18" s="66"/>
      <c r="O18" s="66"/>
      <c r="P18" s="67" t="s">
        <v>60</v>
      </c>
      <c r="Q18" s="67" t="s">
        <v>316</v>
      </c>
      <c r="R18" s="68">
        <v>91.5</v>
      </c>
      <c r="S18" s="68">
        <v>91.5</v>
      </c>
      <c r="T18" s="68">
        <v>93.49</v>
      </c>
      <c r="U18" s="69">
        <f>IF(ISERR(T18/S18*100),"N/A",T18/S18*100)</f>
        <v>102.17486338797815</v>
      </c>
    </row>
    <row r="19" spans="1:22" ht="75" customHeight="1">
      <c r="A19" s="60"/>
      <c r="B19" s="65" t="s">
        <v>45</v>
      </c>
      <c r="C19" s="66" t="s">
        <v>45</v>
      </c>
      <c r="D19" s="66"/>
      <c r="E19" s="66"/>
      <c r="F19" s="66"/>
      <c r="G19" s="66"/>
      <c r="H19" s="66"/>
      <c r="I19" s="66" t="s">
        <v>317</v>
      </c>
      <c r="J19" s="66"/>
      <c r="K19" s="66"/>
      <c r="L19" s="66" t="s">
        <v>318</v>
      </c>
      <c r="M19" s="66"/>
      <c r="N19" s="66"/>
      <c r="O19" s="66"/>
      <c r="P19" s="67" t="s">
        <v>60</v>
      </c>
      <c r="Q19" s="67" t="s">
        <v>83</v>
      </c>
      <c r="R19" s="68">
        <v>93.33</v>
      </c>
      <c r="S19" s="68">
        <v>93.33</v>
      </c>
      <c r="T19" s="68">
        <v>76.400000000000006</v>
      </c>
      <c r="U19" s="69">
        <f>IF(ISERR(T19/S19*100),"N/A",T19/S19*100)</f>
        <v>81.860066430943974</v>
      </c>
    </row>
    <row r="20" spans="1:22" ht="75" customHeight="1" thickBot="1">
      <c r="A20" s="60"/>
      <c r="B20" s="65" t="s">
        <v>45</v>
      </c>
      <c r="C20" s="66" t="s">
        <v>319</v>
      </c>
      <c r="D20" s="66"/>
      <c r="E20" s="66"/>
      <c r="F20" s="66"/>
      <c r="G20" s="66"/>
      <c r="H20" s="66"/>
      <c r="I20" s="66" t="s">
        <v>320</v>
      </c>
      <c r="J20" s="66"/>
      <c r="K20" s="66"/>
      <c r="L20" s="66" t="s">
        <v>321</v>
      </c>
      <c r="M20" s="66"/>
      <c r="N20" s="66"/>
      <c r="O20" s="66"/>
      <c r="P20" s="67" t="s">
        <v>322</v>
      </c>
      <c r="Q20" s="67" t="s">
        <v>203</v>
      </c>
      <c r="R20" s="67">
        <v>45.4</v>
      </c>
      <c r="S20" s="67">
        <v>43.7</v>
      </c>
      <c r="T20" s="67">
        <v>44.2</v>
      </c>
      <c r="U20" s="69">
        <f>IF(ISERR((S20-T20)*100/S20+100),"N/A",(S20-T20)*100/S20+100)</f>
        <v>98.855835240274601</v>
      </c>
    </row>
    <row r="21" spans="1:22" ht="75" customHeight="1" thickTop="1">
      <c r="A21" s="60"/>
      <c r="B21" s="61" t="s">
        <v>79</v>
      </c>
      <c r="C21" s="62" t="s">
        <v>323</v>
      </c>
      <c r="D21" s="62"/>
      <c r="E21" s="62"/>
      <c r="F21" s="62"/>
      <c r="G21" s="62"/>
      <c r="H21" s="62"/>
      <c r="I21" s="62" t="s">
        <v>324</v>
      </c>
      <c r="J21" s="62"/>
      <c r="K21" s="62"/>
      <c r="L21" s="62" t="s">
        <v>325</v>
      </c>
      <c r="M21" s="62"/>
      <c r="N21" s="62"/>
      <c r="O21" s="62"/>
      <c r="P21" s="63" t="s">
        <v>326</v>
      </c>
      <c r="Q21" s="63" t="s">
        <v>83</v>
      </c>
      <c r="R21" s="63">
        <v>96.73</v>
      </c>
      <c r="S21" s="63">
        <v>97.15</v>
      </c>
      <c r="T21" s="63">
        <v>93.9</v>
      </c>
      <c r="U21" s="64">
        <f t="shared" ref="U21:U29" si="0">IF(ISERR(T21/S21*100),"N/A",T21/S21*100)</f>
        <v>96.654657745753994</v>
      </c>
    </row>
    <row r="22" spans="1:22" ht="75" customHeight="1">
      <c r="A22" s="60"/>
      <c r="B22" s="65" t="s">
        <v>45</v>
      </c>
      <c r="C22" s="66" t="s">
        <v>327</v>
      </c>
      <c r="D22" s="66"/>
      <c r="E22" s="66"/>
      <c r="F22" s="66"/>
      <c r="G22" s="66"/>
      <c r="H22" s="66"/>
      <c r="I22" s="66" t="s">
        <v>328</v>
      </c>
      <c r="J22" s="66"/>
      <c r="K22" s="66"/>
      <c r="L22" s="66" t="s">
        <v>329</v>
      </c>
      <c r="M22" s="66"/>
      <c r="N22" s="66"/>
      <c r="O22" s="66"/>
      <c r="P22" s="67" t="s">
        <v>302</v>
      </c>
      <c r="Q22" s="67" t="s">
        <v>83</v>
      </c>
      <c r="R22" s="68">
        <v>15523935</v>
      </c>
      <c r="S22" s="68">
        <v>3958195</v>
      </c>
      <c r="T22" s="68">
        <v>2855595</v>
      </c>
      <c r="U22" s="69">
        <f t="shared" si="0"/>
        <v>72.143868606776579</v>
      </c>
    </row>
    <row r="23" spans="1:22" ht="75" customHeight="1">
      <c r="A23" s="60"/>
      <c r="B23" s="65" t="s">
        <v>45</v>
      </c>
      <c r="C23" s="66" t="s">
        <v>45</v>
      </c>
      <c r="D23" s="66"/>
      <c r="E23" s="66"/>
      <c r="F23" s="66"/>
      <c r="G23" s="66"/>
      <c r="H23" s="66"/>
      <c r="I23" s="66" t="s">
        <v>330</v>
      </c>
      <c r="J23" s="66"/>
      <c r="K23" s="66"/>
      <c r="L23" s="66" t="s">
        <v>331</v>
      </c>
      <c r="M23" s="66"/>
      <c r="N23" s="66"/>
      <c r="O23" s="66"/>
      <c r="P23" s="67" t="s">
        <v>302</v>
      </c>
      <c r="Q23" s="67" t="s">
        <v>83</v>
      </c>
      <c r="R23" s="68">
        <v>19741638</v>
      </c>
      <c r="S23" s="68">
        <v>4981059</v>
      </c>
      <c r="T23" s="68">
        <v>3489884</v>
      </c>
      <c r="U23" s="69">
        <f t="shared" si="0"/>
        <v>70.063093008936448</v>
      </c>
    </row>
    <row r="24" spans="1:22" ht="75" customHeight="1">
      <c r="A24" s="60"/>
      <c r="B24" s="65" t="s">
        <v>45</v>
      </c>
      <c r="C24" s="66" t="s">
        <v>332</v>
      </c>
      <c r="D24" s="66"/>
      <c r="E24" s="66"/>
      <c r="F24" s="66"/>
      <c r="G24" s="66"/>
      <c r="H24" s="66"/>
      <c r="I24" s="66" t="s">
        <v>333</v>
      </c>
      <c r="J24" s="66"/>
      <c r="K24" s="66"/>
      <c r="L24" s="66" t="s">
        <v>334</v>
      </c>
      <c r="M24" s="66"/>
      <c r="N24" s="66"/>
      <c r="O24" s="66"/>
      <c r="P24" s="67" t="s">
        <v>60</v>
      </c>
      <c r="Q24" s="67" t="s">
        <v>83</v>
      </c>
      <c r="R24" s="67">
        <v>53</v>
      </c>
      <c r="S24" s="67">
        <v>53</v>
      </c>
      <c r="T24" s="67">
        <v>50.7</v>
      </c>
      <c r="U24" s="69">
        <f t="shared" si="0"/>
        <v>95.660377358490564</v>
      </c>
    </row>
    <row r="25" spans="1:22" ht="75" customHeight="1">
      <c r="A25" s="60"/>
      <c r="B25" s="65" t="s">
        <v>45</v>
      </c>
      <c r="C25" s="66" t="s">
        <v>45</v>
      </c>
      <c r="D25" s="66"/>
      <c r="E25" s="66"/>
      <c r="F25" s="66"/>
      <c r="G25" s="66"/>
      <c r="H25" s="66"/>
      <c r="I25" s="66" t="s">
        <v>335</v>
      </c>
      <c r="J25" s="66"/>
      <c r="K25" s="66"/>
      <c r="L25" s="66" t="s">
        <v>336</v>
      </c>
      <c r="M25" s="66"/>
      <c r="N25" s="66"/>
      <c r="O25" s="66"/>
      <c r="P25" s="67" t="s">
        <v>337</v>
      </c>
      <c r="Q25" s="67" t="s">
        <v>83</v>
      </c>
      <c r="R25" s="67">
        <v>7</v>
      </c>
      <c r="S25" s="67">
        <v>7</v>
      </c>
      <c r="T25" s="67">
        <v>5.9</v>
      </c>
      <c r="U25" s="69">
        <f t="shared" si="0"/>
        <v>84.285714285714292</v>
      </c>
    </row>
    <row r="26" spans="1:22" ht="75" customHeight="1">
      <c r="A26" s="60"/>
      <c r="B26" s="65" t="s">
        <v>45</v>
      </c>
      <c r="C26" s="66" t="s">
        <v>338</v>
      </c>
      <c r="D26" s="66"/>
      <c r="E26" s="66"/>
      <c r="F26" s="66"/>
      <c r="G26" s="66"/>
      <c r="H26" s="66"/>
      <c r="I26" s="66" t="s">
        <v>339</v>
      </c>
      <c r="J26" s="66"/>
      <c r="K26" s="66"/>
      <c r="L26" s="66" t="s">
        <v>340</v>
      </c>
      <c r="M26" s="66"/>
      <c r="N26" s="66"/>
      <c r="O26" s="66"/>
      <c r="P26" s="67" t="s">
        <v>60</v>
      </c>
      <c r="Q26" s="67" t="s">
        <v>83</v>
      </c>
      <c r="R26" s="67">
        <v>100</v>
      </c>
      <c r="S26" s="67">
        <v>100</v>
      </c>
      <c r="T26" s="67">
        <v>86.55</v>
      </c>
      <c r="U26" s="69">
        <f t="shared" si="0"/>
        <v>86.55</v>
      </c>
    </row>
    <row r="27" spans="1:22" ht="75" customHeight="1">
      <c r="A27" s="60"/>
      <c r="B27" s="65" t="s">
        <v>45</v>
      </c>
      <c r="C27" s="66" t="s">
        <v>341</v>
      </c>
      <c r="D27" s="66"/>
      <c r="E27" s="66"/>
      <c r="F27" s="66"/>
      <c r="G27" s="66"/>
      <c r="H27" s="66"/>
      <c r="I27" s="66" t="s">
        <v>342</v>
      </c>
      <c r="J27" s="66"/>
      <c r="K27" s="66"/>
      <c r="L27" s="66" t="s">
        <v>343</v>
      </c>
      <c r="M27" s="66"/>
      <c r="N27" s="66"/>
      <c r="O27" s="66"/>
      <c r="P27" s="67" t="s">
        <v>337</v>
      </c>
      <c r="Q27" s="67" t="s">
        <v>83</v>
      </c>
      <c r="R27" s="68">
        <v>800000</v>
      </c>
      <c r="S27" s="68">
        <v>200000</v>
      </c>
      <c r="T27" s="68">
        <v>22413</v>
      </c>
      <c r="U27" s="69">
        <f t="shared" si="0"/>
        <v>11.2065</v>
      </c>
    </row>
    <row r="28" spans="1:22" ht="75" customHeight="1">
      <c r="A28" s="60"/>
      <c r="B28" s="65" t="s">
        <v>45</v>
      </c>
      <c r="C28" s="66" t="s">
        <v>45</v>
      </c>
      <c r="D28" s="66"/>
      <c r="E28" s="66"/>
      <c r="F28" s="66"/>
      <c r="G28" s="66"/>
      <c r="H28" s="66"/>
      <c r="I28" s="66" t="s">
        <v>344</v>
      </c>
      <c r="J28" s="66"/>
      <c r="K28" s="66"/>
      <c r="L28" s="66" t="s">
        <v>345</v>
      </c>
      <c r="M28" s="66"/>
      <c r="N28" s="66"/>
      <c r="O28" s="66"/>
      <c r="P28" s="67" t="s">
        <v>346</v>
      </c>
      <c r="Q28" s="67" t="s">
        <v>83</v>
      </c>
      <c r="R28" s="68">
        <v>172000</v>
      </c>
      <c r="S28" s="68">
        <v>43000</v>
      </c>
      <c r="T28" s="68">
        <v>15967</v>
      </c>
      <c r="U28" s="69">
        <f t="shared" si="0"/>
        <v>37.132558139534879</v>
      </c>
    </row>
    <row r="29" spans="1:22" ht="75" customHeight="1" thickBot="1">
      <c r="A29" s="60"/>
      <c r="B29" s="65" t="s">
        <v>45</v>
      </c>
      <c r="C29" s="66" t="s">
        <v>347</v>
      </c>
      <c r="D29" s="66"/>
      <c r="E29" s="66"/>
      <c r="F29" s="66"/>
      <c r="G29" s="66"/>
      <c r="H29" s="66"/>
      <c r="I29" s="66" t="s">
        <v>348</v>
      </c>
      <c r="J29" s="66"/>
      <c r="K29" s="66"/>
      <c r="L29" s="66" t="s">
        <v>349</v>
      </c>
      <c r="M29" s="66"/>
      <c r="N29" s="66"/>
      <c r="O29" s="66"/>
      <c r="P29" s="67" t="s">
        <v>322</v>
      </c>
      <c r="Q29" s="67" t="s">
        <v>83</v>
      </c>
      <c r="R29" s="67">
        <v>113.8</v>
      </c>
      <c r="S29" s="67">
        <v>83.2</v>
      </c>
      <c r="T29" s="67">
        <v>57.7</v>
      </c>
      <c r="U29" s="69">
        <f t="shared" si="0"/>
        <v>69.350961538461547</v>
      </c>
    </row>
    <row r="30" spans="1:22" ht="22.5" customHeight="1" thickTop="1" thickBot="1">
      <c r="B30" s="13" t="s">
        <v>90</v>
      </c>
      <c r="C30" s="14"/>
      <c r="D30" s="14"/>
      <c r="E30" s="14"/>
      <c r="F30" s="14"/>
      <c r="G30" s="14"/>
      <c r="H30" s="15"/>
      <c r="I30" s="15"/>
      <c r="J30" s="15"/>
      <c r="K30" s="15"/>
      <c r="L30" s="15"/>
      <c r="M30" s="15"/>
      <c r="N30" s="15"/>
      <c r="O30" s="15"/>
      <c r="P30" s="15"/>
      <c r="Q30" s="15"/>
      <c r="R30" s="15"/>
      <c r="S30" s="15"/>
      <c r="T30" s="15"/>
      <c r="U30" s="16"/>
      <c r="V30" s="70"/>
    </row>
    <row r="31" spans="1:22" ht="26.25" customHeight="1" thickTop="1">
      <c r="B31" s="71"/>
      <c r="C31" s="72"/>
      <c r="D31" s="72"/>
      <c r="E31" s="72"/>
      <c r="F31" s="72"/>
      <c r="G31" s="72"/>
      <c r="H31" s="73"/>
      <c r="I31" s="73"/>
      <c r="J31" s="73"/>
      <c r="K31" s="73"/>
      <c r="L31" s="73"/>
      <c r="M31" s="73"/>
      <c r="N31" s="73"/>
      <c r="O31" s="73"/>
      <c r="P31" s="74"/>
      <c r="Q31" s="75"/>
      <c r="R31" s="76" t="s">
        <v>91</v>
      </c>
      <c r="S31" s="44" t="s">
        <v>92</v>
      </c>
      <c r="T31" s="76" t="s">
        <v>93</v>
      </c>
      <c r="U31" s="44" t="s">
        <v>94</v>
      </c>
    </row>
    <row r="32" spans="1:22" ht="26.25" customHeight="1" thickBot="1">
      <c r="B32" s="77"/>
      <c r="C32" s="78"/>
      <c r="D32" s="78"/>
      <c r="E32" s="78"/>
      <c r="F32" s="78"/>
      <c r="G32" s="78"/>
      <c r="H32" s="79"/>
      <c r="I32" s="79"/>
      <c r="J32" s="79"/>
      <c r="K32" s="79"/>
      <c r="L32" s="79"/>
      <c r="M32" s="79"/>
      <c r="N32" s="79"/>
      <c r="O32" s="79"/>
      <c r="P32" s="80"/>
      <c r="Q32" s="81"/>
      <c r="R32" s="82" t="s">
        <v>95</v>
      </c>
      <c r="S32" s="81" t="s">
        <v>95</v>
      </c>
      <c r="T32" s="81" t="s">
        <v>95</v>
      </c>
      <c r="U32" s="81" t="s">
        <v>96</v>
      </c>
    </row>
    <row r="33" spans="2:21" ht="13.5" customHeight="1" thickBot="1">
      <c r="B33" s="83" t="s">
        <v>97</v>
      </c>
      <c r="C33" s="84"/>
      <c r="D33" s="84"/>
      <c r="E33" s="85"/>
      <c r="F33" s="85"/>
      <c r="G33" s="85"/>
      <c r="H33" s="86"/>
      <c r="I33" s="86"/>
      <c r="J33" s="86"/>
      <c r="K33" s="86"/>
      <c r="L33" s="86"/>
      <c r="M33" s="86"/>
      <c r="N33" s="86"/>
      <c r="O33" s="86"/>
      <c r="P33" s="87"/>
      <c r="Q33" s="87"/>
      <c r="R33" s="88" t="str">
        <f t="shared" ref="R33:T34" si="1">"N/D"</f>
        <v>N/D</v>
      </c>
      <c r="S33" s="88" t="str">
        <f t="shared" si="1"/>
        <v>N/D</v>
      </c>
      <c r="T33" s="88" t="str">
        <f t="shared" si="1"/>
        <v>N/D</v>
      </c>
      <c r="U33" s="89" t="str">
        <f>+IF(ISERR(T33/S33*100),"N/A",T33/S33*100)</f>
        <v>N/A</v>
      </c>
    </row>
    <row r="34" spans="2:21" ht="13.5" customHeight="1" thickBot="1">
      <c r="B34" s="90" t="s">
        <v>98</v>
      </c>
      <c r="C34" s="91"/>
      <c r="D34" s="91"/>
      <c r="E34" s="92"/>
      <c r="F34" s="92"/>
      <c r="G34" s="92"/>
      <c r="H34" s="93"/>
      <c r="I34" s="93"/>
      <c r="J34" s="93"/>
      <c r="K34" s="93"/>
      <c r="L34" s="93"/>
      <c r="M34" s="93"/>
      <c r="N34" s="93"/>
      <c r="O34" s="93"/>
      <c r="P34" s="94"/>
      <c r="Q34" s="94"/>
      <c r="R34" s="88" t="str">
        <f t="shared" si="1"/>
        <v>N/D</v>
      </c>
      <c r="S34" s="88" t="str">
        <f t="shared" si="1"/>
        <v>N/D</v>
      </c>
      <c r="T34" s="88" t="str">
        <f t="shared" si="1"/>
        <v>N/D</v>
      </c>
      <c r="U34" s="89" t="str">
        <f>+IF(ISERR(T34/S34*100),"N/A",T34/S34*100)</f>
        <v>N/A</v>
      </c>
    </row>
    <row r="35" spans="2:21" ht="14.85" customHeight="1" thickTop="1" thickBot="1">
      <c r="B35" s="13" t="s">
        <v>99</v>
      </c>
      <c r="C35" s="14"/>
      <c r="D35" s="14"/>
      <c r="E35" s="14"/>
      <c r="F35" s="14"/>
      <c r="G35" s="14"/>
      <c r="H35" s="15"/>
      <c r="I35" s="15"/>
      <c r="J35" s="15"/>
      <c r="K35" s="15"/>
      <c r="L35" s="15"/>
      <c r="M35" s="15"/>
      <c r="N35" s="15"/>
      <c r="O35" s="15"/>
      <c r="P35" s="15"/>
      <c r="Q35" s="15"/>
      <c r="R35" s="15"/>
      <c r="S35" s="15"/>
      <c r="T35" s="15"/>
      <c r="U35" s="16"/>
    </row>
    <row r="36" spans="2:21" ht="44.25" customHeight="1" thickTop="1">
      <c r="B36" s="95" t="s">
        <v>100</v>
      </c>
      <c r="C36" s="97"/>
      <c r="D36" s="97"/>
      <c r="E36" s="97"/>
      <c r="F36" s="97"/>
      <c r="G36" s="97"/>
      <c r="H36" s="97"/>
      <c r="I36" s="97"/>
      <c r="J36" s="97"/>
      <c r="K36" s="97"/>
      <c r="L36" s="97"/>
      <c r="M36" s="97"/>
      <c r="N36" s="97"/>
      <c r="O36" s="97"/>
      <c r="P36" s="97"/>
      <c r="Q36" s="97"/>
      <c r="R36" s="97"/>
      <c r="S36" s="97"/>
      <c r="T36" s="97"/>
      <c r="U36" s="96"/>
    </row>
    <row r="37" spans="2:21" ht="34.5" customHeight="1">
      <c r="B37" s="98" t="s">
        <v>102</v>
      </c>
      <c r="C37" s="100"/>
      <c r="D37" s="100"/>
      <c r="E37" s="100"/>
      <c r="F37" s="100"/>
      <c r="G37" s="100"/>
      <c r="H37" s="100"/>
      <c r="I37" s="100"/>
      <c r="J37" s="100"/>
      <c r="K37" s="100"/>
      <c r="L37" s="100"/>
      <c r="M37" s="100"/>
      <c r="N37" s="100"/>
      <c r="O37" s="100"/>
      <c r="P37" s="100"/>
      <c r="Q37" s="100"/>
      <c r="R37" s="100"/>
      <c r="S37" s="100"/>
      <c r="T37" s="100"/>
      <c r="U37" s="99"/>
    </row>
    <row r="38" spans="2:21" ht="34.5" customHeight="1">
      <c r="B38" s="98" t="s">
        <v>350</v>
      </c>
      <c r="C38" s="100"/>
      <c r="D38" s="100"/>
      <c r="E38" s="100"/>
      <c r="F38" s="100"/>
      <c r="G38" s="100"/>
      <c r="H38" s="100"/>
      <c r="I38" s="100"/>
      <c r="J38" s="100"/>
      <c r="K38" s="100"/>
      <c r="L38" s="100"/>
      <c r="M38" s="100"/>
      <c r="N38" s="100"/>
      <c r="O38" s="100"/>
      <c r="P38" s="100"/>
      <c r="Q38" s="100"/>
      <c r="R38" s="100"/>
      <c r="S38" s="100"/>
      <c r="T38" s="100"/>
      <c r="U38" s="99"/>
    </row>
    <row r="39" spans="2:21" ht="101.85" customHeight="1">
      <c r="B39" s="98" t="s">
        <v>351</v>
      </c>
      <c r="C39" s="100"/>
      <c r="D39" s="100"/>
      <c r="E39" s="100"/>
      <c r="F39" s="100"/>
      <c r="G39" s="100"/>
      <c r="H39" s="100"/>
      <c r="I39" s="100"/>
      <c r="J39" s="100"/>
      <c r="K39" s="100"/>
      <c r="L39" s="100"/>
      <c r="M39" s="100"/>
      <c r="N39" s="100"/>
      <c r="O39" s="100"/>
      <c r="P39" s="100"/>
      <c r="Q39" s="100"/>
      <c r="R39" s="100"/>
      <c r="S39" s="100"/>
      <c r="T39" s="100"/>
      <c r="U39" s="99"/>
    </row>
    <row r="40" spans="2:21" ht="98.45" customHeight="1">
      <c r="B40" s="98" t="s">
        <v>352</v>
      </c>
      <c r="C40" s="100"/>
      <c r="D40" s="100"/>
      <c r="E40" s="100"/>
      <c r="F40" s="100"/>
      <c r="G40" s="100"/>
      <c r="H40" s="100"/>
      <c r="I40" s="100"/>
      <c r="J40" s="100"/>
      <c r="K40" s="100"/>
      <c r="L40" s="100"/>
      <c r="M40" s="100"/>
      <c r="N40" s="100"/>
      <c r="O40" s="100"/>
      <c r="P40" s="100"/>
      <c r="Q40" s="100"/>
      <c r="R40" s="100"/>
      <c r="S40" s="100"/>
      <c r="T40" s="100"/>
      <c r="U40" s="99"/>
    </row>
    <row r="41" spans="2:21" ht="154.69999999999999" customHeight="1">
      <c r="B41" s="98" t="s">
        <v>353</v>
      </c>
      <c r="C41" s="100"/>
      <c r="D41" s="100"/>
      <c r="E41" s="100"/>
      <c r="F41" s="100"/>
      <c r="G41" s="100"/>
      <c r="H41" s="100"/>
      <c r="I41" s="100"/>
      <c r="J41" s="100"/>
      <c r="K41" s="100"/>
      <c r="L41" s="100"/>
      <c r="M41" s="100"/>
      <c r="N41" s="100"/>
      <c r="O41" s="100"/>
      <c r="P41" s="100"/>
      <c r="Q41" s="100"/>
      <c r="R41" s="100"/>
      <c r="S41" s="100"/>
      <c r="T41" s="100"/>
      <c r="U41" s="99"/>
    </row>
    <row r="42" spans="2:21" ht="165.95" customHeight="1">
      <c r="B42" s="98" t="s">
        <v>354</v>
      </c>
      <c r="C42" s="100"/>
      <c r="D42" s="100"/>
      <c r="E42" s="100"/>
      <c r="F42" s="100"/>
      <c r="G42" s="100"/>
      <c r="H42" s="100"/>
      <c r="I42" s="100"/>
      <c r="J42" s="100"/>
      <c r="K42" s="100"/>
      <c r="L42" s="100"/>
      <c r="M42" s="100"/>
      <c r="N42" s="100"/>
      <c r="O42" s="100"/>
      <c r="P42" s="100"/>
      <c r="Q42" s="100"/>
      <c r="R42" s="100"/>
      <c r="S42" s="100"/>
      <c r="T42" s="100"/>
      <c r="U42" s="99"/>
    </row>
    <row r="43" spans="2:21" ht="103.7" customHeight="1">
      <c r="B43" s="98" t="s">
        <v>355</v>
      </c>
      <c r="C43" s="100"/>
      <c r="D43" s="100"/>
      <c r="E43" s="100"/>
      <c r="F43" s="100"/>
      <c r="G43" s="100"/>
      <c r="H43" s="100"/>
      <c r="I43" s="100"/>
      <c r="J43" s="100"/>
      <c r="K43" s="100"/>
      <c r="L43" s="100"/>
      <c r="M43" s="100"/>
      <c r="N43" s="100"/>
      <c r="O43" s="100"/>
      <c r="P43" s="100"/>
      <c r="Q43" s="100"/>
      <c r="R43" s="100"/>
      <c r="S43" s="100"/>
      <c r="T43" s="100"/>
      <c r="U43" s="99"/>
    </row>
    <row r="44" spans="2:21" ht="77.25" customHeight="1">
      <c r="B44" s="98" t="s">
        <v>356</v>
      </c>
      <c r="C44" s="100"/>
      <c r="D44" s="100"/>
      <c r="E44" s="100"/>
      <c r="F44" s="100"/>
      <c r="G44" s="100"/>
      <c r="H44" s="100"/>
      <c r="I44" s="100"/>
      <c r="J44" s="100"/>
      <c r="K44" s="100"/>
      <c r="L44" s="100"/>
      <c r="M44" s="100"/>
      <c r="N44" s="100"/>
      <c r="O44" s="100"/>
      <c r="P44" s="100"/>
      <c r="Q44" s="100"/>
      <c r="R44" s="100"/>
      <c r="S44" s="100"/>
      <c r="T44" s="100"/>
      <c r="U44" s="99"/>
    </row>
    <row r="45" spans="2:21" ht="76.349999999999994" customHeight="1">
      <c r="B45" s="98" t="s">
        <v>357</v>
      </c>
      <c r="C45" s="100"/>
      <c r="D45" s="100"/>
      <c r="E45" s="100"/>
      <c r="F45" s="100"/>
      <c r="G45" s="100"/>
      <c r="H45" s="100"/>
      <c r="I45" s="100"/>
      <c r="J45" s="100"/>
      <c r="K45" s="100"/>
      <c r="L45" s="100"/>
      <c r="M45" s="100"/>
      <c r="N45" s="100"/>
      <c r="O45" s="100"/>
      <c r="P45" s="100"/>
      <c r="Q45" s="100"/>
      <c r="R45" s="100"/>
      <c r="S45" s="100"/>
      <c r="T45" s="100"/>
      <c r="U45" s="99"/>
    </row>
    <row r="46" spans="2:21" ht="156.75" customHeight="1">
      <c r="B46" s="98" t="s">
        <v>358</v>
      </c>
      <c r="C46" s="100"/>
      <c r="D46" s="100"/>
      <c r="E46" s="100"/>
      <c r="F46" s="100"/>
      <c r="G46" s="100"/>
      <c r="H46" s="100"/>
      <c r="I46" s="100"/>
      <c r="J46" s="100"/>
      <c r="K46" s="100"/>
      <c r="L46" s="100"/>
      <c r="M46" s="100"/>
      <c r="N46" s="100"/>
      <c r="O46" s="100"/>
      <c r="P46" s="100"/>
      <c r="Q46" s="100"/>
      <c r="R46" s="100"/>
      <c r="S46" s="100"/>
      <c r="T46" s="100"/>
      <c r="U46" s="99"/>
    </row>
    <row r="47" spans="2:21" ht="93.95" customHeight="1">
      <c r="B47" s="98" t="s">
        <v>359</v>
      </c>
      <c r="C47" s="100"/>
      <c r="D47" s="100"/>
      <c r="E47" s="100"/>
      <c r="F47" s="100"/>
      <c r="G47" s="100"/>
      <c r="H47" s="100"/>
      <c r="I47" s="100"/>
      <c r="J47" s="100"/>
      <c r="K47" s="100"/>
      <c r="L47" s="100"/>
      <c r="M47" s="100"/>
      <c r="N47" s="100"/>
      <c r="O47" s="100"/>
      <c r="P47" s="100"/>
      <c r="Q47" s="100"/>
      <c r="R47" s="100"/>
      <c r="S47" s="100"/>
      <c r="T47" s="100"/>
      <c r="U47" s="99"/>
    </row>
    <row r="48" spans="2:21" ht="82.5" customHeight="1">
      <c r="B48" s="98" t="s">
        <v>360</v>
      </c>
      <c r="C48" s="100"/>
      <c r="D48" s="100"/>
      <c r="E48" s="100"/>
      <c r="F48" s="100"/>
      <c r="G48" s="100"/>
      <c r="H48" s="100"/>
      <c r="I48" s="100"/>
      <c r="J48" s="100"/>
      <c r="K48" s="100"/>
      <c r="L48" s="100"/>
      <c r="M48" s="100"/>
      <c r="N48" s="100"/>
      <c r="O48" s="100"/>
      <c r="P48" s="100"/>
      <c r="Q48" s="100"/>
      <c r="R48" s="100"/>
      <c r="S48" s="100"/>
      <c r="T48" s="100"/>
      <c r="U48" s="99"/>
    </row>
    <row r="49" spans="2:21" ht="99.6" customHeight="1">
      <c r="B49" s="98" t="s">
        <v>361</v>
      </c>
      <c r="C49" s="100"/>
      <c r="D49" s="100"/>
      <c r="E49" s="100"/>
      <c r="F49" s="100"/>
      <c r="G49" s="100"/>
      <c r="H49" s="100"/>
      <c r="I49" s="100"/>
      <c r="J49" s="100"/>
      <c r="K49" s="100"/>
      <c r="L49" s="100"/>
      <c r="M49" s="100"/>
      <c r="N49" s="100"/>
      <c r="O49" s="100"/>
      <c r="P49" s="100"/>
      <c r="Q49" s="100"/>
      <c r="R49" s="100"/>
      <c r="S49" s="100"/>
      <c r="T49" s="100"/>
      <c r="U49" s="99"/>
    </row>
    <row r="50" spans="2:21" ht="75.95" customHeight="1">
      <c r="B50" s="98" t="s">
        <v>362</v>
      </c>
      <c r="C50" s="100"/>
      <c r="D50" s="100"/>
      <c r="E50" s="100"/>
      <c r="F50" s="100"/>
      <c r="G50" s="100"/>
      <c r="H50" s="100"/>
      <c r="I50" s="100"/>
      <c r="J50" s="100"/>
      <c r="K50" s="100"/>
      <c r="L50" s="100"/>
      <c r="M50" s="100"/>
      <c r="N50" s="100"/>
      <c r="O50" s="100"/>
      <c r="P50" s="100"/>
      <c r="Q50" s="100"/>
      <c r="R50" s="100"/>
      <c r="S50" s="100"/>
      <c r="T50" s="100"/>
      <c r="U50" s="99"/>
    </row>
    <row r="51" spans="2:21" ht="77.099999999999994" customHeight="1">
      <c r="B51" s="98" t="s">
        <v>363</v>
      </c>
      <c r="C51" s="100"/>
      <c r="D51" s="100"/>
      <c r="E51" s="100"/>
      <c r="F51" s="100"/>
      <c r="G51" s="100"/>
      <c r="H51" s="100"/>
      <c r="I51" s="100"/>
      <c r="J51" s="100"/>
      <c r="K51" s="100"/>
      <c r="L51" s="100"/>
      <c r="M51" s="100"/>
      <c r="N51" s="100"/>
      <c r="O51" s="100"/>
      <c r="P51" s="100"/>
      <c r="Q51" s="100"/>
      <c r="R51" s="100"/>
      <c r="S51" s="100"/>
      <c r="T51" s="100"/>
      <c r="U51" s="99"/>
    </row>
    <row r="52" spans="2:21" ht="170.25" customHeight="1">
      <c r="B52" s="98" t="s">
        <v>364</v>
      </c>
      <c r="C52" s="100"/>
      <c r="D52" s="100"/>
      <c r="E52" s="100"/>
      <c r="F52" s="100"/>
      <c r="G52" s="100"/>
      <c r="H52" s="100"/>
      <c r="I52" s="100"/>
      <c r="J52" s="100"/>
      <c r="K52" s="100"/>
      <c r="L52" s="100"/>
      <c r="M52" s="100"/>
      <c r="N52" s="100"/>
      <c r="O52" s="100"/>
      <c r="P52" s="100"/>
      <c r="Q52" s="100"/>
      <c r="R52" s="100"/>
      <c r="S52" s="100"/>
      <c r="T52" s="100"/>
      <c r="U52" s="99"/>
    </row>
    <row r="53" spans="2:21" ht="101.25" customHeight="1">
      <c r="B53" s="98" t="s">
        <v>365</v>
      </c>
      <c r="C53" s="100"/>
      <c r="D53" s="100"/>
      <c r="E53" s="100"/>
      <c r="F53" s="100"/>
      <c r="G53" s="100"/>
      <c r="H53" s="100"/>
      <c r="I53" s="100"/>
      <c r="J53" s="100"/>
      <c r="K53" s="100"/>
      <c r="L53" s="100"/>
      <c r="M53" s="100"/>
      <c r="N53" s="100"/>
      <c r="O53" s="100"/>
      <c r="P53" s="100"/>
      <c r="Q53" s="100"/>
      <c r="R53" s="100"/>
      <c r="S53" s="100"/>
      <c r="T53" s="100"/>
      <c r="U53" s="99"/>
    </row>
    <row r="54" spans="2:21" ht="87.75" customHeight="1">
      <c r="B54" s="98" t="s">
        <v>366</v>
      </c>
      <c r="C54" s="100"/>
      <c r="D54" s="100"/>
      <c r="E54" s="100"/>
      <c r="F54" s="100"/>
      <c r="G54" s="100"/>
      <c r="H54" s="100"/>
      <c r="I54" s="100"/>
      <c r="J54" s="100"/>
      <c r="K54" s="100"/>
      <c r="L54" s="100"/>
      <c r="M54" s="100"/>
      <c r="N54" s="100"/>
      <c r="O54" s="100"/>
      <c r="P54" s="100"/>
      <c r="Q54" s="100"/>
      <c r="R54" s="100"/>
      <c r="S54" s="100"/>
      <c r="T54" s="100"/>
      <c r="U54" s="99"/>
    </row>
    <row r="55" spans="2:21" ht="101.45" customHeight="1" thickBot="1">
      <c r="B55" s="101" t="s">
        <v>367</v>
      </c>
      <c r="C55" s="103"/>
      <c r="D55" s="103"/>
      <c r="E55" s="103"/>
      <c r="F55" s="103"/>
      <c r="G55" s="103"/>
      <c r="H55" s="103"/>
      <c r="I55" s="103"/>
      <c r="J55" s="103"/>
      <c r="K55" s="103"/>
      <c r="L55" s="103"/>
      <c r="M55" s="103"/>
      <c r="N55" s="103"/>
      <c r="O55" s="103"/>
      <c r="P55" s="103"/>
      <c r="Q55" s="103"/>
      <c r="R55" s="103"/>
      <c r="S55" s="103"/>
      <c r="T55" s="103"/>
      <c r="U55" s="102"/>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7"/>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368</v>
      </c>
      <c r="D4" s="19" t="s">
        <v>369</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253</v>
      </c>
      <c r="L6" s="29"/>
      <c r="M6" s="29"/>
      <c r="N6" s="31"/>
      <c r="O6" s="32" t="s">
        <v>20</v>
      </c>
      <c r="P6" s="29" t="s">
        <v>370</v>
      </c>
      <c r="Q6" s="29"/>
      <c r="R6" s="33"/>
      <c r="S6" s="32" t="s">
        <v>22</v>
      </c>
      <c r="T6" s="29" t="s">
        <v>371</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372</v>
      </c>
      <c r="D11" s="62"/>
      <c r="E11" s="62"/>
      <c r="F11" s="62"/>
      <c r="G11" s="62"/>
      <c r="H11" s="62"/>
      <c r="I11" s="62" t="s">
        <v>373</v>
      </c>
      <c r="J11" s="62"/>
      <c r="K11" s="62"/>
      <c r="L11" s="62" t="s">
        <v>374</v>
      </c>
      <c r="M11" s="62"/>
      <c r="N11" s="62"/>
      <c r="O11" s="62"/>
      <c r="P11" s="63" t="s">
        <v>375</v>
      </c>
      <c r="Q11" s="63" t="s">
        <v>376</v>
      </c>
      <c r="R11" s="63">
        <v>30.16</v>
      </c>
      <c r="S11" s="63" t="s">
        <v>44</v>
      </c>
      <c r="T11" s="63" t="s">
        <v>44</v>
      </c>
      <c r="U11" s="64" t="str">
        <f>IF(ISERR((S11-T11)*100/S11+100),"N/A",(S11-T11)*100/S11+100)</f>
        <v>N/A</v>
      </c>
    </row>
    <row r="12" spans="1:34" ht="75" customHeight="1" thickTop="1">
      <c r="A12" s="60"/>
      <c r="B12" s="61" t="s">
        <v>53</v>
      </c>
      <c r="C12" s="62" t="s">
        <v>377</v>
      </c>
      <c r="D12" s="62"/>
      <c r="E12" s="62"/>
      <c r="F12" s="62"/>
      <c r="G12" s="62"/>
      <c r="H12" s="62"/>
      <c r="I12" s="62" t="s">
        <v>378</v>
      </c>
      <c r="J12" s="62"/>
      <c r="K12" s="62"/>
      <c r="L12" s="62" t="s">
        <v>379</v>
      </c>
      <c r="M12" s="62"/>
      <c r="N12" s="62"/>
      <c r="O12" s="62"/>
      <c r="P12" s="63" t="s">
        <v>380</v>
      </c>
      <c r="Q12" s="63" t="s">
        <v>43</v>
      </c>
      <c r="R12" s="63">
        <v>94</v>
      </c>
      <c r="S12" s="63" t="s">
        <v>44</v>
      </c>
      <c r="T12" s="63" t="s">
        <v>44</v>
      </c>
      <c r="U12" s="64" t="str">
        <f t="shared" ref="U12:U25" si="0">IF(ISERR(T12/S12*100),"N/A",T12/S12*100)</f>
        <v>N/A</v>
      </c>
    </row>
    <row r="13" spans="1:34" ht="75" customHeight="1" thickBot="1">
      <c r="A13" s="60"/>
      <c r="B13" s="65" t="s">
        <v>45</v>
      </c>
      <c r="C13" s="66" t="s">
        <v>45</v>
      </c>
      <c r="D13" s="66"/>
      <c r="E13" s="66"/>
      <c r="F13" s="66"/>
      <c r="G13" s="66"/>
      <c r="H13" s="66"/>
      <c r="I13" s="66" t="s">
        <v>381</v>
      </c>
      <c r="J13" s="66"/>
      <c r="K13" s="66"/>
      <c r="L13" s="66" t="s">
        <v>382</v>
      </c>
      <c r="M13" s="66"/>
      <c r="N13" s="66"/>
      <c r="O13" s="66"/>
      <c r="P13" s="67" t="s">
        <v>383</v>
      </c>
      <c r="Q13" s="67" t="s">
        <v>376</v>
      </c>
      <c r="R13" s="67">
        <v>5.42</v>
      </c>
      <c r="S13" s="67" t="s">
        <v>44</v>
      </c>
      <c r="T13" s="67" t="s">
        <v>44</v>
      </c>
      <c r="U13" s="69" t="str">
        <f t="shared" si="0"/>
        <v>N/A</v>
      </c>
    </row>
    <row r="14" spans="1:34" ht="75" customHeight="1" thickTop="1">
      <c r="A14" s="60"/>
      <c r="B14" s="61" t="s">
        <v>63</v>
      </c>
      <c r="C14" s="62" t="s">
        <v>384</v>
      </c>
      <c r="D14" s="62"/>
      <c r="E14" s="62"/>
      <c r="F14" s="62"/>
      <c r="G14" s="62"/>
      <c r="H14" s="62"/>
      <c r="I14" s="62" t="s">
        <v>385</v>
      </c>
      <c r="J14" s="62"/>
      <c r="K14" s="62"/>
      <c r="L14" s="62" t="s">
        <v>386</v>
      </c>
      <c r="M14" s="62"/>
      <c r="N14" s="62"/>
      <c r="O14" s="62"/>
      <c r="P14" s="63" t="s">
        <v>60</v>
      </c>
      <c r="Q14" s="63" t="s">
        <v>131</v>
      </c>
      <c r="R14" s="63">
        <v>-10.75</v>
      </c>
      <c r="S14" s="63">
        <v>-7.94</v>
      </c>
      <c r="T14" s="63">
        <v>-61.39</v>
      </c>
      <c r="U14" s="64">
        <f t="shared" si="0"/>
        <v>773.1738035264483</v>
      </c>
    </row>
    <row r="15" spans="1:34" ht="75" customHeight="1">
      <c r="A15" s="60"/>
      <c r="B15" s="65" t="s">
        <v>45</v>
      </c>
      <c r="C15" s="66" t="s">
        <v>387</v>
      </c>
      <c r="D15" s="66"/>
      <c r="E15" s="66"/>
      <c r="F15" s="66"/>
      <c r="G15" s="66"/>
      <c r="H15" s="66"/>
      <c r="I15" s="66" t="s">
        <v>388</v>
      </c>
      <c r="J15" s="66"/>
      <c r="K15" s="66"/>
      <c r="L15" s="66" t="s">
        <v>389</v>
      </c>
      <c r="M15" s="66"/>
      <c r="N15" s="66"/>
      <c r="O15" s="66"/>
      <c r="P15" s="67" t="s">
        <v>390</v>
      </c>
      <c r="Q15" s="67" t="s">
        <v>131</v>
      </c>
      <c r="R15" s="67">
        <v>8.5399999999999991</v>
      </c>
      <c r="S15" s="67">
        <v>8.5</v>
      </c>
      <c r="T15" s="67">
        <v>-13.65</v>
      </c>
      <c r="U15" s="69">
        <f t="shared" si="0"/>
        <v>-160.58823529411765</v>
      </c>
    </row>
    <row r="16" spans="1:34" ht="75" customHeight="1" thickBot="1">
      <c r="A16" s="60"/>
      <c r="B16" s="65" t="s">
        <v>45</v>
      </c>
      <c r="C16" s="66" t="s">
        <v>391</v>
      </c>
      <c r="D16" s="66"/>
      <c r="E16" s="66"/>
      <c r="F16" s="66"/>
      <c r="G16" s="66"/>
      <c r="H16" s="66"/>
      <c r="I16" s="66" t="s">
        <v>392</v>
      </c>
      <c r="J16" s="66"/>
      <c r="K16" s="66"/>
      <c r="L16" s="66" t="s">
        <v>393</v>
      </c>
      <c r="M16" s="66"/>
      <c r="N16" s="66"/>
      <c r="O16" s="66"/>
      <c r="P16" s="67" t="s">
        <v>60</v>
      </c>
      <c r="Q16" s="67" t="s">
        <v>131</v>
      </c>
      <c r="R16" s="67">
        <v>2.85</v>
      </c>
      <c r="S16" s="67">
        <v>2.87</v>
      </c>
      <c r="T16" s="67">
        <v>-78.14</v>
      </c>
      <c r="U16" s="69">
        <f t="shared" si="0"/>
        <v>-2722.6480836236933</v>
      </c>
    </row>
    <row r="17" spans="1:22" ht="75" customHeight="1" thickTop="1">
      <c r="A17" s="60"/>
      <c r="B17" s="61" t="s">
        <v>79</v>
      </c>
      <c r="C17" s="62" t="s">
        <v>394</v>
      </c>
      <c r="D17" s="62"/>
      <c r="E17" s="62"/>
      <c r="F17" s="62"/>
      <c r="G17" s="62"/>
      <c r="H17" s="62"/>
      <c r="I17" s="62" t="s">
        <v>395</v>
      </c>
      <c r="J17" s="62"/>
      <c r="K17" s="62"/>
      <c r="L17" s="62" t="s">
        <v>396</v>
      </c>
      <c r="M17" s="62"/>
      <c r="N17" s="62"/>
      <c r="O17" s="62"/>
      <c r="P17" s="63" t="s">
        <v>60</v>
      </c>
      <c r="Q17" s="63" t="s">
        <v>83</v>
      </c>
      <c r="R17" s="63">
        <v>100</v>
      </c>
      <c r="S17" s="63">
        <v>87.29</v>
      </c>
      <c r="T17" s="63">
        <v>35.28</v>
      </c>
      <c r="U17" s="64">
        <f t="shared" si="0"/>
        <v>40.417000801924615</v>
      </c>
    </row>
    <row r="18" spans="1:22" ht="75" customHeight="1">
      <c r="A18" s="60"/>
      <c r="B18" s="65" t="s">
        <v>45</v>
      </c>
      <c r="C18" s="66" t="s">
        <v>397</v>
      </c>
      <c r="D18" s="66"/>
      <c r="E18" s="66"/>
      <c r="F18" s="66"/>
      <c r="G18" s="66"/>
      <c r="H18" s="66"/>
      <c r="I18" s="66" t="s">
        <v>398</v>
      </c>
      <c r="J18" s="66"/>
      <c r="K18" s="66"/>
      <c r="L18" s="66" t="s">
        <v>399</v>
      </c>
      <c r="M18" s="66"/>
      <c r="N18" s="66"/>
      <c r="O18" s="66"/>
      <c r="P18" s="67" t="s">
        <v>60</v>
      </c>
      <c r="Q18" s="67" t="s">
        <v>83</v>
      </c>
      <c r="R18" s="67">
        <v>100</v>
      </c>
      <c r="S18" s="67">
        <v>83.42</v>
      </c>
      <c r="T18" s="67">
        <v>32.31</v>
      </c>
      <c r="U18" s="69">
        <f t="shared" si="0"/>
        <v>38.731719012227281</v>
      </c>
    </row>
    <row r="19" spans="1:22" ht="75" customHeight="1">
      <c r="A19" s="60"/>
      <c r="B19" s="65" t="s">
        <v>45</v>
      </c>
      <c r="C19" s="66" t="s">
        <v>400</v>
      </c>
      <c r="D19" s="66"/>
      <c r="E19" s="66"/>
      <c r="F19" s="66"/>
      <c r="G19" s="66"/>
      <c r="H19" s="66"/>
      <c r="I19" s="66" t="s">
        <v>401</v>
      </c>
      <c r="J19" s="66"/>
      <c r="K19" s="66"/>
      <c r="L19" s="66" t="s">
        <v>402</v>
      </c>
      <c r="M19" s="66"/>
      <c r="N19" s="66"/>
      <c r="O19" s="66"/>
      <c r="P19" s="67" t="s">
        <v>60</v>
      </c>
      <c r="Q19" s="67" t="s">
        <v>83</v>
      </c>
      <c r="R19" s="67">
        <v>100</v>
      </c>
      <c r="S19" s="67">
        <v>84.66</v>
      </c>
      <c r="T19" s="67">
        <v>30.09</v>
      </c>
      <c r="U19" s="69">
        <f t="shared" si="0"/>
        <v>35.5421686746988</v>
      </c>
    </row>
    <row r="20" spans="1:22" ht="75" customHeight="1">
      <c r="A20" s="60"/>
      <c r="B20" s="65" t="s">
        <v>45</v>
      </c>
      <c r="C20" s="66" t="s">
        <v>403</v>
      </c>
      <c r="D20" s="66"/>
      <c r="E20" s="66"/>
      <c r="F20" s="66"/>
      <c r="G20" s="66"/>
      <c r="H20" s="66"/>
      <c r="I20" s="66" t="s">
        <v>404</v>
      </c>
      <c r="J20" s="66"/>
      <c r="K20" s="66"/>
      <c r="L20" s="66" t="s">
        <v>405</v>
      </c>
      <c r="M20" s="66"/>
      <c r="N20" s="66"/>
      <c r="O20" s="66"/>
      <c r="P20" s="67" t="s">
        <v>60</v>
      </c>
      <c r="Q20" s="67" t="s">
        <v>83</v>
      </c>
      <c r="R20" s="67">
        <v>100</v>
      </c>
      <c r="S20" s="67">
        <v>81.78</v>
      </c>
      <c r="T20" s="67">
        <v>17.54</v>
      </c>
      <c r="U20" s="69">
        <f t="shared" si="0"/>
        <v>21.447786744925409</v>
      </c>
    </row>
    <row r="21" spans="1:22" ht="75" customHeight="1">
      <c r="A21" s="60"/>
      <c r="B21" s="65" t="s">
        <v>45</v>
      </c>
      <c r="C21" s="66" t="s">
        <v>406</v>
      </c>
      <c r="D21" s="66"/>
      <c r="E21" s="66"/>
      <c r="F21" s="66"/>
      <c r="G21" s="66"/>
      <c r="H21" s="66"/>
      <c r="I21" s="66" t="s">
        <v>407</v>
      </c>
      <c r="J21" s="66"/>
      <c r="K21" s="66"/>
      <c r="L21" s="66" t="s">
        <v>408</v>
      </c>
      <c r="M21" s="66"/>
      <c r="N21" s="66"/>
      <c r="O21" s="66"/>
      <c r="P21" s="67" t="s">
        <v>60</v>
      </c>
      <c r="Q21" s="67" t="s">
        <v>83</v>
      </c>
      <c r="R21" s="67">
        <v>100</v>
      </c>
      <c r="S21" s="67">
        <v>86.29</v>
      </c>
      <c r="T21" s="67">
        <v>34.590000000000003</v>
      </c>
      <c r="U21" s="69">
        <f t="shared" si="0"/>
        <v>40.085757329933948</v>
      </c>
    </row>
    <row r="22" spans="1:22" ht="75" customHeight="1">
      <c r="A22" s="60"/>
      <c r="B22" s="65" t="s">
        <v>45</v>
      </c>
      <c r="C22" s="66" t="s">
        <v>409</v>
      </c>
      <c r="D22" s="66"/>
      <c r="E22" s="66"/>
      <c r="F22" s="66"/>
      <c r="G22" s="66"/>
      <c r="H22" s="66"/>
      <c r="I22" s="66" t="s">
        <v>410</v>
      </c>
      <c r="J22" s="66"/>
      <c r="K22" s="66"/>
      <c r="L22" s="66" t="s">
        <v>411</v>
      </c>
      <c r="M22" s="66"/>
      <c r="N22" s="66"/>
      <c r="O22" s="66"/>
      <c r="P22" s="67" t="s">
        <v>412</v>
      </c>
      <c r="Q22" s="67" t="s">
        <v>413</v>
      </c>
      <c r="R22" s="67">
        <v>100</v>
      </c>
      <c r="S22" s="67">
        <v>66.67</v>
      </c>
      <c r="T22" s="67">
        <v>50</v>
      </c>
      <c r="U22" s="69">
        <f t="shared" si="0"/>
        <v>74.996250187490617</v>
      </c>
    </row>
    <row r="23" spans="1:22" ht="75" customHeight="1">
      <c r="A23" s="60"/>
      <c r="B23" s="65" t="s">
        <v>45</v>
      </c>
      <c r="C23" s="66" t="s">
        <v>414</v>
      </c>
      <c r="D23" s="66"/>
      <c r="E23" s="66"/>
      <c r="F23" s="66"/>
      <c r="G23" s="66"/>
      <c r="H23" s="66"/>
      <c r="I23" s="66" t="s">
        <v>415</v>
      </c>
      <c r="J23" s="66"/>
      <c r="K23" s="66"/>
      <c r="L23" s="66" t="s">
        <v>416</v>
      </c>
      <c r="M23" s="66"/>
      <c r="N23" s="66"/>
      <c r="O23" s="66"/>
      <c r="P23" s="67" t="s">
        <v>383</v>
      </c>
      <c r="Q23" s="67" t="s">
        <v>83</v>
      </c>
      <c r="R23" s="67">
        <v>7.45</v>
      </c>
      <c r="S23" s="67">
        <v>6.7</v>
      </c>
      <c r="T23" s="67">
        <v>-49.86</v>
      </c>
      <c r="U23" s="69">
        <f t="shared" si="0"/>
        <v>-744.17910447761187</v>
      </c>
    </row>
    <row r="24" spans="1:22" ht="75" customHeight="1">
      <c r="A24" s="60"/>
      <c r="B24" s="65" t="s">
        <v>45</v>
      </c>
      <c r="C24" s="66" t="s">
        <v>417</v>
      </c>
      <c r="D24" s="66"/>
      <c r="E24" s="66"/>
      <c r="F24" s="66"/>
      <c r="G24" s="66"/>
      <c r="H24" s="66"/>
      <c r="I24" s="66" t="s">
        <v>418</v>
      </c>
      <c r="J24" s="66"/>
      <c r="K24" s="66"/>
      <c r="L24" s="66" t="s">
        <v>419</v>
      </c>
      <c r="M24" s="66"/>
      <c r="N24" s="66"/>
      <c r="O24" s="66"/>
      <c r="P24" s="67" t="s">
        <v>420</v>
      </c>
      <c r="Q24" s="67" t="s">
        <v>83</v>
      </c>
      <c r="R24" s="67">
        <v>35.97</v>
      </c>
      <c r="S24" s="67">
        <v>35.700000000000003</v>
      </c>
      <c r="T24" s="67">
        <v>44.42</v>
      </c>
      <c r="U24" s="69">
        <f t="shared" si="0"/>
        <v>124.42577030812325</v>
      </c>
    </row>
    <row r="25" spans="1:22" ht="75" customHeight="1" thickBot="1">
      <c r="A25" s="60"/>
      <c r="B25" s="65" t="s">
        <v>45</v>
      </c>
      <c r="C25" s="66" t="s">
        <v>45</v>
      </c>
      <c r="D25" s="66"/>
      <c r="E25" s="66"/>
      <c r="F25" s="66"/>
      <c r="G25" s="66"/>
      <c r="H25" s="66"/>
      <c r="I25" s="66" t="s">
        <v>421</v>
      </c>
      <c r="J25" s="66"/>
      <c r="K25" s="66"/>
      <c r="L25" s="66" t="s">
        <v>422</v>
      </c>
      <c r="M25" s="66"/>
      <c r="N25" s="66"/>
      <c r="O25" s="66"/>
      <c r="P25" s="67" t="s">
        <v>60</v>
      </c>
      <c r="Q25" s="67" t="s">
        <v>83</v>
      </c>
      <c r="R25" s="67">
        <v>20</v>
      </c>
      <c r="S25" s="67" t="s">
        <v>44</v>
      </c>
      <c r="T25" s="67">
        <v>19.239999999999998</v>
      </c>
      <c r="U25" s="69" t="str">
        <f t="shared" si="0"/>
        <v>N/A</v>
      </c>
    </row>
    <row r="26" spans="1:22" ht="22.5" customHeight="1" thickTop="1" thickBot="1">
      <c r="B26" s="13" t="s">
        <v>90</v>
      </c>
      <c r="C26" s="14"/>
      <c r="D26" s="14"/>
      <c r="E26" s="14"/>
      <c r="F26" s="14"/>
      <c r="G26" s="14"/>
      <c r="H26" s="15"/>
      <c r="I26" s="15"/>
      <c r="J26" s="15"/>
      <c r="K26" s="15"/>
      <c r="L26" s="15"/>
      <c r="M26" s="15"/>
      <c r="N26" s="15"/>
      <c r="O26" s="15"/>
      <c r="P26" s="15"/>
      <c r="Q26" s="15"/>
      <c r="R26" s="15"/>
      <c r="S26" s="15"/>
      <c r="T26" s="15"/>
      <c r="U26" s="16"/>
      <c r="V26" s="70"/>
    </row>
    <row r="27" spans="1:22" ht="26.25" customHeight="1" thickTop="1">
      <c r="B27" s="71"/>
      <c r="C27" s="72"/>
      <c r="D27" s="72"/>
      <c r="E27" s="72"/>
      <c r="F27" s="72"/>
      <c r="G27" s="72"/>
      <c r="H27" s="73"/>
      <c r="I27" s="73"/>
      <c r="J27" s="73"/>
      <c r="K27" s="73"/>
      <c r="L27" s="73"/>
      <c r="M27" s="73"/>
      <c r="N27" s="73"/>
      <c r="O27" s="73"/>
      <c r="P27" s="74"/>
      <c r="Q27" s="75"/>
      <c r="R27" s="76" t="s">
        <v>91</v>
      </c>
      <c r="S27" s="44" t="s">
        <v>92</v>
      </c>
      <c r="T27" s="76" t="s">
        <v>93</v>
      </c>
      <c r="U27" s="44" t="s">
        <v>94</v>
      </c>
    </row>
    <row r="28" spans="1:22" ht="26.25" customHeight="1" thickBot="1">
      <c r="B28" s="77"/>
      <c r="C28" s="78"/>
      <c r="D28" s="78"/>
      <c r="E28" s="78"/>
      <c r="F28" s="78"/>
      <c r="G28" s="78"/>
      <c r="H28" s="79"/>
      <c r="I28" s="79"/>
      <c r="J28" s="79"/>
      <c r="K28" s="79"/>
      <c r="L28" s="79"/>
      <c r="M28" s="79"/>
      <c r="N28" s="79"/>
      <c r="O28" s="79"/>
      <c r="P28" s="80"/>
      <c r="Q28" s="81"/>
      <c r="R28" s="82" t="s">
        <v>95</v>
      </c>
      <c r="S28" s="81" t="s">
        <v>95</v>
      </c>
      <c r="T28" s="81" t="s">
        <v>95</v>
      </c>
      <c r="U28" s="81" t="s">
        <v>96</v>
      </c>
    </row>
    <row r="29" spans="1:22" ht="13.5" customHeight="1" thickBot="1">
      <c r="B29" s="83" t="s">
        <v>97</v>
      </c>
      <c r="C29" s="84"/>
      <c r="D29" s="84"/>
      <c r="E29" s="85"/>
      <c r="F29" s="85"/>
      <c r="G29" s="85"/>
      <c r="H29" s="86"/>
      <c r="I29" s="86"/>
      <c r="J29" s="86"/>
      <c r="K29" s="86"/>
      <c r="L29" s="86"/>
      <c r="M29" s="86"/>
      <c r="N29" s="86"/>
      <c r="O29" s="86"/>
      <c r="P29" s="87"/>
      <c r="Q29" s="87"/>
      <c r="R29" s="88" t="str">
        <f t="shared" ref="R29:T30" si="1">"N/D"</f>
        <v>N/D</v>
      </c>
      <c r="S29" s="88" t="str">
        <f t="shared" si="1"/>
        <v>N/D</v>
      </c>
      <c r="T29" s="88" t="str">
        <f t="shared" si="1"/>
        <v>N/D</v>
      </c>
      <c r="U29" s="89" t="str">
        <f>+IF(ISERR(T29/S29*100),"N/A",T29/S29*100)</f>
        <v>N/A</v>
      </c>
    </row>
    <row r="30" spans="1:22" ht="13.5" customHeight="1" thickBot="1">
      <c r="B30" s="90" t="s">
        <v>98</v>
      </c>
      <c r="C30" s="91"/>
      <c r="D30" s="91"/>
      <c r="E30" s="92"/>
      <c r="F30" s="92"/>
      <c r="G30" s="92"/>
      <c r="H30" s="93"/>
      <c r="I30" s="93"/>
      <c r="J30" s="93"/>
      <c r="K30" s="93"/>
      <c r="L30" s="93"/>
      <c r="M30" s="93"/>
      <c r="N30" s="93"/>
      <c r="O30" s="93"/>
      <c r="P30" s="94"/>
      <c r="Q30" s="94"/>
      <c r="R30" s="88" t="str">
        <f t="shared" si="1"/>
        <v>N/D</v>
      </c>
      <c r="S30" s="88" t="str">
        <f t="shared" si="1"/>
        <v>N/D</v>
      </c>
      <c r="T30" s="88" t="str">
        <f t="shared" si="1"/>
        <v>N/D</v>
      </c>
      <c r="U30" s="89" t="str">
        <f>+IF(ISERR(T30/S30*100),"N/A",T30/S30*100)</f>
        <v>N/A</v>
      </c>
    </row>
    <row r="31" spans="1:22" ht="14.85" customHeight="1" thickTop="1" thickBot="1">
      <c r="B31" s="13" t="s">
        <v>99</v>
      </c>
      <c r="C31" s="14"/>
      <c r="D31" s="14"/>
      <c r="E31" s="14"/>
      <c r="F31" s="14"/>
      <c r="G31" s="14"/>
      <c r="H31" s="15"/>
      <c r="I31" s="15"/>
      <c r="J31" s="15"/>
      <c r="K31" s="15"/>
      <c r="L31" s="15"/>
      <c r="M31" s="15"/>
      <c r="N31" s="15"/>
      <c r="O31" s="15"/>
      <c r="P31" s="15"/>
      <c r="Q31" s="15"/>
      <c r="R31" s="15"/>
      <c r="S31" s="15"/>
      <c r="T31" s="15"/>
      <c r="U31" s="16"/>
    </row>
    <row r="32" spans="1:22" ht="44.25" customHeight="1" thickTop="1">
      <c r="B32" s="95" t="s">
        <v>100</v>
      </c>
      <c r="C32" s="97"/>
      <c r="D32" s="97"/>
      <c r="E32" s="97"/>
      <c r="F32" s="97"/>
      <c r="G32" s="97"/>
      <c r="H32" s="97"/>
      <c r="I32" s="97"/>
      <c r="J32" s="97"/>
      <c r="K32" s="97"/>
      <c r="L32" s="97"/>
      <c r="M32" s="97"/>
      <c r="N32" s="97"/>
      <c r="O32" s="97"/>
      <c r="P32" s="97"/>
      <c r="Q32" s="97"/>
      <c r="R32" s="97"/>
      <c r="S32" s="97"/>
      <c r="T32" s="97"/>
      <c r="U32" s="96"/>
    </row>
    <row r="33" spans="2:21" ht="34.5" customHeight="1">
      <c r="B33" s="98" t="s">
        <v>423</v>
      </c>
      <c r="C33" s="100"/>
      <c r="D33" s="100"/>
      <c r="E33" s="100"/>
      <c r="F33" s="100"/>
      <c r="G33" s="100"/>
      <c r="H33" s="100"/>
      <c r="I33" s="100"/>
      <c r="J33" s="100"/>
      <c r="K33" s="100"/>
      <c r="L33" s="100"/>
      <c r="M33" s="100"/>
      <c r="N33" s="100"/>
      <c r="O33" s="100"/>
      <c r="P33" s="100"/>
      <c r="Q33" s="100"/>
      <c r="R33" s="100"/>
      <c r="S33" s="100"/>
      <c r="T33" s="100"/>
      <c r="U33" s="99"/>
    </row>
    <row r="34" spans="2:21" ht="34.5" customHeight="1">
      <c r="B34" s="98" t="s">
        <v>424</v>
      </c>
      <c r="C34" s="100"/>
      <c r="D34" s="100"/>
      <c r="E34" s="100"/>
      <c r="F34" s="100"/>
      <c r="G34" s="100"/>
      <c r="H34" s="100"/>
      <c r="I34" s="100"/>
      <c r="J34" s="100"/>
      <c r="K34" s="100"/>
      <c r="L34" s="100"/>
      <c r="M34" s="100"/>
      <c r="N34" s="100"/>
      <c r="O34" s="100"/>
      <c r="P34" s="100"/>
      <c r="Q34" s="100"/>
      <c r="R34" s="100"/>
      <c r="S34" s="100"/>
      <c r="T34" s="100"/>
      <c r="U34" s="99"/>
    </row>
    <row r="35" spans="2:21" ht="34.5" customHeight="1">
      <c r="B35" s="98" t="s">
        <v>425</v>
      </c>
      <c r="C35" s="100"/>
      <c r="D35" s="100"/>
      <c r="E35" s="100"/>
      <c r="F35" s="100"/>
      <c r="G35" s="100"/>
      <c r="H35" s="100"/>
      <c r="I35" s="100"/>
      <c r="J35" s="100"/>
      <c r="K35" s="100"/>
      <c r="L35" s="100"/>
      <c r="M35" s="100"/>
      <c r="N35" s="100"/>
      <c r="O35" s="100"/>
      <c r="P35" s="100"/>
      <c r="Q35" s="100"/>
      <c r="R35" s="100"/>
      <c r="S35" s="100"/>
      <c r="T35" s="100"/>
      <c r="U35" s="99"/>
    </row>
    <row r="36" spans="2:21" ht="273" customHeight="1">
      <c r="B36" s="98" t="s">
        <v>426</v>
      </c>
      <c r="C36" s="100"/>
      <c r="D36" s="100"/>
      <c r="E36" s="100"/>
      <c r="F36" s="100"/>
      <c r="G36" s="100"/>
      <c r="H36" s="100"/>
      <c r="I36" s="100"/>
      <c r="J36" s="100"/>
      <c r="K36" s="100"/>
      <c r="L36" s="100"/>
      <c r="M36" s="100"/>
      <c r="N36" s="100"/>
      <c r="O36" s="100"/>
      <c r="P36" s="100"/>
      <c r="Q36" s="100"/>
      <c r="R36" s="100"/>
      <c r="S36" s="100"/>
      <c r="T36" s="100"/>
      <c r="U36" s="99"/>
    </row>
    <row r="37" spans="2:21" ht="80.849999999999994" customHeight="1">
      <c r="B37" s="98" t="s">
        <v>427</v>
      </c>
      <c r="C37" s="100"/>
      <c r="D37" s="100"/>
      <c r="E37" s="100"/>
      <c r="F37" s="100"/>
      <c r="G37" s="100"/>
      <c r="H37" s="100"/>
      <c r="I37" s="100"/>
      <c r="J37" s="100"/>
      <c r="K37" s="100"/>
      <c r="L37" s="100"/>
      <c r="M37" s="100"/>
      <c r="N37" s="100"/>
      <c r="O37" s="100"/>
      <c r="P37" s="100"/>
      <c r="Q37" s="100"/>
      <c r="R37" s="100"/>
      <c r="S37" s="100"/>
      <c r="T37" s="100"/>
      <c r="U37" s="99"/>
    </row>
    <row r="38" spans="2:21" ht="80.849999999999994" customHeight="1">
      <c r="B38" s="98" t="s">
        <v>428</v>
      </c>
      <c r="C38" s="100"/>
      <c r="D38" s="100"/>
      <c r="E38" s="100"/>
      <c r="F38" s="100"/>
      <c r="G38" s="100"/>
      <c r="H38" s="100"/>
      <c r="I38" s="100"/>
      <c r="J38" s="100"/>
      <c r="K38" s="100"/>
      <c r="L38" s="100"/>
      <c r="M38" s="100"/>
      <c r="N38" s="100"/>
      <c r="O38" s="100"/>
      <c r="P38" s="100"/>
      <c r="Q38" s="100"/>
      <c r="R38" s="100"/>
      <c r="S38" s="100"/>
      <c r="T38" s="100"/>
      <c r="U38" s="99"/>
    </row>
    <row r="39" spans="2:21" ht="172.35" customHeight="1">
      <c r="B39" s="98" t="s">
        <v>429</v>
      </c>
      <c r="C39" s="100"/>
      <c r="D39" s="100"/>
      <c r="E39" s="100"/>
      <c r="F39" s="100"/>
      <c r="G39" s="100"/>
      <c r="H39" s="100"/>
      <c r="I39" s="100"/>
      <c r="J39" s="100"/>
      <c r="K39" s="100"/>
      <c r="L39" s="100"/>
      <c r="M39" s="100"/>
      <c r="N39" s="100"/>
      <c r="O39" s="100"/>
      <c r="P39" s="100"/>
      <c r="Q39" s="100"/>
      <c r="R39" s="100"/>
      <c r="S39" s="100"/>
      <c r="T39" s="100"/>
      <c r="U39" s="99"/>
    </row>
    <row r="40" spans="2:21" ht="172.5" customHeight="1">
      <c r="B40" s="98" t="s">
        <v>430</v>
      </c>
      <c r="C40" s="100"/>
      <c r="D40" s="100"/>
      <c r="E40" s="100"/>
      <c r="F40" s="100"/>
      <c r="G40" s="100"/>
      <c r="H40" s="100"/>
      <c r="I40" s="100"/>
      <c r="J40" s="100"/>
      <c r="K40" s="100"/>
      <c r="L40" s="100"/>
      <c r="M40" s="100"/>
      <c r="N40" s="100"/>
      <c r="O40" s="100"/>
      <c r="P40" s="100"/>
      <c r="Q40" s="100"/>
      <c r="R40" s="100"/>
      <c r="S40" s="100"/>
      <c r="T40" s="100"/>
      <c r="U40" s="99"/>
    </row>
    <row r="41" spans="2:21" ht="261.60000000000002" customHeight="1">
      <c r="B41" s="98" t="s">
        <v>431</v>
      </c>
      <c r="C41" s="100"/>
      <c r="D41" s="100"/>
      <c r="E41" s="100"/>
      <c r="F41" s="100"/>
      <c r="G41" s="100"/>
      <c r="H41" s="100"/>
      <c r="I41" s="100"/>
      <c r="J41" s="100"/>
      <c r="K41" s="100"/>
      <c r="L41" s="100"/>
      <c r="M41" s="100"/>
      <c r="N41" s="100"/>
      <c r="O41" s="100"/>
      <c r="P41" s="100"/>
      <c r="Q41" s="100"/>
      <c r="R41" s="100"/>
      <c r="S41" s="100"/>
      <c r="T41" s="100"/>
      <c r="U41" s="99"/>
    </row>
    <row r="42" spans="2:21" ht="183" customHeight="1">
      <c r="B42" s="98" t="s">
        <v>432</v>
      </c>
      <c r="C42" s="100"/>
      <c r="D42" s="100"/>
      <c r="E42" s="100"/>
      <c r="F42" s="100"/>
      <c r="G42" s="100"/>
      <c r="H42" s="100"/>
      <c r="I42" s="100"/>
      <c r="J42" s="100"/>
      <c r="K42" s="100"/>
      <c r="L42" s="100"/>
      <c r="M42" s="100"/>
      <c r="N42" s="100"/>
      <c r="O42" s="100"/>
      <c r="P42" s="100"/>
      <c r="Q42" s="100"/>
      <c r="R42" s="100"/>
      <c r="S42" s="100"/>
      <c r="T42" s="100"/>
      <c r="U42" s="99"/>
    </row>
    <row r="43" spans="2:21" ht="179.85" customHeight="1">
      <c r="B43" s="98" t="s">
        <v>433</v>
      </c>
      <c r="C43" s="100"/>
      <c r="D43" s="100"/>
      <c r="E43" s="100"/>
      <c r="F43" s="100"/>
      <c r="G43" s="100"/>
      <c r="H43" s="100"/>
      <c r="I43" s="100"/>
      <c r="J43" s="100"/>
      <c r="K43" s="100"/>
      <c r="L43" s="100"/>
      <c r="M43" s="100"/>
      <c r="N43" s="100"/>
      <c r="O43" s="100"/>
      <c r="P43" s="100"/>
      <c r="Q43" s="100"/>
      <c r="R43" s="100"/>
      <c r="S43" s="100"/>
      <c r="T43" s="100"/>
      <c r="U43" s="99"/>
    </row>
    <row r="44" spans="2:21" ht="78.75" customHeight="1">
      <c r="B44" s="98" t="s">
        <v>434</v>
      </c>
      <c r="C44" s="100"/>
      <c r="D44" s="100"/>
      <c r="E44" s="100"/>
      <c r="F44" s="100"/>
      <c r="G44" s="100"/>
      <c r="H44" s="100"/>
      <c r="I44" s="100"/>
      <c r="J44" s="100"/>
      <c r="K44" s="100"/>
      <c r="L44" s="100"/>
      <c r="M44" s="100"/>
      <c r="N44" s="100"/>
      <c r="O44" s="100"/>
      <c r="P44" s="100"/>
      <c r="Q44" s="100"/>
      <c r="R44" s="100"/>
      <c r="S44" s="100"/>
      <c r="T44" s="100"/>
      <c r="U44" s="99"/>
    </row>
    <row r="45" spans="2:21" ht="101.45" customHeight="1">
      <c r="B45" s="98" t="s">
        <v>435</v>
      </c>
      <c r="C45" s="100"/>
      <c r="D45" s="100"/>
      <c r="E45" s="100"/>
      <c r="F45" s="100"/>
      <c r="G45" s="100"/>
      <c r="H45" s="100"/>
      <c r="I45" s="100"/>
      <c r="J45" s="100"/>
      <c r="K45" s="100"/>
      <c r="L45" s="100"/>
      <c r="M45" s="100"/>
      <c r="N45" s="100"/>
      <c r="O45" s="100"/>
      <c r="P45" s="100"/>
      <c r="Q45" s="100"/>
      <c r="R45" s="100"/>
      <c r="S45" s="100"/>
      <c r="T45" s="100"/>
      <c r="U45" s="99"/>
    </row>
    <row r="46" spans="2:21" ht="87.75" customHeight="1">
      <c r="B46" s="98" t="s">
        <v>436</v>
      </c>
      <c r="C46" s="100"/>
      <c r="D46" s="100"/>
      <c r="E46" s="100"/>
      <c r="F46" s="100"/>
      <c r="G46" s="100"/>
      <c r="H46" s="100"/>
      <c r="I46" s="100"/>
      <c r="J46" s="100"/>
      <c r="K46" s="100"/>
      <c r="L46" s="100"/>
      <c r="M46" s="100"/>
      <c r="N46" s="100"/>
      <c r="O46" s="100"/>
      <c r="P46" s="100"/>
      <c r="Q46" s="100"/>
      <c r="R46" s="100"/>
      <c r="S46" s="100"/>
      <c r="T46" s="100"/>
      <c r="U46" s="99"/>
    </row>
    <row r="47" spans="2:21" ht="85.5" customHeight="1" thickBot="1">
      <c r="B47" s="101" t="s">
        <v>437</v>
      </c>
      <c r="C47" s="103"/>
      <c r="D47" s="103"/>
      <c r="E47" s="103"/>
      <c r="F47" s="103"/>
      <c r="G47" s="103"/>
      <c r="H47" s="103"/>
      <c r="I47" s="103"/>
      <c r="J47" s="103"/>
      <c r="K47" s="103"/>
      <c r="L47" s="103"/>
      <c r="M47" s="103"/>
      <c r="N47" s="103"/>
      <c r="O47" s="103"/>
      <c r="P47" s="103"/>
      <c r="Q47" s="103"/>
      <c r="R47" s="103"/>
      <c r="S47" s="103"/>
      <c r="T47" s="103"/>
      <c r="U47" s="102"/>
    </row>
  </sheetData>
  <mergeCells count="84">
    <mergeCell ref="B42:U42"/>
    <mergeCell ref="B43:U43"/>
    <mergeCell ref="B44:U44"/>
    <mergeCell ref="B45:U45"/>
    <mergeCell ref="B46:U46"/>
    <mergeCell ref="B47:U47"/>
    <mergeCell ref="B36:U36"/>
    <mergeCell ref="B37:U37"/>
    <mergeCell ref="B38:U38"/>
    <mergeCell ref="B39:U39"/>
    <mergeCell ref="B40:U40"/>
    <mergeCell ref="B41:U41"/>
    <mergeCell ref="B29:D29"/>
    <mergeCell ref="B30:D30"/>
    <mergeCell ref="B32:U32"/>
    <mergeCell ref="B33:U33"/>
    <mergeCell ref="B34:U34"/>
    <mergeCell ref="B35:U35"/>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438</v>
      </c>
      <c r="D4" s="19" t="s">
        <v>439</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440</v>
      </c>
      <c r="D11" s="62"/>
      <c r="E11" s="62"/>
      <c r="F11" s="62"/>
      <c r="G11" s="62"/>
      <c r="H11" s="62"/>
      <c r="I11" s="62" t="s">
        <v>441</v>
      </c>
      <c r="J11" s="62"/>
      <c r="K11" s="62"/>
      <c r="L11" s="62" t="s">
        <v>47</v>
      </c>
      <c r="M11" s="62"/>
      <c r="N11" s="62"/>
      <c r="O11" s="62"/>
      <c r="P11" s="63" t="s">
        <v>48</v>
      </c>
      <c r="Q11" s="63" t="s">
        <v>43</v>
      </c>
      <c r="R11" s="104">
        <v>78.67</v>
      </c>
      <c r="S11" s="104" t="s">
        <v>44</v>
      </c>
      <c r="T11" s="104" t="s">
        <v>44</v>
      </c>
      <c r="U11" s="64" t="str">
        <f>IF(ISERR(T11/S11*100),"N/A",T11/S11*100)</f>
        <v>N/A</v>
      </c>
    </row>
    <row r="12" spans="1:34" ht="75" customHeight="1" thickTop="1">
      <c r="A12" s="60"/>
      <c r="B12" s="61" t="s">
        <v>53</v>
      </c>
      <c r="C12" s="62" t="s">
        <v>442</v>
      </c>
      <c r="D12" s="62"/>
      <c r="E12" s="62"/>
      <c r="F12" s="62"/>
      <c r="G12" s="62"/>
      <c r="H12" s="62"/>
      <c r="I12" s="62" t="s">
        <v>443</v>
      </c>
      <c r="J12" s="62"/>
      <c r="K12" s="62"/>
      <c r="L12" s="62" t="s">
        <v>444</v>
      </c>
      <c r="M12" s="62"/>
      <c r="N12" s="62"/>
      <c r="O12" s="62"/>
      <c r="P12" s="63" t="s">
        <v>445</v>
      </c>
      <c r="Q12" s="63" t="s">
        <v>43</v>
      </c>
      <c r="R12" s="63">
        <v>0.71</v>
      </c>
      <c r="S12" s="63" t="s">
        <v>44</v>
      </c>
      <c r="T12" s="63" t="s">
        <v>44</v>
      </c>
      <c r="U12" s="64" t="str">
        <f>IF(ISERR(T12/S12*100),"N/A",T12/S12*100)</f>
        <v>N/A</v>
      </c>
    </row>
    <row r="13" spans="1:34" ht="75" customHeight="1" thickBot="1">
      <c r="A13" s="60"/>
      <c r="B13" s="65" t="s">
        <v>45</v>
      </c>
      <c r="C13" s="66" t="s">
        <v>45</v>
      </c>
      <c r="D13" s="66"/>
      <c r="E13" s="66"/>
      <c r="F13" s="66"/>
      <c r="G13" s="66"/>
      <c r="H13" s="66"/>
      <c r="I13" s="66" t="s">
        <v>446</v>
      </c>
      <c r="J13" s="66"/>
      <c r="K13" s="66"/>
      <c r="L13" s="66" t="s">
        <v>447</v>
      </c>
      <c r="M13" s="66"/>
      <c r="N13" s="66"/>
      <c r="O13" s="66"/>
      <c r="P13" s="67" t="s">
        <v>448</v>
      </c>
      <c r="Q13" s="67" t="s">
        <v>43</v>
      </c>
      <c r="R13" s="67">
        <v>0.84</v>
      </c>
      <c r="S13" s="67" t="s">
        <v>44</v>
      </c>
      <c r="T13" s="67" t="s">
        <v>44</v>
      </c>
      <c r="U13" s="69" t="str">
        <f>IF(ISERR(T13/S13*100),"N/A",T13/S13*100)</f>
        <v>N/A</v>
      </c>
    </row>
    <row r="14" spans="1:34" ht="75" customHeight="1" thickTop="1" thickBot="1">
      <c r="A14" s="60"/>
      <c r="B14" s="61" t="s">
        <v>63</v>
      </c>
      <c r="C14" s="62" t="s">
        <v>449</v>
      </c>
      <c r="D14" s="62"/>
      <c r="E14" s="62"/>
      <c r="F14" s="62"/>
      <c r="G14" s="62"/>
      <c r="H14" s="62"/>
      <c r="I14" s="62" t="s">
        <v>450</v>
      </c>
      <c r="J14" s="62"/>
      <c r="K14" s="62"/>
      <c r="L14" s="62" t="s">
        <v>451</v>
      </c>
      <c r="M14" s="62"/>
      <c r="N14" s="62"/>
      <c r="O14" s="62"/>
      <c r="P14" s="63" t="s">
        <v>452</v>
      </c>
      <c r="Q14" s="63" t="s">
        <v>203</v>
      </c>
      <c r="R14" s="63">
        <v>100</v>
      </c>
      <c r="S14" s="63" t="s">
        <v>44</v>
      </c>
      <c r="T14" s="63">
        <v>12</v>
      </c>
      <c r="U14" s="64" t="str">
        <f>IF(ISERR(T14/S14*100),"N/A",T14/S14*100)</f>
        <v>N/A</v>
      </c>
    </row>
    <row r="15" spans="1:34" ht="75" customHeight="1" thickTop="1">
      <c r="A15" s="60"/>
      <c r="B15" s="61" t="s">
        <v>79</v>
      </c>
      <c r="C15" s="62" t="s">
        <v>453</v>
      </c>
      <c r="D15" s="62"/>
      <c r="E15" s="62"/>
      <c r="F15" s="62"/>
      <c r="G15" s="62"/>
      <c r="H15" s="62"/>
      <c r="I15" s="62" t="s">
        <v>454</v>
      </c>
      <c r="J15" s="62"/>
      <c r="K15" s="62"/>
      <c r="L15" s="62" t="s">
        <v>455</v>
      </c>
      <c r="M15" s="62"/>
      <c r="N15" s="62"/>
      <c r="O15" s="62"/>
      <c r="P15" s="63" t="s">
        <v>456</v>
      </c>
      <c r="Q15" s="63" t="s">
        <v>83</v>
      </c>
      <c r="R15" s="63">
        <v>100</v>
      </c>
      <c r="S15" s="63">
        <v>28</v>
      </c>
      <c r="T15" s="63">
        <v>28</v>
      </c>
      <c r="U15" s="64">
        <f>IF(ISERR((S15-T15)*100/S15+100),"N/A",(S15-T15)*100/S15+100)</f>
        <v>100</v>
      </c>
    </row>
    <row r="16" spans="1:34" ht="75" customHeight="1" thickBot="1">
      <c r="A16" s="60"/>
      <c r="B16" s="65" t="s">
        <v>45</v>
      </c>
      <c r="C16" s="66" t="s">
        <v>45</v>
      </c>
      <c r="D16" s="66"/>
      <c r="E16" s="66"/>
      <c r="F16" s="66"/>
      <c r="G16" s="66"/>
      <c r="H16" s="66"/>
      <c r="I16" s="66" t="s">
        <v>457</v>
      </c>
      <c r="J16" s="66"/>
      <c r="K16" s="66"/>
      <c r="L16" s="66" t="s">
        <v>458</v>
      </c>
      <c r="M16" s="66"/>
      <c r="N16" s="66"/>
      <c r="O16" s="66"/>
      <c r="P16" s="67" t="s">
        <v>60</v>
      </c>
      <c r="Q16" s="67" t="s">
        <v>203</v>
      </c>
      <c r="R16" s="67">
        <v>100</v>
      </c>
      <c r="S16" s="67">
        <v>45.71</v>
      </c>
      <c r="T16" s="67">
        <v>14.29</v>
      </c>
      <c r="U16" s="69">
        <f>IF(ISERR(T16/S16*100),"N/A",T16/S16*100)</f>
        <v>31.262305841172605</v>
      </c>
    </row>
    <row r="17" spans="2:22" ht="22.5" customHeight="1" thickTop="1" thickBot="1">
      <c r="B17" s="13" t="s">
        <v>90</v>
      </c>
      <c r="C17" s="14"/>
      <c r="D17" s="14"/>
      <c r="E17" s="14"/>
      <c r="F17" s="14"/>
      <c r="G17" s="14"/>
      <c r="H17" s="15"/>
      <c r="I17" s="15"/>
      <c r="J17" s="15"/>
      <c r="K17" s="15"/>
      <c r="L17" s="15"/>
      <c r="M17" s="15"/>
      <c r="N17" s="15"/>
      <c r="O17" s="15"/>
      <c r="P17" s="15"/>
      <c r="Q17" s="15"/>
      <c r="R17" s="15"/>
      <c r="S17" s="15"/>
      <c r="T17" s="15"/>
      <c r="U17" s="16"/>
      <c r="V17" s="70"/>
    </row>
    <row r="18" spans="2:22" ht="26.25" customHeight="1" thickTop="1">
      <c r="B18" s="71"/>
      <c r="C18" s="72"/>
      <c r="D18" s="72"/>
      <c r="E18" s="72"/>
      <c r="F18" s="72"/>
      <c r="G18" s="72"/>
      <c r="H18" s="73"/>
      <c r="I18" s="73"/>
      <c r="J18" s="73"/>
      <c r="K18" s="73"/>
      <c r="L18" s="73"/>
      <c r="M18" s="73"/>
      <c r="N18" s="73"/>
      <c r="O18" s="73"/>
      <c r="P18" s="74"/>
      <c r="Q18" s="75"/>
      <c r="R18" s="76" t="s">
        <v>91</v>
      </c>
      <c r="S18" s="44" t="s">
        <v>92</v>
      </c>
      <c r="T18" s="76" t="s">
        <v>93</v>
      </c>
      <c r="U18" s="44" t="s">
        <v>94</v>
      </c>
    </row>
    <row r="19" spans="2:22" ht="26.25" customHeight="1" thickBot="1">
      <c r="B19" s="77"/>
      <c r="C19" s="78"/>
      <c r="D19" s="78"/>
      <c r="E19" s="78"/>
      <c r="F19" s="78"/>
      <c r="G19" s="78"/>
      <c r="H19" s="79"/>
      <c r="I19" s="79"/>
      <c r="J19" s="79"/>
      <c r="K19" s="79"/>
      <c r="L19" s="79"/>
      <c r="M19" s="79"/>
      <c r="N19" s="79"/>
      <c r="O19" s="79"/>
      <c r="P19" s="80"/>
      <c r="Q19" s="81"/>
      <c r="R19" s="82" t="s">
        <v>95</v>
      </c>
      <c r="S19" s="81" t="s">
        <v>95</v>
      </c>
      <c r="T19" s="81" t="s">
        <v>95</v>
      </c>
      <c r="U19" s="81" t="s">
        <v>96</v>
      </c>
    </row>
    <row r="20" spans="2:22" ht="13.5" customHeight="1" thickBot="1">
      <c r="B20" s="83" t="s">
        <v>97</v>
      </c>
      <c r="C20" s="84"/>
      <c r="D20" s="84"/>
      <c r="E20" s="85"/>
      <c r="F20" s="85"/>
      <c r="G20" s="85"/>
      <c r="H20" s="86"/>
      <c r="I20" s="86"/>
      <c r="J20" s="86"/>
      <c r="K20" s="86"/>
      <c r="L20" s="86"/>
      <c r="M20" s="86"/>
      <c r="N20" s="86"/>
      <c r="O20" s="86"/>
      <c r="P20" s="87"/>
      <c r="Q20" s="87"/>
      <c r="R20" s="88" t="str">
        <f t="shared" ref="R20:T21" si="0">"N/D"</f>
        <v>N/D</v>
      </c>
      <c r="S20" s="88" t="str">
        <f t="shared" si="0"/>
        <v>N/D</v>
      </c>
      <c r="T20" s="88" t="str">
        <f t="shared" si="0"/>
        <v>N/D</v>
      </c>
      <c r="U20" s="89" t="str">
        <f>+IF(ISERR(T20/S20*100),"N/A",T20/S20*100)</f>
        <v>N/A</v>
      </c>
    </row>
    <row r="21" spans="2:22" ht="13.5" customHeight="1" thickBot="1">
      <c r="B21" s="90" t="s">
        <v>98</v>
      </c>
      <c r="C21" s="91"/>
      <c r="D21" s="91"/>
      <c r="E21" s="92"/>
      <c r="F21" s="92"/>
      <c r="G21" s="92"/>
      <c r="H21" s="93"/>
      <c r="I21" s="93"/>
      <c r="J21" s="93"/>
      <c r="K21" s="93"/>
      <c r="L21" s="93"/>
      <c r="M21" s="93"/>
      <c r="N21" s="93"/>
      <c r="O21" s="93"/>
      <c r="P21" s="94"/>
      <c r="Q21" s="94"/>
      <c r="R21" s="88" t="str">
        <f t="shared" si="0"/>
        <v>N/D</v>
      </c>
      <c r="S21" s="88" t="str">
        <f t="shared" si="0"/>
        <v>N/D</v>
      </c>
      <c r="T21" s="88" t="str">
        <f t="shared" si="0"/>
        <v>N/D</v>
      </c>
      <c r="U21" s="89" t="str">
        <f>+IF(ISERR(T21/S21*100),"N/A",T21/S21*100)</f>
        <v>N/A</v>
      </c>
    </row>
    <row r="22" spans="2:22" ht="14.85" customHeight="1" thickTop="1" thickBot="1">
      <c r="B22" s="13" t="s">
        <v>99</v>
      </c>
      <c r="C22" s="14"/>
      <c r="D22" s="14"/>
      <c r="E22" s="14"/>
      <c r="F22" s="14"/>
      <c r="G22" s="14"/>
      <c r="H22" s="15"/>
      <c r="I22" s="15"/>
      <c r="J22" s="15"/>
      <c r="K22" s="15"/>
      <c r="L22" s="15"/>
      <c r="M22" s="15"/>
      <c r="N22" s="15"/>
      <c r="O22" s="15"/>
      <c r="P22" s="15"/>
      <c r="Q22" s="15"/>
      <c r="R22" s="15"/>
      <c r="S22" s="15"/>
      <c r="T22" s="15"/>
      <c r="U22" s="16"/>
    </row>
    <row r="23" spans="2:22" ht="44.25" customHeight="1" thickTop="1">
      <c r="B23" s="95" t="s">
        <v>100</v>
      </c>
      <c r="C23" s="97"/>
      <c r="D23" s="97"/>
      <c r="E23" s="97"/>
      <c r="F23" s="97"/>
      <c r="G23" s="97"/>
      <c r="H23" s="97"/>
      <c r="I23" s="97"/>
      <c r="J23" s="97"/>
      <c r="K23" s="97"/>
      <c r="L23" s="97"/>
      <c r="M23" s="97"/>
      <c r="N23" s="97"/>
      <c r="O23" s="97"/>
      <c r="P23" s="97"/>
      <c r="Q23" s="97"/>
      <c r="R23" s="97"/>
      <c r="S23" s="97"/>
      <c r="T23" s="97"/>
      <c r="U23" s="96"/>
    </row>
    <row r="24" spans="2:22" ht="34.5" customHeight="1">
      <c r="B24" s="98" t="s">
        <v>459</v>
      </c>
      <c r="C24" s="100"/>
      <c r="D24" s="100"/>
      <c r="E24" s="100"/>
      <c r="F24" s="100"/>
      <c r="G24" s="100"/>
      <c r="H24" s="100"/>
      <c r="I24" s="100"/>
      <c r="J24" s="100"/>
      <c r="K24" s="100"/>
      <c r="L24" s="100"/>
      <c r="M24" s="100"/>
      <c r="N24" s="100"/>
      <c r="O24" s="100"/>
      <c r="P24" s="100"/>
      <c r="Q24" s="100"/>
      <c r="R24" s="100"/>
      <c r="S24" s="100"/>
      <c r="T24" s="100"/>
      <c r="U24" s="99"/>
    </row>
    <row r="25" spans="2:22" ht="34.5" customHeight="1">
      <c r="B25" s="98" t="s">
        <v>460</v>
      </c>
      <c r="C25" s="100"/>
      <c r="D25" s="100"/>
      <c r="E25" s="100"/>
      <c r="F25" s="100"/>
      <c r="G25" s="100"/>
      <c r="H25" s="100"/>
      <c r="I25" s="100"/>
      <c r="J25" s="100"/>
      <c r="K25" s="100"/>
      <c r="L25" s="100"/>
      <c r="M25" s="100"/>
      <c r="N25" s="100"/>
      <c r="O25" s="100"/>
      <c r="P25" s="100"/>
      <c r="Q25" s="100"/>
      <c r="R25" s="100"/>
      <c r="S25" s="100"/>
      <c r="T25" s="100"/>
      <c r="U25" s="99"/>
    </row>
    <row r="26" spans="2:22" ht="34.5" customHeight="1">
      <c r="B26" s="98" t="s">
        <v>461</v>
      </c>
      <c r="C26" s="100"/>
      <c r="D26" s="100"/>
      <c r="E26" s="100"/>
      <c r="F26" s="100"/>
      <c r="G26" s="100"/>
      <c r="H26" s="100"/>
      <c r="I26" s="100"/>
      <c r="J26" s="100"/>
      <c r="K26" s="100"/>
      <c r="L26" s="100"/>
      <c r="M26" s="100"/>
      <c r="N26" s="100"/>
      <c r="O26" s="100"/>
      <c r="P26" s="100"/>
      <c r="Q26" s="100"/>
      <c r="R26" s="100"/>
      <c r="S26" s="100"/>
      <c r="T26" s="100"/>
      <c r="U26" s="99"/>
    </row>
    <row r="27" spans="2:22" ht="20.45" customHeight="1">
      <c r="B27" s="98" t="s">
        <v>462</v>
      </c>
      <c r="C27" s="100"/>
      <c r="D27" s="100"/>
      <c r="E27" s="100"/>
      <c r="F27" s="100"/>
      <c r="G27" s="100"/>
      <c r="H27" s="100"/>
      <c r="I27" s="100"/>
      <c r="J27" s="100"/>
      <c r="K27" s="100"/>
      <c r="L27" s="100"/>
      <c r="M27" s="100"/>
      <c r="N27" s="100"/>
      <c r="O27" s="100"/>
      <c r="P27" s="100"/>
      <c r="Q27" s="100"/>
      <c r="R27" s="100"/>
      <c r="S27" s="100"/>
      <c r="T27" s="100"/>
      <c r="U27" s="99"/>
    </row>
    <row r="28" spans="2:22" ht="26.45" customHeight="1">
      <c r="B28" s="98" t="s">
        <v>463</v>
      </c>
      <c r="C28" s="100"/>
      <c r="D28" s="100"/>
      <c r="E28" s="100"/>
      <c r="F28" s="100"/>
      <c r="G28" s="100"/>
      <c r="H28" s="100"/>
      <c r="I28" s="100"/>
      <c r="J28" s="100"/>
      <c r="K28" s="100"/>
      <c r="L28" s="100"/>
      <c r="M28" s="100"/>
      <c r="N28" s="100"/>
      <c r="O28" s="100"/>
      <c r="P28" s="100"/>
      <c r="Q28" s="100"/>
      <c r="R28" s="100"/>
      <c r="S28" s="100"/>
      <c r="T28" s="100"/>
      <c r="U28" s="99"/>
    </row>
    <row r="29" spans="2:22" ht="34.5" customHeight="1" thickBot="1">
      <c r="B29" s="101" t="s">
        <v>464</v>
      </c>
      <c r="C29" s="103"/>
      <c r="D29" s="103"/>
      <c r="E29" s="103"/>
      <c r="F29" s="103"/>
      <c r="G29" s="103"/>
      <c r="H29" s="103"/>
      <c r="I29" s="103"/>
      <c r="J29" s="103"/>
      <c r="K29" s="103"/>
      <c r="L29" s="103"/>
      <c r="M29" s="103"/>
      <c r="N29" s="103"/>
      <c r="O29" s="103"/>
      <c r="P29" s="103"/>
      <c r="Q29" s="103"/>
      <c r="R29" s="103"/>
      <c r="S29" s="103"/>
      <c r="T29" s="103"/>
      <c r="U29" s="102"/>
    </row>
  </sheetData>
  <mergeCells count="48">
    <mergeCell ref="B24:U24"/>
    <mergeCell ref="B25:U25"/>
    <mergeCell ref="B26:U26"/>
    <mergeCell ref="B27:U27"/>
    <mergeCell ref="B28:U28"/>
    <mergeCell ref="B29:U29"/>
    <mergeCell ref="C16:H16"/>
    <mergeCell ref="I16:K16"/>
    <mergeCell ref="L16:O16"/>
    <mergeCell ref="B20:D20"/>
    <mergeCell ref="B21:D21"/>
    <mergeCell ref="B23:U23"/>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Portada</vt:lpstr>
      <vt:lpstr>50 E001</vt:lpstr>
      <vt:lpstr>50 E003</vt:lpstr>
      <vt:lpstr>50 E004</vt:lpstr>
      <vt:lpstr>50 E006</vt:lpstr>
      <vt:lpstr>50 E007</vt:lpstr>
      <vt:lpstr>50 E011</vt:lpstr>
      <vt:lpstr>50 E012</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Luis Segura Luna</cp:lastModifiedBy>
  <cp:lastPrinted>2009-03-26T01:46:20Z</cp:lastPrinted>
  <dcterms:created xsi:type="dcterms:W3CDTF">2009-03-25T01:44:41Z</dcterms:created>
  <dcterms:modified xsi:type="dcterms:W3CDTF">2020-10-27T19:06:27Z</dcterms:modified>
</cp:coreProperties>
</file>