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REGIS\Documents\Pagina IMSS Información Financiera Programatica\"/>
    </mc:Choice>
  </mc:AlternateContent>
  <xr:revisionPtr revIDLastSave="0" documentId="13_ncr:40009_{D188480B-F312-4D90-B6A2-0A074ED2CC3C}" xr6:coauthVersionLast="45" xr6:coauthVersionMax="45" xr10:uidLastSave="{00000000-0000-0000-0000-000000000000}"/>
  <bookViews>
    <workbookView xWindow="-120" yWindow="-120" windowWidth="20730" windowHeight="11160" tabRatio="667"/>
  </bookViews>
  <sheets>
    <sheet name="Portada" sheetId="1" r:id="rId1"/>
    <sheet name="50 E001" sheetId="2" r:id="rId2"/>
    <sheet name="50 E003" sheetId="3" r:id="rId3"/>
    <sheet name="50 E004" sheetId="4" r:id="rId4"/>
    <sheet name="50 E006" sheetId="5" r:id="rId5"/>
    <sheet name="50 E007" sheetId="6" r:id="rId6"/>
    <sheet name="50 E011" sheetId="7" r:id="rId7"/>
    <sheet name="50 E012" sheetId="8" r:id="rId8"/>
    <sheet name="50 K012" sheetId="9" r:id="rId9"/>
    <sheet name="50 K029" sheetId="10" r:id="rId10"/>
  </sheets>
  <definedNames>
    <definedName name="_xlnm.Print_Area" localSheetId="1">'50 E001'!$B$2:$U$53</definedName>
    <definedName name="_xlnm.Print_Area" localSheetId="2">'50 E003'!$B$2:$U$47</definedName>
    <definedName name="_xlnm.Print_Area" localSheetId="3">'50 E004'!$B$2:$U$37</definedName>
    <definedName name="_xlnm.Print_Area" localSheetId="4">'50 E006'!$B$2:$U$37</definedName>
    <definedName name="_xlnm.Print_Area" localSheetId="5">'50 E007'!$B$2:$U$37</definedName>
    <definedName name="_xlnm.Print_Area" localSheetId="6">'50 E011'!$B$2:$U$59</definedName>
    <definedName name="_xlnm.Print_Area" localSheetId="7">'50 E012'!$B$2:$U$51</definedName>
    <definedName name="_xlnm.Print_Area" localSheetId="8">'50 K012'!$B$2:$U$33</definedName>
    <definedName name="_xlnm.Print_Area" localSheetId="9">'50 K029'!$B$2:$U$39</definedName>
    <definedName name="_xlnm.Print_Area" localSheetId="0">Portada!$B$1:$AD$86</definedName>
    <definedName name="_xlnm.Print_Titles" localSheetId="1">'50 E001'!$1:$4</definedName>
    <definedName name="_xlnm.Print_Titles" localSheetId="2">'50 E003'!$1:$4</definedName>
    <definedName name="_xlnm.Print_Titles" localSheetId="3">'50 E004'!$1:$4</definedName>
    <definedName name="_xlnm.Print_Titles" localSheetId="4">'50 E006'!$1:$4</definedName>
    <definedName name="_xlnm.Print_Titles" localSheetId="5">'50 E007'!$1:$4</definedName>
    <definedName name="_xlnm.Print_Titles" localSheetId="6">'50 E011'!$1:$4</definedName>
    <definedName name="_xlnm.Print_Titles" localSheetId="7">'50 E012'!$1:$4</definedName>
    <definedName name="_xlnm.Print_Titles" localSheetId="8">'50 K012'!$1:$4</definedName>
    <definedName name="_xlnm.Print_Titles" localSheetId="9">'50 K029'!$1:$4</definedName>
    <definedName name="_xlnm.Print_Titles" localSheetId="0">Portada!$1:$4</definedName>
  </definedNames>
  <calcPr calcId="191029"/>
</workbook>
</file>

<file path=xl/calcChain.xml><?xml version="1.0" encoding="utf-8"?>
<calcChain xmlns="http://schemas.openxmlformats.org/spreadsheetml/2006/main">
  <c r="T24" i="10" l="1"/>
  <c r="U24" i="10" s="1"/>
  <c r="S24" i="10"/>
  <c r="R24" i="10"/>
  <c r="T23" i="10"/>
  <c r="U23" i="10" s="1"/>
  <c r="S23" i="10"/>
  <c r="R23" i="10"/>
  <c r="U19" i="10"/>
  <c r="U18" i="10"/>
  <c r="U17" i="10"/>
  <c r="U16" i="10"/>
  <c r="U15" i="10"/>
  <c r="U14" i="10"/>
  <c r="U13" i="10"/>
  <c r="U12" i="10"/>
  <c r="U11" i="10"/>
  <c r="T21" i="9"/>
  <c r="U21" i="9" s="1"/>
  <c r="S21" i="9"/>
  <c r="R21" i="9"/>
  <c r="T20" i="9"/>
  <c r="U20" i="9" s="1"/>
  <c r="S20" i="9"/>
  <c r="R20" i="9"/>
  <c r="U16" i="9"/>
  <c r="U15" i="9"/>
  <c r="U14" i="9"/>
  <c r="U13" i="9"/>
  <c r="U12" i="9"/>
  <c r="U11" i="9"/>
  <c r="U30" i="8"/>
  <c r="T30" i="8"/>
  <c r="S30" i="8"/>
  <c r="R30" i="8"/>
  <c r="U29" i="8"/>
  <c r="T29" i="8"/>
  <c r="S29" i="8"/>
  <c r="R29" i="8"/>
  <c r="U25" i="8"/>
  <c r="U24" i="8"/>
  <c r="U23" i="8"/>
  <c r="U22" i="8"/>
  <c r="U21" i="8"/>
  <c r="U20" i="8"/>
  <c r="U19" i="8"/>
  <c r="U18" i="8"/>
  <c r="U17" i="8"/>
  <c r="U16" i="8"/>
  <c r="U15" i="8"/>
  <c r="U14" i="8"/>
  <c r="U13" i="8"/>
  <c r="U12" i="8"/>
  <c r="U11" i="8"/>
  <c r="T34" i="7"/>
  <c r="U34" i="7" s="1"/>
  <c r="S34" i="7"/>
  <c r="R34" i="7"/>
  <c r="T33" i="7"/>
  <c r="U33" i="7" s="1"/>
  <c r="S33" i="7"/>
  <c r="R33" i="7"/>
  <c r="U29" i="7"/>
  <c r="U28" i="7"/>
  <c r="U27" i="7"/>
  <c r="U26" i="7"/>
  <c r="U25" i="7"/>
  <c r="U24" i="7"/>
  <c r="U23" i="7"/>
  <c r="U22" i="7"/>
  <c r="U21" i="7"/>
  <c r="U20" i="7"/>
  <c r="U19" i="7"/>
  <c r="U18" i="7"/>
  <c r="U17" i="7"/>
  <c r="U16" i="7"/>
  <c r="U15" i="7"/>
  <c r="U14" i="7"/>
  <c r="U13" i="7"/>
  <c r="U12" i="7"/>
  <c r="U11" i="7"/>
  <c r="T23" i="6"/>
  <c r="U23" i="6" s="1"/>
  <c r="S23" i="6"/>
  <c r="R23" i="6"/>
  <c r="T22" i="6"/>
  <c r="U22" i="6" s="1"/>
  <c r="S22" i="6"/>
  <c r="R22" i="6"/>
  <c r="U18" i="6"/>
  <c r="U17" i="6"/>
  <c r="U16" i="6"/>
  <c r="U15" i="6"/>
  <c r="U14" i="6"/>
  <c r="U13" i="6"/>
  <c r="U12" i="6"/>
  <c r="U11" i="6"/>
  <c r="T23" i="5"/>
  <c r="U23" i="5" s="1"/>
  <c r="S23" i="5"/>
  <c r="R23" i="5"/>
  <c r="T22" i="5"/>
  <c r="U22" i="5" s="1"/>
  <c r="S22" i="5"/>
  <c r="R22" i="5"/>
  <c r="U18" i="5"/>
  <c r="U17" i="5"/>
  <c r="U16" i="5"/>
  <c r="U15" i="5"/>
  <c r="U14" i="5"/>
  <c r="U13" i="5"/>
  <c r="U12" i="5"/>
  <c r="U11" i="5"/>
  <c r="T23" i="4"/>
  <c r="U23" i="4" s="1"/>
  <c r="S23" i="4"/>
  <c r="R23" i="4"/>
  <c r="T22" i="4"/>
  <c r="U22" i="4" s="1"/>
  <c r="S22" i="4"/>
  <c r="R22" i="4"/>
  <c r="U18" i="4"/>
  <c r="U17" i="4"/>
  <c r="U16" i="4"/>
  <c r="U15" i="4"/>
  <c r="U14" i="4"/>
  <c r="U13" i="4"/>
  <c r="U12" i="4"/>
  <c r="U11" i="4"/>
  <c r="T28" i="3"/>
  <c r="U28" i="3" s="1"/>
  <c r="S28" i="3"/>
  <c r="R28" i="3"/>
  <c r="T27" i="3"/>
  <c r="U27" i="3" s="1"/>
  <c r="S27" i="3"/>
  <c r="R27" i="3"/>
  <c r="U23" i="3"/>
  <c r="U22" i="3"/>
  <c r="U21" i="3"/>
  <c r="U20" i="3"/>
  <c r="U19" i="3"/>
  <c r="U18" i="3"/>
  <c r="U17" i="3"/>
  <c r="U16" i="3"/>
  <c r="U15" i="3"/>
  <c r="U14" i="3"/>
  <c r="U13" i="3"/>
  <c r="U12" i="3"/>
  <c r="U11" i="3"/>
  <c r="T31" i="2"/>
  <c r="U31" i="2" s="1"/>
  <c r="S31" i="2"/>
  <c r="R31" i="2"/>
  <c r="T30" i="2"/>
  <c r="U30" i="2" s="1"/>
  <c r="S30" i="2"/>
  <c r="R30" i="2"/>
  <c r="U26" i="2"/>
  <c r="U25" i="2"/>
  <c r="U24" i="2"/>
  <c r="U23" i="2"/>
  <c r="U22" i="2"/>
  <c r="U21" i="2"/>
  <c r="U20" i="2"/>
  <c r="U19" i="2"/>
  <c r="U18" i="2"/>
  <c r="U17" i="2"/>
  <c r="U16" i="2"/>
  <c r="U15" i="2"/>
  <c r="U14" i="2"/>
  <c r="U13" i="2"/>
  <c r="U12" i="2"/>
  <c r="U11" i="2"/>
</calcChain>
</file>

<file path=xl/sharedStrings.xml><?xml version="1.0" encoding="utf-8"?>
<sst xmlns="http://schemas.openxmlformats.org/spreadsheetml/2006/main" count="1218" uniqueCount="504">
  <si>
    <t xml:space="preserve">    Segundo Trimestre 2020</t>
  </si>
  <si>
    <t>Instituto Mexicano del Seguro Social</t>
  </si>
  <si>
    <t>Programas presupuestarios cuya MIR se incluye en el reporte</t>
  </si>
  <si>
    <t xml:space="preserve">E-001 Prevención y control de enfermedades
E-003 Atención a la Salud en el Trabajo
E-004 Investigación y desarrollo tecnológico en salud
E-006 Recaudación de ingresos obrero patronales
E-007 Servicios de guardería
E-011 Atención a la Salud
E-012 Prestaciones sociales
K-012 Proyectos de infraestructura social de asistencia y seguridad social
K-029 Programas de adquisiciones
</t>
  </si>
  <si>
    <t xml:space="preserve">      Segundo Trimestre 2020</t>
  </si>
  <si>
    <t>DATOS DEL PROGRAMA</t>
  </si>
  <si>
    <t>Programa presupuestario</t>
  </si>
  <si>
    <t>E001</t>
  </si>
  <si>
    <t>Prevención y control de enfermedades</t>
  </si>
  <si>
    <t>Ramo</t>
  </si>
  <si>
    <t>50</t>
  </si>
  <si>
    <t>Unidad responsable</t>
  </si>
  <si>
    <t>GYR-Instituto Mexicano del Seguro Social</t>
  </si>
  <si>
    <t>Enfoques transversales</t>
  </si>
  <si>
    <t>Sin Información</t>
  </si>
  <si>
    <t>Clasificación Funcional</t>
  </si>
  <si>
    <t>Finalidad</t>
  </si>
  <si>
    <t>2 - Desarrollo Social</t>
  </si>
  <si>
    <t>Función</t>
  </si>
  <si>
    <t>3 - Salud</t>
  </si>
  <si>
    <t>Subfunción</t>
  </si>
  <si>
    <t>2 - Prestación de Servicios de Salud a la Persona</t>
  </si>
  <si>
    <t>Actividad Institucional</t>
  </si>
  <si>
    <t>3 - Eficacia en la atención médica preventiva</t>
  </si>
  <si>
    <t>RESULTADOS</t>
  </si>
  <si>
    <t>NIVEL</t>
  </si>
  <si>
    <t>OBJETIVOS</t>
  </si>
  <si>
    <t>INDICADORES</t>
  </si>
  <si>
    <t>AVANCE</t>
  </si>
  <si>
    <t>Denominación</t>
  </si>
  <si>
    <t>Método de cálculo</t>
  </si>
  <si>
    <t>Unidad de medida</t>
  </si>
  <si>
    <t>Tipo-Dimensión-Frecuencia</t>
  </si>
  <si>
    <t>Meta Programada</t>
  </si>
  <si>
    <t>Realizado al periodo</t>
  </si>
  <si>
    <t>Avance % al periodo</t>
  </si>
  <si>
    <t>Anual</t>
  </si>
  <si>
    <t>al periodo</t>
  </si>
  <si>
    <t>Fin</t>
  </si>
  <si>
    <t>Contribuir al bienestar social e igualdad mediante intervenciones que mejoren la salud y la calidad de vida de los derechohabientes.</t>
  </si>
  <si>
    <r>
      <t>Tasa de mortalidad por cáncer de mama</t>
    </r>
    <r>
      <rPr>
        <i/>
        <sz val="10"/>
        <color indexed="30"/>
        <rFont val="Soberana Sans"/>
      </rPr>
      <t xml:space="preserve">
</t>
    </r>
  </si>
  <si>
    <t>(Número de defunciones por cáncer de mama ocurridas en mujeres derechohabientes de 25 años y más / Población de mujeres derechohabientes de 25 y más años de edad adscritas a médico familiar) X 100 000</t>
  </si>
  <si>
    <t>Tasa</t>
  </si>
  <si>
    <t>Estratégico-Eficacia-Anual</t>
  </si>
  <si>
    <t>N/A</t>
  </si>
  <si>
    <t/>
  </si>
  <si>
    <r>
      <t>Esperanza de Vida al Nacer</t>
    </r>
    <r>
      <rPr>
        <i/>
        <sz val="10"/>
        <color indexed="30"/>
        <rFont val="Soberana Sans"/>
      </rPr>
      <t xml:space="preserve">
</t>
    </r>
  </si>
  <si>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</si>
  <si>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t>Años</t>
  </si>
  <si>
    <r>
      <t>Tasa de mortalidad por tuberculosis pulmonar</t>
    </r>
    <r>
      <rPr>
        <i/>
        <sz val="10"/>
        <color indexed="30"/>
        <rFont val="Soberana Sans"/>
      </rPr>
      <t xml:space="preserve">
</t>
    </r>
  </si>
  <si>
    <t>(Número de defunciones por tuberculosis pulmonar ocurridas en la población derechohabiente de 15 años y más / Población adscrita de 15 años y más adscrita a médico familiar) x 100,000</t>
  </si>
  <si>
    <r>
      <t>Tasa de mortalidad por cáncer cérvico uterino</t>
    </r>
    <r>
      <rPr>
        <i/>
        <sz val="10"/>
        <color indexed="30"/>
        <rFont val="Soberana Sans"/>
      </rPr>
      <t xml:space="preserve">
</t>
    </r>
  </si>
  <si>
    <t>(Número de defunciones por cáncer cérvico uterino ocurridas en mujeres derechohabientes de 25 años y más / Población de mujeres derechohabientes de 25 y más años de edad adscritas a médico familiar) X 100 000</t>
  </si>
  <si>
    <t>Propósito</t>
  </si>
  <si>
    <t>En la población derechohabiente del IMSS se reducen la morbilidad y mortalidad por enfermedades prevenibles y los embarazos de alto riesgo.</t>
  </si>
  <si>
    <r>
      <t>Proporción de adolescentes embarazadas</t>
    </r>
    <r>
      <rPr>
        <i/>
        <sz val="10"/>
        <color indexed="30"/>
        <rFont val="Soberana Sans"/>
      </rPr>
      <t xml:space="preserve">
</t>
    </r>
  </si>
  <si>
    <t>(Número de embarazadas adolescentes (de 10-19 años de edad) que acuden por 1a vez a la vigilancia prenatal / Total de embarazadas de 1er vez en vigilancia prenatal) * 100</t>
  </si>
  <si>
    <t>Proporción</t>
  </si>
  <si>
    <r>
      <t>Prevalencia de obesidad en niños de 5 a 9 años de edad</t>
    </r>
    <r>
      <rPr>
        <i/>
        <sz val="10"/>
        <color indexed="30"/>
        <rFont val="Soberana Sans"/>
      </rPr>
      <t xml:space="preserve">
</t>
    </r>
  </si>
  <si>
    <t>(NÚMERO DE NIÑOS DERECHOHABIENTES DE 5 A 9 AÑOS CON OBESIDAD EN EL MES INFORMADO /POBLACIÓN DE NIÑOS DE 5 A 9 AÑOS ADSCRITOS A MÉDICO FAMILIAR CON REGISTRO DE PESO Y TALLA EN EL MES INFORMADO)* 100</t>
  </si>
  <si>
    <t>Porcentaje</t>
  </si>
  <si>
    <r>
      <t>Cobertura de atención integral PREVENIMSS</t>
    </r>
    <r>
      <rPr>
        <i/>
        <sz val="10"/>
        <color indexed="30"/>
        <rFont val="Soberana Sans"/>
      </rPr>
      <t xml:space="preserve">
</t>
    </r>
  </si>
  <si>
    <t>(Número de derechohabientes que recibieron atención preventiva integrada  en los últimos 12 meses / Población derechohabiente adscrita a médico familiar)* 100</t>
  </si>
  <si>
    <t>Componente</t>
  </si>
  <si>
    <t>A Acciones de planificación familiar otorgadas</t>
  </si>
  <si>
    <r>
      <t>Logro de Aceptantes de primera vez de Métodos Anticonceptivos, en relación con la meta programada en Consulta Externa de Medicina Familiar</t>
    </r>
    <r>
      <rPr>
        <i/>
        <sz val="10"/>
        <color indexed="30"/>
        <rFont val="Soberana Sans"/>
      </rPr>
      <t xml:space="preserve">
</t>
    </r>
  </si>
  <si>
    <t>(Aceptantes de métodos anticonceptivos en consulta externa / Meta de aceptantes de métodos anticonceptivos en consulta externa) * 100</t>
  </si>
  <si>
    <t>Estratégico-Eficacia-Semestral</t>
  </si>
  <si>
    <t>B Acciones preventivas proporcionadas</t>
  </si>
  <si>
    <r>
      <t>Cobertura de detección de cáncer cérvico uterino a través de citología cervical en mujeres de 25 a 64 años</t>
    </r>
    <r>
      <rPr>
        <i/>
        <sz val="10"/>
        <color indexed="30"/>
        <rFont val="Soberana Sans"/>
      </rPr>
      <t xml:space="preserve">
</t>
    </r>
  </si>
  <si>
    <t>(Número de mujeres de 25 a 64 años con citología cervical de primera vez acumuladas al mes del reporte/ Población de mujeres de 25 a 64 años de edad adscritas a médico familiar menos 11 por ciento (estimación de mujeres sin útero, ENCOPREVENIMSS 2006)) X 100</t>
  </si>
  <si>
    <r>
      <t>Cobertura de detección de primera vez de diabetes mellitus en población derechohabiente de 20 años y más</t>
    </r>
    <r>
      <rPr>
        <i/>
        <sz val="10"/>
        <color indexed="30"/>
        <rFont val="Soberana Sans"/>
      </rPr>
      <t xml:space="preserve">
</t>
    </r>
  </si>
  <si>
    <t>(Número de derechohabientes de 20 años y más de edad, con detección de Diabetes mellitus de primera vez acumuladas al mes del reporte / Población de 20 años y más de edad adscritos a médico familiar menos la prevalencia  de Diabetes Mellitus especifica por grupo de edad ENSANUT 2012) X 100</t>
  </si>
  <si>
    <r>
      <t>Cobertura con esquemas completos de vacunación en niños de un año de edad.</t>
    </r>
    <r>
      <rPr>
        <i/>
        <sz val="10"/>
        <color indexed="30"/>
        <rFont val="Soberana Sans"/>
      </rPr>
      <t xml:space="preserve">
</t>
    </r>
  </si>
  <si>
    <t>(Número de niños de un año de edad que tienen completo su esquema de vacunación) /(Población de niños de un año de edad bajo responsabilidad institucional) X 100</t>
  </si>
  <si>
    <r>
      <t>Cobertura de detección de hipertensión arterial en población derechohabiente de 20 años y más</t>
    </r>
    <r>
      <rPr>
        <i/>
        <sz val="10"/>
        <color indexed="30"/>
        <rFont val="Soberana Sans"/>
      </rPr>
      <t xml:space="preserve">
</t>
    </r>
  </si>
  <si>
    <t>(Número de derechohabientes de 20 años y más de edad, con detección de Hipertensión arterial acumuladas al mes del reporte / Población de 20 años y más de edad adscritos a médico familiar menos la prevalencia de Hipertensión Arterial especifica por grupo de edad ENSANUT 2012) X 100</t>
  </si>
  <si>
    <r>
      <t>Cobertura de detección de cáncer de mama por mastografía en mujeres de 50 a 69 años</t>
    </r>
    <r>
      <rPr>
        <i/>
        <sz val="10"/>
        <color indexed="30"/>
        <rFont val="Soberana Sans"/>
      </rPr>
      <t xml:space="preserve">
</t>
    </r>
  </si>
  <si>
    <t>(Número de mujeres de 50 a 69 años con mastografía al mes del reporte)/(Población de mujeres de 50 a 69 años de edad adscritas a médico familiar)*100</t>
  </si>
  <si>
    <t>Actividad</t>
  </si>
  <si>
    <t>A 1 Promoción en la población en edad fértil, de las ventajas de adoptar un método anticonceptivo de acuerdo a su condición de salud y sus factores de riesgoreproductivo.</t>
  </si>
  <si>
    <r>
      <t>Porcentaje de entrevistas de consejería anticonceptiva</t>
    </r>
    <r>
      <rPr>
        <i/>
        <sz val="10"/>
        <color indexed="30"/>
        <rFont val="Soberana Sans"/>
      </rPr>
      <t xml:space="preserve">
</t>
    </r>
  </si>
  <si>
    <t>(N° de entrevistas de consejería anticonceptiva realizadas / N° de entrevistas de consejería anticonceptiva programadas)*100</t>
  </si>
  <si>
    <t>Gestión-Eficacia-Trimestral</t>
  </si>
  <si>
    <t>B 2 Medición de peso y talla en derechohabientes adscritos a médico familiar</t>
  </si>
  <si>
    <r>
      <t>Porcentaje de medición de peso y talla en población derechohabiente</t>
    </r>
    <r>
      <rPr>
        <i/>
        <sz val="10"/>
        <color indexed="30"/>
        <rFont val="Soberana Sans"/>
      </rPr>
      <t xml:space="preserve">
</t>
    </r>
  </si>
  <si>
    <t>(Número de derechohabientes con medición de peso y talla acumulado al mes evaluado /Total de derechohabientes adscritos a médico familiar)* 100</t>
  </si>
  <si>
    <t>B 3 Otorgamiento de atenciones preventivas integradas por grupo de edad.</t>
  </si>
  <si>
    <r>
      <t xml:space="preserve">Porcentaje de Atención Preventiva Integrada </t>
    </r>
    <r>
      <rPr>
        <i/>
        <sz val="10"/>
        <color indexed="30"/>
        <rFont val="Soberana Sans"/>
      </rPr>
      <t xml:space="preserve">
</t>
    </r>
  </si>
  <si>
    <t>(Número de Atenciones Preventivas Integradas otorgadas en el mes evaluado) /(Total de atenciones otorgadas por el personal de enfermería en el mes evaluado) * 100</t>
  </si>
  <si>
    <t>PRESUPUESTO</t>
  </si>
  <si>
    <t>Meta anual</t>
  </si>
  <si>
    <t>Meta al periodo</t>
  </si>
  <si>
    <t>Pagado al periodo</t>
  </si>
  <si>
    <t>Avance %</t>
  </si>
  <si>
    <t>Millones de pesos</t>
  </si>
  <si>
    <t>Al periodo</t>
  </si>
  <si>
    <t>PRESUPUESTO ORIGINAL</t>
  </si>
  <si>
    <t>PRESUPUESTO MODIFICADO</t>
  </si>
  <si>
    <t>Justificación de diferencia de avances con respecto a las metas programadas</t>
  </si>
  <si>
    <t xml:space="preserve">Indicadores con frecuencia de medición anual o con un periodo mayor de tiempo. 
Estos indicadores no registraron información ni justificación, debido a que lo harán de conformidad con la frecuencia de medición con la que programaron sus metas. </t>
  </si>
  <si>
    <r>
      <t xml:space="preserve">Tasa de mortalidad por cáncer de mama
</t>
    </r>
    <r>
      <rPr>
        <sz val="10"/>
        <rFont val="Soberana Sans"/>
        <family val="2"/>
      </rPr>
      <t>Sin Información,Sin Justificación</t>
    </r>
  </si>
  <si>
    <r>
      <t xml:space="preserve">Esperanza de Vida al Nacer
</t>
    </r>
    <r>
      <rPr>
        <sz val="10"/>
        <rFont val="Soberana Sans"/>
        <family val="2"/>
      </rPr>
      <t>Sin Información,Sin Justificación</t>
    </r>
  </si>
  <si>
    <r>
      <t xml:space="preserve">Tasa de mortalidad por tuberculosis pulmonar
</t>
    </r>
    <r>
      <rPr>
        <sz val="10"/>
        <rFont val="Soberana Sans"/>
        <family val="2"/>
      </rPr>
      <t>Sin Información,Sin Justificación</t>
    </r>
  </si>
  <si>
    <r>
      <t xml:space="preserve">Tasa de mortalidad por cáncer cérvico uterino
</t>
    </r>
    <r>
      <rPr>
        <sz val="10"/>
        <rFont val="Soberana Sans"/>
        <family val="2"/>
      </rPr>
      <t>Sin Información,Sin Justificación</t>
    </r>
  </si>
  <si>
    <r>
      <t xml:space="preserve">Proporción de adolescentes embarazadas
</t>
    </r>
    <r>
      <rPr>
        <sz val="10"/>
        <rFont val="Soberana Sans"/>
        <family val="2"/>
      </rPr>
      <t>Sin Información,Sin Justificación</t>
    </r>
  </si>
  <si>
    <r>
      <t xml:space="preserve">Prevalencia de obesidad en niños de 5 a 9 años de edad
</t>
    </r>
    <r>
      <rPr>
        <sz val="10"/>
        <rFont val="Soberana Sans"/>
        <family val="2"/>
      </rPr>
      <t>Sin Información,Sin Justificación</t>
    </r>
  </si>
  <si>
    <r>
      <t xml:space="preserve">Cobertura de atención integral PREVENIMSS
</t>
    </r>
    <r>
      <rPr>
        <sz val="10"/>
        <rFont val="Soberana Sans"/>
        <family val="2"/>
      </rPr>
      <t>Sin Información,Sin Justificación</t>
    </r>
  </si>
  <si>
    <r>
      <t xml:space="preserve">Logro de Aceptantes de primera vez de Métodos Anticonceptivos, en relación con la meta programada en Consulta Externa de Medicina Familiar
</t>
    </r>
    <r>
      <rPr>
        <sz val="10"/>
        <rFont val="Soberana Sans"/>
        <family val="2"/>
      </rPr>
      <t xml:space="preserve"> Causa : Información estimada al mes de junio de 2020, con base en información al mes de abril de 2020.     Se muestra un descenso importante en la meta estimada de 90.08 alcanzando 34.8 las variables probables identificadas son un disminución de las acciones de comunicación educativa y consejería, la baja asistencia de la población a las unidades médicas para anticoncepción ambas derivadas de la pandemia COVID-19 y el subregistro en los sistemas de información que afecta las cifras totales de aceptantes u egresos impactando en el desempeño del indicador. Efecto: La disminución en las acciones de consejería y comunicación educativa  y la poca asistencia a las unidades médicas por servicios de planificación familiar impactan en una reducción en el número de aceptantes de métodos anticonceptivos.  Otros Motivos:</t>
    </r>
  </si>
  <si>
    <r>
      <t xml:space="preserve">Cobertura de detección de cáncer cérvico uterino a través de citología cervical en mujeres de 25 a 64 años
</t>
    </r>
    <r>
      <rPr>
        <sz val="10"/>
        <rFont val="Soberana Sans"/>
        <family val="2"/>
      </rPr>
      <t xml:space="preserve"> Causa : Información estimada  al mes de junio de 2020, con base en el comportamiento observado de mayo del mismo año.  La cobertura estimada  fue de 7.54%, cifra por debajo de la meta establecida para enero - junio de 2020  (13.5%). Los factores que influyeron para obtener estos resultados fueron:  -Falta de envío por el equipo de salud de mujeres derechohabientes a su Chequeo PREVENIMSS  -Reducción de la atención PREVENTIVA por la epidemia de COVID-19. - Alta rotación de personal de enfermería que realiza la detecció Efecto: Con el logro obtenido, fue posible identificar aproximadamente a  46,632 casos sospechosos de padecer esta enfermedad. Otros Motivos:La información al mes de mayo de 2020 fue:  Numero de detecciones: 771,731  Población de 25 a 64 años: 12,941,920  Cobertura: 6.0 </t>
    </r>
  </si>
  <si>
    <r>
      <t xml:space="preserve">Cobertura de detección de primera vez de diabetes mellitus en población derechohabiente de 20 años y más
</t>
    </r>
    <r>
      <rPr>
        <sz val="10"/>
        <rFont val="Soberana Sans"/>
        <family val="2"/>
      </rPr>
      <t xml:space="preserve"> Causa : Información estimada al mes de junio con base al mes de mayo de 2020.    La cobertura alcanzada fue  7.76%, cifra inferior de la meta establecida para el mes de junio  (16.5%)   Los factores que influyeron para obtener estos resultados fueron:  - Retraso en la adquisición de insumos para la detección.  - Derivado de la suspensión de actividades no esenciales en Unidades de Medicina Familiar, motivado por la Jornada Nacional de Sana Distancia, a partir del mes de marzo de 2020 se dejó de realizar la detección de diabetes. Efecto: Con el logro obtenido, y tomando en cuenta una prevalencia de la diabetes mellitus 2 en población adulta del 7.76%, fue posible identificar aproximadamente a 123,659 casos sospechosos de padecer esta enfermedad, los cuales se derivaron  con el médico familiar para su confirmación.  Otros Motivos:Información al mes de mayo de 2020:  No. detecciones de Diabetes Mellitus: 2,007,845 Población Adscrita a Médico Familiar: 32,576,119 Cobertura: 6.2 </t>
    </r>
  </si>
  <si>
    <r>
      <t xml:space="preserve">Cobertura con esquemas completos de vacunación en niños de un año de edad.
</t>
    </r>
    <r>
      <rPr>
        <sz val="10"/>
        <rFont val="Soberana Sans"/>
        <family val="2"/>
      </rPr>
      <t xml:space="preserve"> Causa : Proyección realizada con base a la cobertura obtenida al corte del mes de marzo de 2020 (Información preliminar). El logro se encuentra por debajo del referente nacional de 95%, motivado principalmente por el suminstro de vacuna Triple viral (SRP) de manera inoportuna por parte del proveedor y a la jornada de sana distancia implementada ante la pandemia de COVID-19 en México Efecto: El mantenimiento de la erradicación, eliminación y control epidemiológico de las enfermedades inmunoprevenibles sugiere que las coberturas de vacunación, aunque no cumplen con el indicador,  son aún eficientes para el control de las enfermedades.  Otros Motivos:</t>
    </r>
  </si>
  <si>
    <r>
      <t xml:space="preserve">Cobertura de detección de hipertensión arterial en población derechohabiente de 20 años y más
</t>
    </r>
    <r>
      <rPr>
        <sz val="10"/>
        <rFont val="Soberana Sans"/>
        <family val="2"/>
      </rPr>
      <t xml:space="preserve"> Causa : Información estimada al mes de junio con base al mes de mayo de 2020.      La cobertura alcanzada fue de 31.6%, cifra inferior a la meta establecida (35.0%). Los factores que influyeron para obtener estos resultados fueron:  Derivado de la suspensión de actividades no esenciales en Unidades de Medicina Familiar, motivado por la Jornada Nacional de Sana Distancia, a partir del mes de marzo de 2020 se dejó de realizar la detección de hipertensión arterial. Efecto: Con el logro obtenido, y tomando en cuenta una prevalencia de la hipertensión arterial del 30% en población adulta, fue posible derivar alrededor de 1,335,966 casos sospechosos de padecer esta enfermedad, con el médico familiar para su confirmación.  Otros Motivos:Los resultados al mes de mayo de 2020 fueron:  No. detecciones de HTA: 8,573,398 Población Adscrita a Médico Familiar: 28,690,957 Cobertura:29.9 </t>
    </r>
  </si>
  <si>
    <r>
      <t xml:space="preserve">Cobertura de detección de cáncer de mama por mastografía en mujeres de 50 a 69 años
</t>
    </r>
    <r>
      <rPr>
        <sz val="10"/>
        <rFont val="Soberana Sans"/>
        <family val="2"/>
      </rPr>
      <t xml:space="preserve"> Causa : Información estimada al mes de junio de 2020, con base en el comportamiento observado de enero - mayo del mismo año.     La cobertura  fue 5.98%,cifra inferior a la meta planteada de (10.0%). Los factores que afectaron negativamente en la consecución de la meta Fueron:    - Reducción de los chequeos PREVENIMSS por la implantación de la Jornada de sana Distancia, motivado por la epidemia por COVID.   - Falta de derivación de mujeres a su mastografía por parte del equipo de salud.  - Ausencia de programa para solucionar el ausentismo programado y no programado del personal médico y técnico radiólogo.  Efecto: El logro alcanzado  da la oportunidad de identificar 1,078 casos de  tumor maligno de mama en mujeres de 50 y más años. Otros Motivos:Al mes de mayo de 2020 se obtuvieron las siguientes cifras:  No de detecciones:  268,339  Población de 50 a 69: 5,700,721 Cobertura:4.7</t>
    </r>
  </si>
  <si>
    <r>
      <t xml:space="preserve">Porcentaje de entrevistas de consejería anticonceptiva
</t>
    </r>
    <r>
      <rPr>
        <sz val="10"/>
        <rFont val="Soberana Sans"/>
        <family val="2"/>
      </rPr>
      <t xml:space="preserve"> Causa : Información  estimada al mes de junio de 2020, con base en información al mes de abril del mismo año.        Se muestra una disminución importante del logro respecto a la meta estimada de 90.0 alcanzando 71.7, las variables probables identificadas son un disminución de las acciones de comunicación educativa y consejería derivadas de la pandemia COVID-19 y el subregistro en los sistemas de información que afecta las cifras totales de aceptantes, impactando en el desempeño del indicador. Efecto: La disminución en las acciones de consejería y comunicación educativa impactan en una reducción en el número de aceptantes de métodos anticonceptivos. Otros Motivos:</t>
    </r>
  </si>
  <si>
    <r>
      <t xml:space="preserve">Porcentaje de medición de peso y talla en población derechohabiente
</t>
    </r>
    <r>
      <rPr>
        <sz val="10"/>
        <rFont val="Soberana Sans"/>
        <family val="2"/>
      </rPr>
      <t xml:space="preserve"> Causa : Información estimada al mes de junio de 2020, con base en información al mes de mayo de 2020. El logro estimado a junio de 2020 fue  de 34.69%, cifra inferior con relación de la meta, los factores afectaron al logro de la meta fueron:  Baja asistencia derechohabientes que acuden a la Unidad de Medicina Familiar  y suspension de visitas a escuelas y empresas derivado de la pandemia COVID-19.  Efecto: El logro alcanzado permitió que a 17,925,771 derechohabientes se les evaluará su estado nutricional y se les otorgaran recomendaciones relacionadas primordialmente con actividad física y cambios en los hábitos de alimentación, para revertir el problema de sobrepeso/obesidad. La reducción del logro en la evaluación del estado de nutrición podría afectar en la vigilancia del crecimiento y desarrollo en los menores de 1 año y del  IMC en adolescentes y adultos , así como en la orientación  para una alimentación saludable.  Otros Motivos:</t>
    </r>
  </si>
  <si>
    <r>
      <t xml:space="preserve">Porcentaje de Atención Preventiva Integrada 
</t>
    </r>
    <r>
      <rPr>
        <sz val="10"/>
        <rFont val="Soberana Sans"/>
        <family val="2"/>
      </rPr>
      <t xml:space="preserve"> Causa : Información estimada al mes de junio de 2020, con base en información al mes de mayo del mismo año.      El logro estimado a junio de 2020 fue  de 86.6% cifra ligeramente inferior a la meta establecida (90.0%).   Los factores que afectaron el logro de la meta fueron:  Baja asistencia de la población a las unidades médicas para recibir sus acciones preventivas y de promoción derivadas de la pandemia COVID-19. Efecto: El logro obtenido,  permitió que de cada 100 derechohabientes se otorgara a 253,779 de ellos el paquete completo de acciones preventivas y de promoción de la salud que les corresponde de acuerdo a su grupo de edad y sexo.  Otros Motivos:</t>
    </r>
  </si>
  <si>
    <t>E003</t>
  </si>
  <si>
    <t>Atención a la Salud en el Trabajo</t>
  </si>
  <si>
    <t>4 - Oportunidad en la atención curativa, quirúrgica, hospitalaria y de rehabilitación</t>
  </si>
  <si>
    <t>Contribuir al bienestar social e igualdad mediante el otorgamiento de los servicios de Salud en el Trabajo.</t>
  </si>
  <si>
    <r>
      <t>Tasa de mortalidad de riesgos de trabajo</t>
    </r>
    <r>
      <rPr>
        <i/>
        <sz val="10"/>
        <color indexed="30"/>
        <rFont val="Soberana Sans"/>
      </rPr>
      <t xml:space="preserve">
</t>
    </r>
  </si>
  <si>
    <t>(Número de defunciones por accidentes y enfermedades de trabajo / Total de trabajadores asegurados en el Seguro de Riesgos de Trabajo)*10,000</t>
  </si>
  <si>
    <t>tasa</t>
  </si>
  <si>
    <t>Los trabajadores asegurados tienen sus derechos (atención y prevención) protegidos en materia de Salud en el Trabajo.</t>
  </si>
  <si>
    <r>
      <t>Índice de calidad de la atención en los servicios de salud en el trabajo</t>
    </r>
    <r>
      <rPr>
        <i/>
        <sz val="10"/>
        <color indexed="30"/>
        <rFont val="Soberana Sans"/>
      </rPr>
      <t xml:space="preserve">
</t>
    </r>
  </si>
  <si>
    <t>(calidad en los dictámenes de incapacidad permanente y defunción+calidad de los dictámenes de invalidez + satisfacción de empresas usuarias de los servicios de seguridad en el trabajo en el periodo de reporte (t) )/ 3</t>
  </si>
  <si>
    <t>Calidad</t>
  </si>
  <si>
    <t>A Calificación de los probables riesgos de trabajo</t>
  </si>
  <si>
    <r>
      <t>Porcentaje de Calificación de los probables riesgos de trabajo</t>
    </r>
    <r>
      <rPr>
        <i/>
        <sz val="10"/>
        <color indexed="30"/>
        <rFont val="Soberana Sans"/>
      </rPr>
      <t xml:space="preserve">
</t>
    </r>
  </si>
  <si>
    <t>Número de riesgos de trabajo calificados y terminados en el periodo de reporte (t) / (Número de riesgos de trabajo calificados y terminados en el periodo de reporte (t) + Número de probables riesgos de trabajo pendientes de calificar en el periodo de reporte(t)) x 100</t>
  </si>
  <si>
    <t>Estratégico-Eficacia-Trimestral</t>
  </si>
  <si>
    <t>B Dictamenes de incapacidad permanente o defunción e invalidez autorizados oportunamente</t>
  </si>
  <si>
    <r>
      <t>Porcentaje de dictámenes de incapacidad permanente o defunción e invalidez autorizados oportunamente</t>
    </r>
    <r>
      <rPr>
        <i/>
        <sz val="10"/>
        <color indexed="30"/>
        <rFont val="Soberana Sans"/>
      </rPr>
      <t xml:space="preserve">
</t>
    </r>
  </si>
  <si>
    <t>(Número de dictámenes de incapacidad permanente o defunción e invalidez autorizados en 15 días o menos por salud en el trabajo, durante el periodo de reporte (t) /número total de dictámenes de incapacidad permanente o defunción e invalidez autorizados, durante el periodo de reporte(t)) x 100</t>
  </si>
  <si>
    <t>Estratégico-Calidad-Trimestral</t>
  </si>
  <si>
    <t>C Acciones eficientes de Prevención de Accidentes de trabajo, en las empresas afiliadas, mediante estudios y programas de Seguridad en el Trabajo realizados</t>
  </si>
  <si>
    <r>
      <t>Porcentaje de variación de la tasa de accidentes de trabajo en empresas intervenidas con programas preventivos de Seguridad en el Trabajo</t>
    </r>
    <r>
      <rPr>
        <i/>
        <sz val="10"/>
        <color indexed="30"/>
        <rFont val="Soberana Sans"/>
      </rPr>
      <t xml:space="preserve">
</t>
    </r>
  </si>
  <si>
    <t>((Tasa de accidentes de trabajo de las empresas intervenidas, al trimestre que corresponda del año de la medición basal(t0)) - (Tasa de accidentes de trabajo de las empresas intervenidas, al periodo de medición de seguimiento del trimestre que corresponda(t)) / (Tasa de accidentes de trabajo de las empresas intervenidas, al trimestre que corresponda del año de la medición basal(t0)) x 100</t>
  </si>
  <si>
    <t>D Capacitación a los trabajadores en materia de seguridad y Salud en el Trabajo</t>
  </si>
  <si>
    <r>
      <t>Porcentaje de aprovechamiento de los cursos de capacitación</t>
    </r>
    <r>
      <rPr>
        <i/>
        <sz val="10"/>
        <color indexed="30"/>
        <rFont val="Soberana Sans"/>
      </rPr>
      <t xml:space="preserve">
</t>
    </r>
  </si>
  <si>
    <t>(Calificación inicial / calificación final ) x 100</t>
  </si>
  <si>
    <t>A 1 Accidentes de trabajo dictaminados</t>
  </si>
  <si>
    <r>
      <t>Cumplimiento de las metas de calificación de accidentes de trabajo</t>
    </r>
    <r>
      <rPr>
        <i/>
        <sz val="10"/>
        <color indexed="30"/>
        <rFont val="Soberana Sans"/>
      </rPr>
      <t xml:space="preserve">
</t>
    </r>
  </si>
  <si>
    <t>(Número de casos de accidentes de trabajo calificados y dictaminados acumulados al trimestre del reporte (t)/Número de casos de accidentes de trabajo proyectados al trimestre del reporte (t)) x 100</t>
  </si>
  <si>
    <t>A 2 Enfermedades de trabajo dictaminadas</t>
  </si>
  <si>
    <r>
      <t>Cumplimiento de las metas de calificación de enfermedades de trabajo</t>
    </r>
    <r>
      <rPr>
        <i/>
        <sz val="10"/>
        <color indexed="30"/>
        <rFont val="Soberana Sans"/>
      </rPr>
      <t xml:space="preserve">
</t>
    </r>
  </si>
  <si>
    <t>(Número de casos de enfermedades de trabajo calificadas y dictaminadas acumulados al trimestre del reporte (t)/Número de casos de enfermedades de trabajo proyectadas al trimestre del reporte (t)) x 100</t>
  </si>
  <si>
    <t>B 3 Elaboración y autorización de Dictámenes de Incapacidad Permanente o Defunción e Invalidez a través del Módulo Electrónico de Salud en el Trabajo</t>
  </si>
  <si>
    <r>
      <t xml:space="preserve"> Porcentaje de Dictámenes de incapacidad permanente o defunción e invalidez autorizados a través del Módulo Electrónico de Salud en el Trabajo</t>
    </r>
    <r>
      <rPr>
        <i/>
        <sz val="10"/>
        <color indexed="30"/>
        <rFont val="Soberana Sans"/>
      </rPr>
      <t xml:space="preserve">
</t>
    </r>
  </si>
  <si>
    <t>(Número de dictámenes de incapacidad permanente o defunción e invalidez autorizados en el módulo electrónico de salud en el trabajo al periodo de reporte (t)/  Número de dictámenes de incapacidad permanente o defunción e invalidez autorizados al periodo de reporte (t)) x 100</t>
  </si>
  <si>
    <t>B 4 Incapacidades permanentes o defunciones e invalidez dictaminados</t>
  </si>
  <si>
    <r>
      <t>Cumplimiento de las metas de dictaminación de incapacidades permanente o defunción e invalidez</t>
    </r>
    <r>
      <rPr>
        <i/>
        <sz val="10"/>
        <color indexed="30"/>
        <rFont val="Soberana Sans"/>
      </rPr>
      <t xml:space="preserve">
</t>
    </r>
  </si>
  <si>
    <t>(Número de casos de  dictámenes de incapacidad permanente o defunción e invalidez acumulados al trimestre del reporte (t)/Número de casos de  dictámenes de incapacidad permanente o defunción e invalidez proyectados al trimestre del reporte (t)) x 100</t>
  </si>
  <si>
    <t>C 5 Seguimientos a las empresas intervenidas con estudios y programas preventivos de seguridad en el trabajo</t>
  </si>
  <si>
    <r>
      <t>Porcentaje de seguimientos realizados en empresas con programas preventivos de seguridad en el trabajo.</t>
    </r>
    <r>
      <rPr>
        <i/>
        <sz val="10"/>
        <color indexed="30"/>
        <rFont val="Soberana Sans"/>
      </rPr>
      <t xml:space="preserve">
</t>
    </r>
  </si>
  <si>
    <t>(Total de seguimientos realizados a empresas con programas preventivos de seguridad en el trabajo (t) / Total de seguimientos programados a empresas con programas preventivos de seguridad en el trabajo (t)) x 100.</t>
  </si>
  <si>
    <t>C 6 Elaboración de Estudios y Programas Preventivos de Seguridad en el Trabajo, en empresas afiliadas, para la disminución de accidentes de trabajo</t>
  </si>
  <si>
    <r>
      <t>Porcentaje de cumplimiento en la elaboración de estudios y programas preventivos de seguridad en el trabajo</t>
    </r>
    <r>
      <rPr>
        <i/>
        <sz val="10"/>
        <color indexed="30"/>
        <rFont val="Soberana Sans"/>
      </rPr>
      <t xml:space="preserve">
</t>
    </r>
  </si>
  <si>
    <t>(Número de estudios y programas preventivos de seguridad en el trabajo realizados en empresas afiliadas y centros laborales del Instituto Mexicano del Seguro Social (t) / Número de estudios y programas preventivos de seguridad en el trabajo programados en empresas afiliadas y centros laborales del Instituto Mexicano del Seguro Social (t)) x 100</t>
  </si>
  <si>
    <t>D 7 Cursos de capacitación en seguridad y salud en el trabajo dirigidos a las empresas afiliadas al Instituto Mexicano del Seguro Social</t>
  </si>
  <si>
    <r>
      <t>Porcentaje de cumplimiento en la capacitación de trabajadores en seguridad y salud en el trabajo</t>
    </r>
    <r>
      <rPr>
        <i/>
        <sz val="10"/>
        <color indexed="30"/>
        <rFont val="Soberana Sans"/>
      </rPr>
      <t xml:space="preserve">
</t>
    </r>
  </si>
  <si>
    <t>(Número de trabajadores de empresas afiliadas y centros laborales del IMSS capacitados en seguridad y salud en el trabajo (t) / Número de trabajadores de empresas afiliadas y centros laborales del IMSS a capacitar en seguridad y salud en el trabajo (t)) x 100.</t>
  </si>
  <si>
    <r>
      <t xml:space="preserve">Tasa de mortalidad de riesgos de trabajo
</t>
    </r>
    <r>
      <rPr>
        <sz val="10"/>
        <rFont val="Soberana Sans"/>
        <family val="2"/>
      </rPr>
      <t>Sin Información,Sin Justificación</t>
    </r>
  </si>
  <si>
    <r>
      <t xml:space="preserve">Índice de calidad de la atención en los servicios de salud en el trabajo
</t>
    </r>
    <r>
      <rPr>
        <sz val="10"/>
        <rFont val="Soberana Sans"/>
        <family val="2"/>
      </rPr>
      <t xml:space="preserve"> Causa : No contamos con información en materia de satisfacción de las empresas usuarias de los servicios de seguridad en el trabajo, debido a que durante la emergencia sanitaria por COVID-19 se mantienen cerradas muchas empresas, motivo por el cual no fue posible aplicar encuestas. Efecto: 27.34 puntos por debajo de la meta. Otros Motivos:</t>
    </r>
  </si>
  <si>
    <r>
      <t xml:space="preserve">Porcentaje de Calificación de los probables riesgos de trabajo
</t>
    </r>
    <r>
      <rPr>
        <sz val="10"/>
        <rFont val="Soberana Sans"/>
        <family val="2"/>
      </rPr>
      <t xml:space="preserve"> Causa : Los servicios de Salud en Trabajo emiten citatorios a los asegurados para presentarse a concluir el tramite de calificación de los Riesgos de Trabajo cuando no acuden. Para desarrollar esta actividad, los servicios de Salud en el Trabajo se apoyan en el servicio postal contratado en cada Delegación, actualmente no se ha concretado en la totalidad de las delegaciones dicha contratación. Efecto: Cumplimiento de la meta. Otros Motivos:</t>
    </r>
  </si>
  <si>
    <r>
      <t xml:space="preserve">Porcentaje de dictámenes de incapacidad permanente o defunción e invalidez autorizados oportunamente
</t>
    </r>
    <r>
      <rPr>
        <sz val="10"/>
        <rFont val="Soberana Sans"/>
        <family val="2"/>
      </rPr>
      <t xml:space="preserve"> Causa : Los médicos de los servicios de salud en el trabajo otorgan en forma oportuna la dictaminación de una incapacidad permanente o defunción o invalidez, solo retrasándose en aquellos servicios donde hay falta de personal. Efecto: Cumplimiento de la meta. Otros Motivos:</t>
    </r>
  </si>
  <si>
    <r>
      <t xml:space="preserve">Porcentaje de variación de la tasa de accidentes de trabajo en empresas intervenidas con programas preventivos de Seguridad en el Trabajo
</t>
    </r>
    <r>
      <rPr>
        <sz val="10"/>
        <rFont val="Soberana Sans"/>
        <family val="2"/>
      </rPr>
      <t xml:space="preserve"> Causa : Debido a que continua la restricción de actividades por el COVID-19, en la mayoría de las empresas seleccionadas y el número de trabajadores disminuyó, lo anterior, permitió alcanzar una mayor disminución de accidentes de trabajo. Efecto: Mayor disminución de accidentes de trabajo esperados. Otros Motivos:</t>
    </r>
  </si>
  <si>
    <r>
      <t xml:space="preserve">Porcentaje de aprovechamiento de los cursos de capacitación
</t>
    </r>
    <r>
      <rPr>
        <sz val="10"/>
        <rFont val="Soberana Sans"/>
        <family val="2"/>
      </rPr>
      <t xml:space="preserve"> Causa : Los ingenieros de Seguridad en el Trabajo  están realizando actividades derivadas de la contingencia sanitaria por COVID-19 (Control CEPPIS, asesorías y supervisiones). Efecto: Menor porcentaje de aprovechamiento de los cursos de capacitación en materia de seguridad e higiene en el trabajo. Otros Motivos:</t>
    </r>
  </si>
  <si>
    <r>
      <t xml:space="preserve">Cumplimiento de las metas de calificación de accidentes de trabajo
</t>
    </r>
    <r>
      <rPr>
        <sz val="10"/>
        <rFont val="Soberana Sans"/>
        <family val="2"/>
      </rPr>
      <t xml:space="preserve"> Causa : Tras la contingencia de COVID-19 se ha restringido tanto las actividades en las empresas así como su número de trabajadores, por lo cual no se han presentado el número de accidentes de trabajo esperados para la meta inicial, no así para la meta modificada. Efecto: Cumplimiento de la meta. Otros Motivos:</t>
    </r>
  </si>
  <si>
    <r>
      <t xml:space="preserve">Cumplimiento de las metas de calificación de enfermedades de trabajo
</t>
    </r>
    <r>
      <rPr>
        <sz val="10"/>
        <rFont val="Soberana Sans"/>
        <family val="2"/>
      </rPr>
      <t xml:space="preserve"> Causa : La Dirección del Instituto Mexicano del Seguro Social, dio la instrucción que se reconociera en el menor tiempo posible las enfermedades de trabajo por COVID-19 en los trabajadores que se encuentren en Hospitales destinados a dicha atención. Efecto: 27.46 % por arriba de la meta. Otros Motivos:</t>
    </r>
  </si>
  <si>
    <r>
      <t xml:space="preserve"> Porcentaje de Dictámenes de incapacidad permanente o defunción e invalidez autorizados a través del Módulo Electrónico de Salud en el Trabajo
</t>
    </r>
    <r>
      <rPr>
        <sz val="10"/>
        <rFont val="Soberana Sans"/>
        <family val="2"/>
      </rPr>
      <t xml:space="preserve"> Causa : Se mantiene el uso de los sistemas institucionales, las Coordinaciones Delegacionales de Salud en el Trabajo implementan estrategias oportunas para facilitar el cumplimiento del indicador, utilizando la Mesa de Servicio de manera eficaz para resolver los casos que presentaron alguna problemática.  Efecto: Cumplimiento de la meta. Otros Motivos:</t>
    </r>
  </si>
  <si>
    <r>
      <t xml:space="preserve">Cumplimiento de las metas de dictaminación de incapacidades permanente o defunción e invalidez
</t>
    </r>
    <r>
      <rPr>
        <sz val="10"/>
        <rFont val="Soberana Sans"/>
        <family val="2"/>
      </rPr>
      <t xml:space="preserve"> Causa : Los médicos de los servicios de salud en el trabajo otorgan en forma oportuna la dictaminación de una incapacidad permanente o defunción o invalidez, solo retrasándose en aquellos servicios donde hay falta de personal, o cuando el caso amerita mayor cantidad de exámenes médicos para otorgar de manera justa lo que le corresponde al trabajador. Efecto: cumplimiento de la meta. Otros Motivos:</t>
    </r>
  </si>
  <si>
    <r>
      <t xml:space="preserve">Porcentaje de seguimientos realizados en empresas con programas preventivos de seguridad en el trabajo.
</t>
    </r>
    <r>
      <rPr>
        <sz val="10"/>
        <rFont val="Soberana Sans"/>
        <family val="2"/>
      </rPr>
      <t xml:space="preserve"> Causa : Las actividades de los ingenieros de Seguridad en el Trabajo  programadas para el 2020, se redirigieron a  realizar supervisiones y recomendaciones de medidas preventivas en hospitales que atienden pacientes COVID-19, derivadas de la contingencia sanitaria. Efecto: Mayor número de seguimientos de supervisión y asesorías realizadas en unidades médicas para atención de pacientes COVID. Otros Motivos:</t>
    </r>
  </si>
  <si>
    <r>
      <t xml:space="preserve">Porcentaje de cumplimiento en la elaboración de estudios y programas preventivos de seguridad en el trabajo
</t>
    </r>
    <r>
      <rPr>
        <sz val="10"/>
        <rFont val="Soberana Sans"/>
        <family val="2"/>
      </rPr>
      <t xml:space="preserve"> Causa : Los ingenieros de Seguridad en el Trabajo  están realizando actividades derivadas de la contingencia sanitaria por COVID-19 (Control CEPPIS, asesorías y supervisiones). Efecto: Cumplimiento de la meta. Otros Motivos:</t>
    </r>
  </si>
  <si>
    <r>
      <t xml:space="preserve">Porcentaje de cumplimiento en la capacitación de trabajadores en seguridad y salud en el trabajo
</t>
    </r>
    <r>
      <rPr>
        <sz val="10"/>
        <rFont val="Soberana Sans"/>
        <family val="2"/>
      </rPr>
      <t xml:space="preserve"> Causa : Las actividades de los ingenieros de Seguridad en el Trabajo  programadas para el 2020, se redirigieron a la capacitación y asesorías en hospitales que atienden pacientes COVID-19, derivadas de la contingencia sanitaria. Efecto: Mayor número de trabajadores capacitados, en materia de seguridad e higiene en el trabajo para el uso de equipo de protección personal y medidas preventivas para la emergencia sanitaria. De acuerdo a lo programado. Otros Motivos:</t>
    </r>
  </si>
  <si>
    <t>E004</t>
  </si>
  <si>
    <t>Investigación y desarrollo tecnológico en salud</t>
  </si>
  <si>
    <t>Perspectiva de Género</t>
  </si>
  <si>
    <t>3 - Desarrollo Económico</t>
  </si>
  <si>
    <t>8 - Ciencia, Tecnología e Innovación</t>
  </si>
  <si>
    <t>1 - Investigación Científica</t>
  </si>
  <si>
    <t>24 - Investigación en salud pertinente y de excelencia académica</t>
  </si>
  <si>
    <t>Contribuir al desarrollo económico incluyente mediante Consolidar la Investigación en Salud, en beneficio de la salud de los Derechohabientes del IMSS.</t>
  </si>
  <si>
    <r>
      <t>Porcentaje de Investigadores que pertenecen al Sistema Nacional de Investigadores</t>
    </r>
    <r>
      <rPr>
        <i/>
        <sz val="10"/>
        <color indexed="30"/>
        <rFont val="Soberana Sans"/>
      </rPr>
      <t xml:space="preserve">
</t>
    </r>
  </si>
  <si>
    <t xml:space="preserve">[(Número de Investigadores del Instituto Mexicano del Seguro Social que pertenecen al Sistema Nacional de Investigadores en el periodo t) / (Total de Investigadores del Instituto Mexicano del Seguro Social en el periodo t)] x 100     </t>
  </si>
  <si>
    <r>
      <t>Porcentaje de Artículos Científicas generados por el IMSS que son publicados en revistas científicas referentes a nivel internacional, con el mayor factor de impacto al ubicarse en cuartiles 1 y 2.</t>
    </r>
    <r>
      <rPr>
        <i/>
        <sz val="10"/>
        <color indexed="30"/>
        <rFont val="Soberana Sans"/>
      </rPr>
      <t xml:space="preserve">
</t>
    </r>
  </si>
  <si>
    <t xml:space="preserve">[(Número de Artículos Científicos generados por personal Institucional, que han sido publicados en revistas incorporadas al Journal Citation Report, incluidas en los Cuartiles 1 y 2, en el periodo t) / (Número de Artículos Científicos generados por personal Institucional, que han sido publicados en revistas incorporadas al Journal Citation Report incluidas en los Cuartiles 1, 2, 3 y 4, en el periodo t)] x 100    </t>
  </si>
  <si>
    <t>Los Derechohabientes del IMSS favorecen su estado de salud con la contribución de los productos científicos de calidad generados por la Investigación en Salud desarrollada en el Instituto.</t>
  </si>
  <si>
    <r>
      <t>Porcentaje de Artículos Científicos publicados en revistas científicas con Factor de Impacto</t>
    </r>
    <r>
      <rPr>
        <i/>
        <sz val="10"/>
        <color indexed="30"/>
        <rFont val="Soberana Sans"/>
      </rPr>
      <t xml:space="preserve">
</t>
    </r>
  </si>
  <si>
    <t>[(Número de Artículos Científicos generados por personal Institucional, que han sido publicados en revistas científicas incorporadas al Journal Citation Report, en el periodo t) / (Número de Artículos Científicos generados por personal Institucional, que han sido publicados en revistas científicas, en el periodo t)] x 100</t>
  </si>
  <si>
    <r>
      <t>Porcentaje de Protocolos de Investigación Científica y Desarrollo Tecnológico relacionados a los Principales Problemas de Salud de los Derechohabientes del IMSS.</t>
    </r>
    <r>
      <rPr>
        <i/>
        <sz val="10"/>
        <color indexed="30"/>
        <rFont val="Soberana Sans"/>
      </rPr>
      <t xml:space="preserve">
</t>
    </r>
  </si>
  <si>
    <t>[(Número de Protocolos de Investigación Científica y Desarrollo Tecnológico relacionados a los Principales Problemas de Salud de los Derechohabientes del IMSS, en el periodo t)  /  (Número de Protocolos de Investigación Científica y Desarrollo Tecnológico aprobados para su implementación en el IMSS, en el periodo t)]  x  100</t>
  </si>
  <si>
    <t>A Recursos humanos formados en Maestrías y Doctorados.</t>
  </si>
  <si>
    <r>
      <t>Tasa de Variación de Personal Institucional Graduado de cursos de maestría y doctorado</t>
    </r>
    <r>
      <rPr>
        <i/>
        <sz val="10"/>
        <color indexed="30"/>
        <rFont val="Soberana Sans"/>
      </rPr>
      <t xml:space="preserve">
</t>
    </r>
  </si>
  <si>
    <t>([(Número de Personal IMSS que obtienen el grado de maestría y doctorado en el periodo t) / (Número de Personal IMSS que obtienen el grado de maestría y doctorado de maestría y doctorado en el periodo t-k)] - (1)) x 100</t>
  </si>
  <si>
    <t>Tasa de variación</t>
  </si>
  <si>
    <t>B Protocolos de Investigación Científica y Desarrollo Tecnológico Aprobados.</t>
  </si>
  <si>
    <r>
      <t>Tasa de variación de Protocolos de Investigación Científica y Desarrollo Tecnológico aprobados en el IMSS.</t>
    </r>
    <r>
      <rPr>
        <i/>
        <sz val="10"/>
        <color indexed="30"/>
        <rFont val="Soberana Sans"/>
      </rPr>
      <t xml:space="preserve">
</t>
    </r>
  </si>
  <si>
    <t>[[(Número de Protocolos de Investigación Científica y Desarrollo Tecnológico Aprobados en el IMSS  durante el periodo t) / (Número de Protocolos de Investigación Científica y Desarrollo Tecnológico Aprobados en el IMSS  durante el periodo t-k)] - (1)] x 100</t>
  </si>
  <si>
    <t>A 1 Apoyo económico para cursar maestrías y doctorados.</t>
  </si>
  <si>
    <r>
      <t>Tasa de variación del número de apoyos económicos complementarios  otorgados a alumnos inscritos y vigentes en Programas Académicos de Maestría o Doctorado enlistados en el Programa Nacional de Posgrados de Calidad.</t>
    </r>
    <r>
      <rPr>
        <i/>
        <sz val="10"/>
        <color indexed="30"/>
        <rFont val="Soberana Sans"/>
      </rPr>
      <t xml:space="preserve">
</t>
    </r>
  </si>
  <si>
    <t>[(Número de apoyos económicos complementarios otorgados a alumnos inscritos y vigentes en Programas Académicos de Maestría o Doctorado listados en el Programa Nacional de Posgrados de Calidad, en el periodo t) / (Número de apoyos económicos complementarios otorgados a alumnos inscritos y vigentes en Programas Académicos de Maestría o Doctorado listados en el Programa Nacional de Posgrados de Calidad, en el periodo t-1)]  -1)]  x 100</t>
  </si>
  <si>
    <t>Gestión-Eficacia-Semestral</t>
  </si>
  <si>
    <t>B 2 Evaluación de Protocolos de Investigación Científica y Desarrollo Tecnológico</t>
  </si>
  <si>
    <r>
      <t xml:space="preserve">Porcentaje de Comités Locales de Investigación en Salud activos que evalúan Protocolos de Investigación Científica y Desarrollo Tecnológico. </t>
    </r>
    <r>
      <rPr>
        <i/>
        <sz val="10"/>
        <color indexed="30"/>
        <rFont val="Soberana Sans"/>
      </rPr>
      <t xml:space="preserve">
</t>
    </r>
  </si>
  <si>
    <t xml:space="preserve">[(Número de Comités Locales de Investigación en Salud activos en el Instituto Mexicano del Seguro Social) / (Total de Comités Locales de Investigación yen Salud del Instituto Mexicano del Seguro Social)] x 100     </t>
  </si>
  <si>
    <r>
      <t xml:space="preserve">Porcentaje de Investigadores que pertenecen al Sistema Nacional de Investigadores
</t>
    </r>
    <r>
      <rPr>
        <sz val="10"/>
        <rFont val="Soberana Sans"/>
        <family val="2"/>
      </rPr>
      <t>Sin Información,Sin Justificación</t>
    </r>
  </si>
  <si>
    <r>
      <t xml:space="preserve">Porcentaje de Artículos Científicas generados por el IMSS que son publicados en revistas científicas referentes a nivel internacional, con el mayor factor de impacto al ubicarse en cuartiles 1 y 2.
</t>
    </r>
    <r>
      <rPr>
        <sz val="10"/>
        <rFont val="Soberana Sans"/>
        <family val="2"/>
      </rPr>
      <t xml:space="preserve"> Causa : La causa fue debido a que el Instituto continua favoreciendo que su personal de salud  desarrolle actividades de investigación en salud de relevancia y con los más altos estándares de calidad internacional; por lo que, publicar en Revistas ubicadas en Cuartiles Q1 y Q2,  requiere de mayor rigurosidad para la aceptación de los Resultados de Investigación que serán publicados en éste tipo de Revistas de vanguardia Internacional, altamente valoradas por sus aportaciones en cada Área de Conocimiento Médico Científico; mismas, que permiten la actualización de los Procesos de Atención Médica que contribuyen a mejorar la calidad de los Servicios de Prestaciones Médicas que el Instituto oferta a sus Derechohabientes.  El  Journal Citation Reports que emite el índice bibliométrico denominado Factor de Impacto y Cuartiles en que se ubican las Revistas Científicas, cada año es actualizado en los meses Julio, por lo tanto, en el presente reporte ya se incluye la actualización de ésta valoración.  Se destaca que este es el cuarto año que el Instituto implementa la valuación de la calidad de los conocimientos científicos generados, mediante la identificación de la Revistas por su ubicación en los Cuartiles Q1 y Q2 incluidos en el Journal Citation Reports, por lo que, el IMSS continúa siendo pionero entre las Instituciones de Salud Mexicanas al instrumentar éste innovador sistema de evaluación. Más aún, resalta el hecho de que paulatinamente, el resto de Instituciones de Salud Mexicanas que realizan actividades de Investigación Científica y Desarrollo Tecnológico han ido adoptando este sistema de evaluación. Efecto: El efecto de la evaluación del desempeño científico que se aplica en el IMSS, al valorar el cuartil al que pertenecen las Revistas con Factor de Impacto en que se publican resultados de sus Investigación, ha motivado al Personal Institucional para publicar artículos científicos en Revistas con alto impacto Internacional y de vanguardia para cada Área de Conocimiento Médico Científico; de ello, se destacan dos hechos: *Respecto al numerador,  el incremento en el número absoluto de artículos científicos publicados en Revistas con factor de impacto incluidas en los Cuartiles 1 y 2; registrando  variaciones de +83.2% (+79),  +30.8% (+41) y +3% (+5), respecto a lo reportado en los mismos periodos en los ejercicio 2017, 2018 y 2019, respectivamente. *Respecto al denominador,  el incremento en el número absoluto de artículos científicos publicados en Revistas con factor de impacto; registrando  variaciones de +49.6% (+117),  +15.4% (+47) y +7% (+23), respecto a lo reportado en los mismos periodos en los ejercicio 2017, 2018 y 2019, respectivamente. El IMSS genera publicaciones de vanguardia internacional, influyentes a nivel internacional para la áreas de conocimiento médico - científico, que coadyuvan en la actualización y mejora de los Procesos de Atención Médica Internacional, mismas  que  contribuyen  en la mejora de la Prestación de Servicios Médicos para los Derechohabientes de nuestro Instituto. Otros Motivos:Por tal razón, debe considerarse que el proceso de publicación de un artículo científico implica la intervención de factores externos a la Institución que pueden condicionar fluctuaciones en los resultados de acuerdo a su aceptación por las Revistas Médico Científicas arbitradas.  Debe considerarse, con motivo de la Contingencia Sanitaria que deriva por la Pandemia por COVID-19, las diversas editoriales han dado prioridad a la publicación de conocimientos científicos relacionados a COVID-19, lo que  ha motivado ajustes en los procesos de publicación que ha afectado la disponibilidad de volúmenes y números habituales que son publicados en los índices nacionales e internacionales; los cuales, son herramientas fundamentales para identificar a los artículos científicos generados por personal del IMSS.  Paulatinamente las casas Editoriales han solventado la demora en la publicación habitual en sus volúmenes y números por cada Revista.</t>
    </r>
  </si>
  <si>
    <r>
      <t xml:space="preserve">Porcentaje de Artículos Científicos publicados en revistas científicas con Factor de Impacto
</t>
    </r>
    <r>
      <rPr>
        <sz val="10"/>
        <rFont val="Soberana Sans"/>
        <family val="2"/>
      </rPr>
      <t xml:space="preserve"> Causa : La causa fue debido a que el Instituto continua favoreciendo que su personal de salud  desarrolle actividades de investigación en salud de relevancia y con los más altos estándares de calidad internacional; esto requiere de mayor calidad, dada la alta rigurosidad para la aceptación de los Resultados de Investigación que serán publicados en éste tipo de Revistas de vanguardia Internacional, que son altamente valoradas por sus aportaciones en cada Área de Conocimiento Médico Científico; este tipo de contribuciones al conocimiento científico, coadyuvan en la actualización de los Procesos de Atención Médica que contribuyen a mejorar la calidad de los Servicios de Prestaciones Médicas que el Instituto oferta a sus Derechohabientes.  El  Journal Citation Reports que emite el índice bibliométrico denominado Factor de Impacto, que es obtenido por las Revistas Científicas, cada año es actualizado en los meses Julio, por lo tanto, en el presente reporte ya se incluye la actualización de ésta valoración.  Siendo así, el personal del IMSS se encuentra motivado para competir internacionalmente con la publicación de sus resultados de investigación en las Revistas Internacionales de vanguardia. Efecto: El efecto fue la aceptación de los resultados de investigación científica generados por Personal Institucional para ser publicados por las Revistas con factor de impacto; logrando el cumplimiento de la meta propuesta para el periodo de reporte; se destacan dos hechos: *Respecto al numerador,  el incremento en el número absoluto de artículos científicos publicados en Revistas con factor de impacto; registrando  variaciones de +49.6% (+117),  +15.4% (+47) y +7% (+23), respecto a lo reportado en los mismos periodos en los ejercicio 2017, 2018 y 2019, respectivamente. *Respecto al denominador,  el incremento en el número de artículos científicos generado por Personal Institucional; registrando  variaciones de +9.6% (+54),  +7.9% (+45) y +4.4% (+26), respecto a lo reportado en los mismos periodos en los ejercicio 2017, 2018 y 2019, respectivamente. El IMSS genera publicaciones de vanguardia internacional que coadyuvan en la actualización y mejora de los Procesos de Atención Médica Internacional, mismas  que  contribuyen  para mejorar la Prestación de Servicios Médicos para los Derechohabientes de nuestro Instituto. Otros Motivos:Por tal razón, debe considerarse que el proceso de publicación de un artículo científico implica la intervención de factores externos a la Institución que pueden condicionar fluctuaciones en los resultados de acuerdo a su aceptación por las Revistas Médico Científicas arbitradas.  Debe considerarse, con motivo de la Contingencia Sanitaria que deriva por la Pandemia por COVID-19, las diversas editoriales han dado prioridad a la publicación de conocimientos científicos relacionados a COVID-19, lo que  ha motivado ajustes en los procesos de publicación que ha afectado la disponibilidad de volúmenes y números habituales que son publicados en los índices nacionales e internacionales; los cuales, son herramientas fundamentales para identificar a los artículos científicos generados por personal del IMSS.  Paulatinamente las casas Editoriales han solventado la demora en la publicación habitual en sus volúmenes y números por cada Revista.</t>
    </r>
  </si>
  <si>
    <r>
      <t xml:space="preserve">Porcentaje de Protocolos de Investigación Científica y Desarrollo Tecnológico relacionados a los Principales Problemas de Salud de los Derechohabientes del IMSS.
</t>
    </r>
    <r>
      <rPr>
        <sz val="10"/>
        <rFont val="Soberana Sans"/>
        <family val="2"/>
      </rPr>
      <t xml:space="preserve"> Causa : La causa fue debido a que el Programa Institucional del Instituto Mexicano del Seguro Social 2019 ¿ 2024 contempla dar  especial impulso a la Investigación Científica y Desarrollo Tecnológico vinculándola a la atención médica a fin de contribuir al bienestar de la población, mediante la acción ¿2.4.5 Impulsar la Investigación clínica, biomédica y social, priorizando el abordaje de los principales problemas de salud bajo el modelo de atención integral a la salud¿. Para favorecer la instrumentación de ésta acción, el Instituto ajustó, a partir del ejercicio 2019, los Principales Problemas de Salud a atender integralmente en un modelo preventivo; identificando la importancia de las patologías, y agrupándolas en aquellas que concentran el 80% de los Años de Vida Saludables Perdidos. Así, las patologías quedaron agrupadas en una nueva lista que comprende: 1) Enfermedades Cardio Vasculares y Circulatorias, 2) Diabetes Mellitus, 3) Enfermedades que requieren atención por Traumatología y Ortopedia, 4) Neoplasias Malignas, 5) Enfermedades de los Órganos de los Sentidos, 6) Enfermedades Digestivas, 7) Enfermedades Respiratorias Crónicas, 8) Salud Reproductiva, Condiciones Neonatales, y Anomalías Congénitas, 9) Desórdenes Mentales y del Comportamiento, 10) Enfermedades Neurológicas. Efecto: El efecto fue el Registro de Protocolos de Investigación Científica y Desarrollo Tecnológico, propuestos por personal institucional, que cumplen con los estándares internacionales para su autorización  y que se apegan a las principales causas de morbi-mortalidad que aquejan a los Derechohabientes del IMSS;  logrando el cumplimiento de la meta propuesta para el periodo de reporte.se destacan dos hechos: *Respecto al numerador,  el incremento en el número absoluto protocolos de investigación científica y desarrollo tecnológico aprobados en el IMSS y que están relacionados a temas prioritarios; registrando una  variación de  +24.2% (+328) , respecto a lo reportado en el mismo periodo en el ejercicio 2019. *Respecto al numerador,  el incremento en el número absoluto protocolos de investigación científica y desarrollo tecnológico aprobados en el IMSS; registrando una  variación de  +17% (+369) , respecto a lo reportado en el mismo periodo en el ejercicio 2019. Otros Motivos:Por tal razón, debe considerarse que la elaboración de protocolos de investigación científica por el personal de salud requiere tanto de un medio laboral favorable para desarrollar actividades de investigación en salud que cumplan con estándares internacionales para su autorización como de interés y motivación individuales. </t>
    </r>
  </si>
  <si>
    <r>
      <t xml:space="preserve">Tasa de Variación de Personal Institucional Graduado de cursos de maestría y doctorado
</t>
    </r>
    <r>
      <rPr>
        <sz val="10"/>
        <rFont val="Soberana Sans"/>
        <family val="2"/>
      </rPr>
      <t>Sin Información,Sin Justificación</t>
    </r>
  </si>
  <si>
    <r>
      <t xml:space="preserve">Tasa de variación de Protocolos de Investigación Científica y Desarrollo Tecnológico aprobados en el IMSS.
</t>
    </r>
    <r>
      <rPr>
        <sz val="10"/>
        <rFont val="Soberana Sans"/>
        <family val="2"/>
      </rPr>
      <t xml:space="preserve"> Causa : La causa de incremento en el logro obtenido respecto a la meta propuesta para el periodo de reporte, fue debido a:   i) la continuidad en la instrumentación del Programa de Monitoreo de la Integración y Funcionamiento de los Comités Locales de Investigación en Salud (CLIS) y Comités de Ética en Investigación (CEI), con lo que se permitió dar cumplimiento al documento normativo institucional que se denomina "Procedimiento para la evaluación, registro, seguimiento, enmienda y cancelación de protocolos presentados ante el Comité Local de Investigación en Salud y el Comité Local de Ética en Investigación.- Clave 2810-003-002";   ii)  la consolidación de la actualización del Módulo electrónico que permite su instrumentación mediante el Sistema de Registro Electrónico de la Coordinación de Investigación en Salud;  la actualización de ésta herramienta electrónica ha resultado fundamental para mejorar la evaluación y registro de los Protocolos de Investigación Científica y Desarrollo Tecnológico, que ha derivado en el incremento de Protocolos Dictaminados.    iii) Durante la contingencia derivada por la atención de la COVID-19, el Instituto promovió las sesiones de los Comités Locales de Investigación en Salud bajo las recomendaciones de la Jornada Nacional de Sana Distancia y favoreciendo las sesiones efectuadas a distancia mediante medios electrónicos. Efecto: El efecto fue el cumplimiento de la meta propuesta para éste periodo de reporte, respecto al número de Protocolos de Investigación Científica y Desarrollo Tecnológico dictaminados por  Comités Locales de Investigación en Salud.  *Se destaca el  incremento en el número absoluto protocolos de investigación científica y desarrollo tecnológico aprobados para su desarrllo en el IMSS; registrando una  variación de  +17% (+369) , respecto a lo reportado en el mismo periodo en el ejercicio 2019.  Por este motivo,  el Pp E004 deberá valorar y justificar un potencial ajuste en las metas programadas para este Indicadores de la MIR, para los periodos de Enero-Septiembre y Enero-Diciembre del año en curso; teniendo en contexto que el Instituto reportó cifras históricas en el número de Protocolos de Investigación Científica y Desarrollo Tecnológico autorizados al cierre del 2019. Otros Motivos:Por tal razón, debe considerarse que la elaboración de protocolos de investigación científica por el personal de salud requiere tanto de un medio laboral favorable para desarrollar actividades de investigación en salud que cumplan con estándares internacionales para su autorización como de interés y motivación individuales.   Debe considerarse que el proceso de integración de los Comités Locales de Investigación en Salud (CLIS) deben apegarse a las disposiciones de la  Ley  General de Salud y su Reglamento en materia de Investigación en Salud, que implica la intervención de factores externos a la Institución (COFEPRIS y CONBIOETICA) que pueden condicionar fluctuaciones en el número de Protocolos de Investigación Científica y Desarrollo Tecnológico que son dictaminados.</t>
    </r>
  </si>
  <si>
    <r>
      <t xml:space="preserve">Tasa de variación del número de apoyos económicos complementarios  otorgados a alumnos inscritos y vigentes en Programas Académicos de Maestría o Doctorado enlistados en el Programa Nacional de Posgrados de Calidad.
</t>
    </r>
    <r>
      <rPr>
        <sz val="10"/>
        <rFont val="Soberana Sans"/>
        <family val="2"/>
      </rPr>
      <t xml:space="preserve"> Causa : La causa fue debido al diferimiento de la instrumentación de la  Convocatoria 2020 del Concurso para la obtención de apoyo económico complementario para la realización de estudios de maestría y doctorado en ciencias en el área de la salud,  derivado de la contingencia sanitaria por el COVID-19. Efecto: El efecto fue que en el periodo enero - junio de 2019 se mantuvieron vigentes los apoyos económicos complementarios para la realización de estudios de maestría y doctorado en ciencias en el área de la salud; por lo que la tasa de variación se mantiene en cero. Durante el segundo semestre del 2020 se instrumentará la Convocatoria 2020 del Concurso para la obtención de apoyo económico complementario para la realización de estudios de maestría y doctorado en ciencias en el área de la salud. Otros Motivos:Debe considerarse la autorización que emita el Sindicato del IMSS, la Dirección Jurídica del IMSS, la Dirección de Finanzas del IMSS para autorizar la emisión de la Convocatoria 2020 del Concurso para la obtención de apoyo económico complementario para la realización de estudios de maestría y doctorado en ciencias en el área de la salud.</t>
    </r>
  </si>
  <si>
    <r>
      <t xml:space="preserve">Porcentaje de Comités Locales de Investigación en Salud activos que evalúan Protocolos de Investigación Científica y Desarrollo Tecnológico. 
</t>
    </r>
    <r>
      <rPr>
        <sz val="10"/>
        <rFont val="Soberana Sans"/>
        <family val="2"/>
      </rPr>
      <t xml:space="preserve"> Causa : La causa fue debido a que el Instituto continúa favoreciendo que los Comités Locales de Investigación en Salud (CLIS) cumplan con los requerimientos de la Ley  General de Salud y su Reglamento en materia de Investigación en Salud, a fin de evaluar las propuestas de Investigación Científica y  Desarrollo Tecnológico  y garantizar que cumplan con estándares  nacionales e internacionales para su autorización.  Por lo tanto, el número de CLIS con Registro emitido por COFEPRIS se ha incrementado; en tanto, debido al número de recambios de integrantes en los CLIS por jubilaciones registradas durante el periodo de reporte, ha disminuido el número de CLIS activos, mientras se realizan los ajustes en la incorporación nuevos integrantes. Efecto: El efecto fue que ha disminuido temporalmente el número de Comités Locales de Investigación en Salud y Comités de Ética en Investigación que se encuentra activos, en tanto consolidan su integración en apego a los lineamientos establecidos por la Comisión Federal para la Protección contra Riesgos Sanitarios (COFEPRIS) y por la Comisión Nacional de Bioética (CONBIOETICA).  *Se destaca el incremento en el número absoluto Comités Locales de Investigación en Salud activos en el IMSS; registrando una  variación de  +15.55% (+11) , respecto a lo reportado en el mismo periodo en el ejercicio 2019. *Se destaca el incremento en el número absoluto Comités Locales de Investigación en Salud en el IMSS que se encuentra Registrados ante COFEPRIS; registrando una  variación de  +2.1% (+2) , respecto a lo reportado en el mismo periodo en el ejercicio 2019. Otros Motivos:Por tal razón, debe considerarse que el proceso de integración de los Comités Locales de Investigación en Salud deben apegarse a las disposiciones de la  Ley  General de Salud y su Reglamento en materia de Investigación en Salud, que implica la intervención de factores externos a la Institución (COFEPRIS) que pueden condicionar fluctuaciones en los resultados de acuerdo a su aceptación.</t>
    </r>
  </si>
  <si>
    <t>E006</t>
  </si>
  <si>
    <t>Recaudación de ingresos obrero patronales</t>
  </si>
  <si>
    <t>3 - Generación de Recursos para la Salud</t>
  </si>
  <si>
    <t>5 - Servicios de incorporación y recaudación</t>
  </si>
  <si>
    <t>Contribuir al bienestar social e igualdad mediante la recaudación eficiente de las cuotas obrero-patronales, con una mayor incorporación y una mejor fiscalización y cobranza.</t>
  </si>
  <si>
    <r>
      <t>Tasa de variación bianual en el número de población derechohabiente adscrita a unidad de medicina familiar.</t>
    </r>
    <r>
      <rPr>
        <i/>
        <sz val="10"/>
        <color indexed="30"/>
        <rFont val="Soberana Sans"/>
      </rPr>
      <t xml:space="preserve">
</t>
    </r>
  </si>
  <si>
    <t>((Número de población derechohabiente adscrita a unidad de medicina familiar al semestre t) / (Número de población derechohabiente adscrita unidad de medicina familiar al semestre t-4)-1) x 100</t>
  </si>
  <si>
    <t>Las cuotas obrero-patronales son recaudadas eficientemente con una mayor incorporación y una mejor fiscalización y cobranza.</t>
  </si>
  <si>
    <r>
      <t>Tasa de variación bianual en la recaudación por ingresos obrero-patronales.</t>
    </r>
    <r>
      <rPr>
        <i/>
        <sz val="10"/>
        <color indexed="30"/>
        <rFont val="Soberana Sans"/>
      </rPr>
      <t xml:space="preserve">
</t>
    </r>
  </si>
  <si>
    <t>((Importe nominal acumulado de los ingresos obrero-patronales al semestre t) / (Importe nominal acumulado de los ingresos obrero-patronales al semestre t-4)-1) X 100</t>
  </si>
  <si>
    <t>A Cobranza y Fiscalización de cuotas obrero-patronales optimizadas.</t>
  </si>
  <si>
    <r>
      <t>Razón de la mora en días de emisión</t>
    </r>
    <r>
      <rPr>
        <i/>
        <sz val="10"/>
        <color indexed="30"/>
        <rFont val="Soberana Sans"/>
      </rPr>
      <t xml:space="preserve">
</t>
    </r>
  </si>
  <si>
    <t>((Saldo de la cartera en mora al semestre t )/(Importe promedio diario de la Emisión Mensual Anticipada incluyendo al IMSS como patrón, al semestre t))</t>
  </si>
  <si>
    <t>Días</t>
  </si>
  <si>
    <r>
      <t>Porcentaje de las cuotas obrero-patronales pagadas oportunamente.</t>
    </r>
    <r>
      <rPr>
        <i/>
        <sz val="10"/>
        <color indexed="30"/>
        <rFont val="Soberana Sans"/>
      </rPr>
      <t xml:space="preserve">
</t>
    </r>
  </si>
  <si>
    <t>((Importe acumulado de la Emisión Mensual Anticipada de las modalidades 10, 13 y 17 pagado oportunamente al semestre t)/(Importe de la Emisión Total Ajustada de las modalidades 10, 13 y 17 al semestre t)) x 100</t>
  </si>
  <si>
    <t>Estratégico-Economía-Semestral</t>
  </si>
  <si>
    <t>B Incorporación de asegurados trabajadores optimizada.</t>
  </si>
  <si>
    <r>
      <t>Tasa de variación bianual en el número de asegurados trabajadores.</t>
    </r>
    <r>
      <rPr>
        <i/>
        <sz val="10"/>
        <color indexed="30"/>
        <rFont val="Soberana Sans"/>
      </rPr>
      <t xml:space="preserve">
</t>
    </r>
  </si>
  <si>
    <t>((Número de asegurados trabajadores promedio al semestre t) / (Número de asegurados trabajadores promedio al semestre t-4)-1) x 100</t>
  </si>
  <si>
    <r>
      <t>Tasa de variación bianual en el salario base asociado a asegurados trabajadores.</t>
    </r>
    <r>
      <rPr>
        <i/>
        <sz val="10"/>
        <color indexed="30"/>
        <rFont val="Soberana Sans"/>
      </rPr>
      <t xml:space="preserve">
</t>
    </r>
  </si>
  <si>
    <t>((Salario base de cotización asociado a asegurados trabajadores registrado en promedio al semestre t) / (Salario base de cotización asociado a asegurados trabajadores registrado en promedio al semestre t-4)-1) x 100</t>
  </si>
  <si>
    <t>B 1 Compartida 1: Digitalización de los trámites de incorporación al IMSS.</t>
  </si>
  <si>
    <r>
      <t>Porcentaje de transacciones de asignación o localización de NSS realizadas en línea (IMSS Digital).</t>
    </r>
    <r>
      <rPr>
        <i/>
        <sz val="10"/>
        <color indexed="30"/>
        <rFont val="Soberana Sans"/>
      </rPr>
      <t xml:space="preserve">
</t>
    </r>
  </si>
  <si>
    <t>((Número de transacciones de asignación o localización de Número de Seguridad Social (NSS) realizadas en línea (IMSS Digital) al trimestre t)/(Número de transacciones de asignación o localización de Número de Seguridad Social (NSS) totales al trimestre t))x100</t>
  </si>
  <si>
    <t>B 2 Compartida 2: Implementación del nuevo modelo integral de fiscalización.</t>
  </si>
  <si>
    <r>
      <t>Porcentaje de efectividad en actos de fiscalización.</t>
    </r>
    <r>
      <rPr>
        <i/>
        <sz val="10"/>
        <color indexed="30"/>
        <rFont val="Soberana Sans"/>
      </rPr>
      <t xml:space="preserve">
</t>
    </r>
  </si>
  <si>
    <t>((Número de actos de fiscalización concluidos  con observaciones al trimestre t ) / (Total de actos de fiscalización concluidos al trimestre t))x 100</t>
  </si>
  <si>
    <r>
      <t xml:space="preserve">Tasa de variación bianual en el número de población derechohabiente adscrita a unidad de medicina familiar.
</t>
    </r>
    <r>
      <rPr>
        <sz val="10"/>
        <rFont val="Soberana Sans"/>
        <family val="2"/>
      </rPr>
      <t xml:space="preserve"> Causa : Con información al mes de mayo de 2020, la tasa de variación bianual de la población derechohabiente adscrita, respecto al periodo enero-junio de 2018, fue de 4.78%.   Esto como resultado de la contracción de la actividad económica y sus efectos en empleo y en el aseguramiento de sus beneficiarios. Efecto: De acuerdo a lo especificado en la ficha técnica correspondiente, esta información está disponible hasta fin de mes, por lo que se reporta información del periodo enero-mayo. Otros Motivos:De acuerdo a lo especificado en la ficha técnica correspondiente, esta información está disponible hasta fin de mes, por lo que se reporta información del periodo enero-mayo.</t>
    </r>
  </si>
  <si>
    <r>
      <t xml:space="preserve">Tasa de variación bianual en la recaudación por ingresos obrero-patronales.
</t>
    </r>
    <r>
      <rPr>
        <sz val="10"/>
        <rFont val="Soberana Sans"/>
        <family val="2"/>
      </rPr>
      <t xml:space="preserve"> Causa : "Con información al mes de junio de 2020, la tasa de variación bianual  en la recaudación por ingresos obrero-patronales, respecto al periodo enero-junio de 2018, fue de 13.85%.   Esto como resultado de la contracción de la actividad económica (y sus efectos en empleo); la falta de liquidez de las empresas; y el cese de las acciones de fiscalización y cobranza coactiva autorizadas por el Consejo Técnico"  Efecto: Impacto en la recaudación.  Otros Motivos:Se reporta información del periodo enero-junio. </t>
    </r>
  </si>
  <si>
    <r>
      <t xml:space="preserve">Razón de la mora en días de emisión
</t>
    </r>
    <r>
      <rPr>
        <sz val="10"/>
        <rFont val="Soberana Sans"/>
        <family val="2"/>
      </rPr>
      <t xml:space="preserve"> Causa : Con información al mes de junio de 2020, la razón de la mora en días de emisión fue de 46.22 días.   La contracción económica y la falta de liquidez de las empresas originaron una disminución en el pago de cuotas. Esto aunado a la declaratoria de emergencia sanitaria por COVID-19, mediante la cual se definieron como días inhábiles para la práctica de actuaciones, diligencias, audiencias, notificaciones o requerimientos, el periodo comprendido entre el 31 de marzo de 2020 y la fecha en que el Consejo Técnico determine que han cesado las causas que le dieron origen.   Efecto: Impacto en la cartera en mora  Otros Motivos:Se reporta información del periodo enero-junio. </t>
    </r>
  </si>
  <si>
    <r>
      <t xml:space="preserve">Porcentaje de las cuotas obrero-patronales pagadas oportunamente.
</t>
    </r>
    <r>
      <rPr>
        <sz val="10"/>
        <rFont val="Soberana Sans"/>
        <family val="2"/>
      </rPr>
      <t xml:space="preserve"> Causa : Con información al mes de marzo de 2020, el porcentaje de las cuotas obrero-patronales pagadas oportunamente fue de 91.28%.   La contracción económica y la falta de liquidez de las empresas originaron una disminución en el pago de cuotas. Esto aunado a la declaratoria de emergencia sanitaria por COVID-19, mediante la cual se definieron como días inhábiles para la práctica de actuaciones, diligencias, audiencias, notificaciones o requerimientos, el periodo comprendido entre el 31 de marzo de 2020 y la fecha en que el Consejo Técnico determine que han cesado las causas que le dieron origen.  Efecto: Impacto en el porcentaje de recaudación oportuna. Otros Motivos:Se reporta información del periodo enero-abril.   De acuerdo a lo especificado en la ficha técnica correspondiente, esta información se genera dos meses después de la Emisión Mensual Anticipada, por lo que la información al mes de junio estará disponible hasta fines del mes de septiembre.  </t>
    </r>
  </si>
  <si>
    <r>
      <t xml:space="preserve">Tasa de variación bianual en el número de asegurados trabajadores.
</t>
    </r>
    <r>
      <rPr>
        <sz val="10"/>
        <rFont val="Soberana Sans"/>
        <family val="2"/>
      </rPr>
      <t xml:space="preserve"> Causa : "Con información al mes de junio de 2020, la tasa de variación bianual en el número de asegurados trabajadores, respecto al periodo enero-junio de 2018, fue de 1.61%.   Esto como resultado de la contracción de la actividad económica y sus efectos en empleo."  Efecto: Impacto en el empleo formal.  Otros Motivos:Se reporta información del periodo enero-junio. </t>
    </r>
  </si>
  <si>
    <r>
      <t xml:space="preserve">Tasa de variación bianual en el salario base asociado a asegurados trabajadores.
</t>
    </r>
    <r>
      <rPr>
        <sz val="10"/>
        <rFont val="Soberana Sans"/>
        <family val="2"/>
      </rPr>
      <t xml:space="preserve"> Causa : Con información al mes de junio de 2019, la tasa de variación bianual en el salario base asociado a asegurados trabajadores,  respecto al periodo enero-junio de 2018, fue de 14.67%.   Esto como resultado de la contracción de la actividad económica y sus efectos en empleo; lo que afectó principalmente a los trabajadores que ganan uno y dos salarios mínimos, incrementando el salario promedio de los trabajadores afiliados al Instituto. Efecto: Impacto en salario base de cotización del empleo formal. Otros Motivos:Se reporta información del periodo enero-junio.</t>
    </r>
  </si>
  <si>
    <r>
      <t xml:space="preserve">Porcentaje de transacciones de asignación o localización de NSS realizadas en línea (IMSS Digital).
</t>
    </r>
    <r>
      <rPr>
        <sz val="10"/>
        <rFont val="Soberana Sans"/>
        <family val="2"/>
      </rPr>
      <t xml:space="preserve"> Causa : Con información al mes de junio de 2020, la proporción de transacciones de asignación o localización de NSS realizadas en línea (IMSS Digital) fue de 96.54%.   Esto como resultado de la contracción de la actividad económica y sus efectos en empleo; lo que generó un incremento en las consultas de los asegurados para conocer sus derechos generados. Efecto: Impacto en los tiempos y costos que los patrones y ciudadanos invierten en realizar trámites relacionados con su afiliación.  Otros Motivos:Se reporta información del periodo enero-junio.</t>
    </r>
  </si>
  <si>
    <r>
      <t xml:space="preserve">Porcentaje de efectividad en actos de fiscalización.
</t>
    </r>
    <r>
      <rPr>
        <sz val="10"/>
        <rFont val="Soberana Sans"/>
        <family val="2"/>
      </rPr>
      <t xml:space="preserve"> Causa : "Con información al mes de junio de 2020, el porcentaje de efectividad en actos de fiscalización fue de 93.69%.   Esto debido a la declaratoria de emergencia sanitaria por COVID-19, mediante la cual se definieron como días inhábiles para la práctica de actuaciones, diligencias, audiencias, notificaciones o requerimientos, el periodo comprendido entre el 31 de marzo de 2020 y la fecha en que el Consejo Técnico determine que han cesado las causas que le dieron origen. "  Efecto: Se reporta información del periodo enero-junio. Otros Motivos:Se reporta información del periodo enero-junio.</t>
    </r>
  </si>
  <si>
    <t>E007</t>
  </si>
  <si>
    <t>Servicios de guardería</t>
  </si>
  <si>
    <t>6 - Protección Social</t>
  </si>
  <si>
    <t>3 - Familia e Hijos</t>
  </si>
  <si>
    <t>9 - Oportunidad en la prestación del servicio de guardería</t>
  </si>
  <si>
    <t>Contribuir al bienestar social e igualdad mediante el otorgamiento del servicio de guardería conforme al artículo 201 de la Ley del Seguro Social a través de la atención integral de las (los) niñas (os).</t>
  </si>
  <si>
    <r>
      <t>Porcentaje de permanencia de la población beneficiada</t>
    </r>
    <r>
      <rPr>
        <i/>
        <sz val="10"/>
        <color indexed="30"/>
        <rFont val="Soberana Sans"/>
      </rPr>
      <t xml:space="preserve">
</t>
    </r>
  </si>
  <si>
    <t>(Beneficiarios usuarios con niños (as) inscritos (as) en el año t que permanecen al menos seis meses durante el año t / Beneficiarios usuarios registrados durante el año t) * 100</t>
  </si>
  <si>
    <t>Los trabajadores con derecho al servicio de guarderías conforme a lo dispuesto por la Ley del Seguro Social cuentan con lugares en el servicio para dejar a sus hijos durante su jornada laboral.</t>
  </si>
  <si>
    <r>
      <t>Horas promedio de estadía de los (as) niños (as) en guarderías</t>
    </r>
    <r>
      <rPr>
        <i/>
        <sz val="10"/>
        <color indexed="30"/>
        <rFont val="Soberana Sans"/>
      </rPr>
      <t xml:space="preserve">
</t>
    </r>
  </si>
  <si>
    <t xml:space="preserve">Sumatoria de las horas de estadía de los (as) niños (as) en guarderías en el periodo / Número de asistencias de los (as) niños (as) en las guarderías en el periodo </t>
  </si>
  <si>
    <t>Hora de servicio</t>
  </si>
  <si>
    <r>
      <t>Tasa de variación de los lugares para el otorgamiento del servicio de guardería</t>
    </r>
    <r>
      <rPr>
        <i/>
        <sz val="10"/>
        <color indexed="30"/>
        <rFont val="Soberana Sans"/>
      </rPr>
      <t xml:space="preserve">
</t>
    </r>
  </si>
  <si>
    <t>((Número de lugares instalados en las guarderías al final del periodo/ Número de lugares instalados en las guarderías al inicio del periodo)-1)*100</t>
  </si>
  <si>
    <t>A Hijos e hijas de los trabajadores con derecho al servicio de guardería conforme a lo dispuesto por la Ley del Seguro Social, atendidos.</t>
  </si>
  <si>
    <r>
      <t>Porcentaje de asistencia promedio diario</t>
    </r>
    <r>
      <rPr>
        <i/>
        <sz val="10"/>
        <color indexed="30"/>
        <rFont val="Soberana Sans"/>
      </rPr>
      <t xml:space="preserve">
</t>
    </r>
  </si>
  <si>
    <t>(Sumatoria del promedio diario de asistencia de los (as) niños (as) en las guarderías en el periodo / Número de niños (as) inscritos (as) en las guarderías en el periodo) * 100</t>
  </si>
  <si>
    <t>Gestión-Eficacia-Mensual</t>
  </si>
  <si>
    <t>B Lugares otorgados en guarderías para atender la demanda de los trabajadores con derecho al servicio de guardería conforme a lo dispuesto en la Ley del Seguro Social.</t>
  </si>
  <si>
    <r>
      <t>Porcentaje de cobertura de la demanda del servicio de guardería</t>
    </r>
    <r>
      <rPr>
        <i/>
        <sz val="10"/>
        <color indexed="30"/>
        <rFont val="Soberana Sans"/>
      </rPr>
      <t xml:space="preserve">
</t>
    </r>
  </si>
  <si>
    <t>(Número de lugares instalados en las guarderías en el periodo/Demanda potencial en el periodo) * 100</t>
  </si>
  <si>
    <t>A 1 Evaluación del grado de cumplimiento respecto de la normatividad aplicable vigente con la que se debe otorgar el servicio en las guarderías</t>
  </si>
  <si>
    <r>
      <t>Porcentaje de cumplimiento en la calidad del servicio</t>
    </r>
    <r>
      <rPr>
        <i/>
        <sz val="10"/>
        <color indexed="30"/>
        <rFont val="Soberana Sans"/>
      </rPr>
      <t xml:space="preserve">
</t>
    </r>
  </si>
  <si>
    <t>(Sumatoria de los puntajes obtenidos en la Supervisión Integral del servicio de guardería en  el periodo t/ Sumatoria del puntaje máximo posible en la  Supervisión Integral del Servicio de guardería en el periodo t)*100</t>
  </si>
  <si>
    <t>A 2 Evaluación de la percepción de la calidad que tienen los usuarios del servicio de guardería</t>
  </si>
  <si>
    <r>
      <t>Porcentaje de satisfacción de los usuarios del servicio de guardería</t>
    </r>
    <r>
      <rPr>
        <i/>
        <sz val="10"/>
        <color indexed="30"/>
        <rFont val="Soberana Sans"/>
      </rPr>
      <t xml:space="preserve">
</t>
    </r>
  </si>
  <si>
    <t>(Sumatoria de los puntajes obtenidos en las encuestas de satisfacción del servicio de guardería aplicadas en el periodo t / Sumatoria de puntaje máximo posible de la encuesta de satisfacción del servicio de guardería en el periodo t) * 100</t>
  </si>
  <si>
    <t>Gestión-Calidad-Cuatrimestral</t>
  </si>
  <si>
    <t>B 3 Aprovechamiento de los lugares con los que cuenta actualmente el sistema de guarderías en beneficio de los trabajadores que se encuentran en el supuesto del artículo 201 de la Ley del Seguro Social</t>
  </si>
  <si>
    <r>
      <t>Porcentaje de ocupación en guarderías</t>
    </r>
    <r>
      <rPr>
        <i/>
        <sz val="10"/>
        <color indexed="30"/>
        <rFont val="Soberana Sans"/>
      </rPr>
      <t xml:space="preserve">
</t>
    </r>
  </si>
  <si>
    <t>(Número de niños (as) inscritos (as)  en las guarderías en el periodo t / Número de lugares  instalados en las guarderías en el periodo t) X 100</t>
  </si>
  <si>
    <r>
      <t xml:space="preserve">Porcentaje de permanencia de la población beneficiada
</t>
    </r>
    <r>
      <rPr>
        <sz val="10"/>
        <rFont val="Soberana Sans"/>
        <family val="2"/>
      </rPr>
      <t>Sin Información,Sin Justificación</t>
    </r>
  </si>
  <si>
    <r>
      <t xml:space="preserve">Horas promedio de estadía de los (as) niños (as) en guarderías
</t>
    </r>
    <r>
      <rPr>
        <sz val="10"/>
        <rFont val="Soberana Sans"/>
        <family val="2"/>
      </rPr>
      <t>Sin Información,Sin Justificación</t>
    </r>
  </si>
  <si>
    <r>
      <t xml:space="preserve">Tasa de variación de los lugares para el otorgamiento del servicio de guardería
</t>
    </r>
    <r>
      <rPr>
        <sz val="10"/>
        <rFont val="Soberana Sans"/>
        <family val="2"/>
      </rPr>
      <t>Sin Información,Sin Justificación</t>
    </r>
  </si>
  <si>
    <r>
      <t xml:space="preserve">Porcentaje de asistencia promedio diario
</t>
    </r>
    <r>
      <rPr>
        <sz val="10"/>
        <rFont val="Soberana Sans"/>
        <family val="2"/>
      </rPr>
      <t xml:space="preserve"> Causa : No se tiene cumplimiento del indicador, debido al cierre de guarderías por la contingencia pandémica del virus COVID-19.  Efecto: Al mantener cerradas la guarderías no se tiene cumplimiento del indicador, una vez terminada la contingencia se procederá a la apertura de las guarderías Otros Motivos:</t>
    </r>
  </si>
  <si>
    <r>
      <t xml:space="preserve">Porcentaje de cobertura de la demanda del servicio de guardería
</t>
    </r>
    <r>
      <rPr>
        <sz val="10"/>
        <rFont val="Soberana Sans"/>
        <family val="2"/>
      </rPr>
      <t xml:space="preserve"> Causa : El indicador alcanzó 101.46 de cumplimiento, superando la meta planeada debido a lo siguiente:  La variable, número de lugares instalados alcanzó el 99.54% de cumplimiento respecto a la meta planeada. cabe mencionar que la variación de capacidad instalada es debido a la suspensión por cierre de temporada agrícola de dos guarderías en el campo con 250 lugares. La variable de la demanda potencial alcanzó 98.11% de cumplimiento. Se debe tomar en consideración que la emisión de los certificados de maternidad depende de factores externos al servicio de guardería, por lo que durante el período del reporte los certificados emitidos por el Instituto fueron menores a lo esperado,  ocasionando que no se alcanzará el nivel planeado, sin embargo ambos efectos hicieron que el resultado del indicador fuera mayor a la meta planeada. Efecto: Al superar la cobertura programada de acuerdo a las cifras reportadas en el mes, se mantiene el nivel de calidad en la atención y servicio esperado por los beneficiarios. Otros Motivos:</t>
    </r>
  </si>
  <si>
    <r>
      <t xml:space="preserve">Porcentaje de cumplimiento en la calidad del servicio
</t>
    </r>
    <r>
      <rPr>
        <sz val="10"/>
        <rFont val="Soberana Sans"/>
        <family val="2"/>
      </rPr>
      <t xml:space="preserve"> Causa : Derivado de la contingencia pandémica de COVID-19 declarada por la OMS, así como en seguimiento a las acciones que el Instituto ha implementado al respecto, se emitió oficio 737 con fecha 29 de mayo de 2020, donde se especifica que el primer periodo de aplicación será a partir del mes de julio. En el citado oficio 737, se especifica que el segundo trimestre de supervisiones se suspende definitivamente. Efecto: Derivado de la contingencia pandémica de COVID-19 , no se realizaron las supervisiones de cumplimiento Otros Motivos:</t>
    </r>
  </si>
  <si>
    <r>
      <t xml:space="preserve">Porcentaje de satisfacción de los usuarios del servicio de guardería
</t>
    </r>
    <r>
      <rPr>
        <sz val="10"/>
        <rFont val="Soberana Sans"/>
        <family val="2"/>
      </rPr>
      <t xml:space="preserve"> Causa : Se calculó la muestra para aplicación en 1,420 guarderías con un total de 16,763 encuestas. Sin embargo, derivado de la contingencia pandémica de COVID-19, así como en seguimiento a las acciones que el Instituto ha implementado al respecto, por única ocasión el periodo de aplicación se realizará a partir de la reanudación de actividades. Efecto: Al no contar con la aplicación de las encuestas, no se puede determinar el cumplimiento del indicador. Otros Motivos:</t>
    </r>
  </si>
  <si>
    <r>
      <t xml:space="preserve">Porcentaje de ocupación en guarderías
</t>
    </r>
    <r>
      <rPr>
        <sz val="10"/>
        <rFont val="Soberana Sans"/>
        <family val="2"/>
      </rPr>
      <t xml:space="preserve"> Causa : El indicador alcanzó el 102.67% de cumplimiento, debido a lo siguiente:  la variable de número de niños inscritos alcanzó el 102.21% de cumplimiento,  la variable reportó un incremento derivado de la inclusión al servicio de guardería de las personas trabajadoras del hogar y de los padres trabajadores varones.  La variable, número de lugares instalados alcanzó el 99.54% de cumplimiento respecto a la meta planeada, cabe mencionar que la variación de capacidad instalada es debido  a la suspensión por cierre de temporada agrícola de dos guarderías en el campo con 250 lugares, ambos efectos hicieron que el resultado del indicador sea mayor a la meta planeada. Efecto: Se permite atender a un mayor numero de usuarios al mismo tiempo. Otros Motivos:</t>
    </r>
  </si>
  <si>
    <t>E011</t>
  </si>
  <si>
    <t>Atención a la Salud</t>
  </si>
  <si>
    <t>Contribuir al bienestar social e igualdad mediante la atención médica de los derechohabientes del IMSS para incrementar su esperanza de vida al nacer</t>
  </si>
  <si>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</si>
  <si>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t>AÑOS</t>
  </si>
  <si>
    <t>La población usuaria del IMSS presenta menor morbilidad</t>
  </si>
  <si>
    <r>
      <t>Tasa de incidencia de enfermedades crónico degenerativas seleccionadas en derechohabientes del IMSS</t>
    </r>
    <r>
      <rPr>
        <i/>
        <sz val="10"/>
        <color indexed="30"/>
        <rFont val="Soberana Sans"/>
      </rPr>
      <t xml:space="preserve">
</t>
    </r>
  </si>
  <si>
    <t>(Total de casos nuevos de enfermedades crónico degenerativas) / (Población adscrita a médico familiar) X 100, 000</t>
  </si>
  <si>
    <t>Tasa de incidencia</t>
  </si>
  <si>
    <t>A Control adecuado de pacientes con enfermedades crónico degenerativas</t>
  </si>
  <si>
    <r>
      <t xml:space="preserve">Porcentaje de pacientes en control adecuado de Hipertensión Arterial Sistémica en Medicina Familiar                  </t>
    </r>
    <r>
      <rPr>
        <i/>
        <sz val="10"/>
        <color indexed="30"/>
        <rFont val="Soberana Sans"/>
      </rPr>
      <t xml:space="preserve">
</t>
    </r>
  </si>
  <si>
    <t xml:space="preserve">Número de pacientes subsecuentes con Diagnóstico de Hipertensión Arterial Sistémica (CIE I10 - I15) con cifras de tensión arterial sistólica menor de 130 mmHg y diastólica de menor 90 mmHg durante el mes t/ Total de pacientes subsecuentes con Diagnóstico de Hipertensión Arterial Sistémica durante el mes t) X 100 </t>
  </si>
  <si>
    <t>Persona</t>
  </si>
  <si>
    <r>
      <t xml:space="preserve">Porcentaje de pacientes con Diabetes mellitus tipo 2 en control adecuado de glucemia en  ayuno (70 -130 mg/dl)         </t>
    </r>
    <r>
      <rPr>
        <i/>
        <sz val="10"/>
        <color indexed="30"/>
        <rFont val="Soberana Sans"/>
      </rPr>
      <t xml:space="preserve">
</t>
    </r>
  </si>
  <si>
    <t xml:space="preserve">Número de pacientes con Diabetes mellitus tipo 2 (CIE-10 E11) subsecuentes con cifras de glucemia de 70 a 130 mg/dl en el resultado más reciente de los últimos 3 meses / Total de pacientes con diabetes mellitus tipo 2 subsecuentes atendidos en el periodo x 100         </t>
  </si>
  <si>
    <t>B Complicaciones obstétricas y perinatales disminuidas</t>
  </si>
  <si>
    <r>
      <t>Porcentaje de mujeres con preeclampsia - eclampsia</t>
    </r>
    <r>
      <rPr>
        <i/>
        <sz val="10"/>
        <color indexed="30"/>
        <rFont val="Soberana Sans"/>
      </rPr>
      <t xml:space="preserve">
</t>
    </r>
  </si>
  <si>
    <t>(Egresos hospitalarios con diagnóstico de preeclampsia-eclampsia (CIE 10, códigos O13, O14, O15, O16))/(Total de egresos hospitalarios (en el post parto y post aborto) menos los abortos (CIE10 códigos O00 a O08))*100</t>
  </si>
  <si>
    <r>
      <t>Proporción de recién nacidos con prematurez</t>
    </r>
    <r>
      <rPr>
        <i/>
        <sz val="10"/>
        <color indexed="30"/>
        <rFont val="Soberana Sans"/>
      </rPr>
      <t xml:space="preserve">
</t>
    </r>
  </si>
  <si>
    <t>Total de recién nacidos vivos menores de 37 semanas de gestación, en un periodo y área geográfica determinados/Total de recién nacidos vivos del mismo periodo y área geográfica * 100</t>
  </si>
  <si>
    <t>C Programa Integral para prevenir y controlar las Infecciones Asociadas a la Atención de la Salud</t>
  </si>
  <si>
    <r>
      <t xml:space="preserve">Tasa de Infecciones Nosocomiales por 1,000 días estancia en Unidades Médicas Hospitalarias de 20 o más camas censables.    </t>
    </r>
    <r>
      <rPr>
        <i/>
        <sz val="10"/>
        <color indexed="30"/>
        <rFont val="Soberana Sans"/>
      </rPr>
      <t xml:space="preserve">
</t>
    </r>
  </si>
  <si>
    <t>(Número de Infecciones Asociadas a la Atención de la Salud en Unidades de Segundo nivel de 20 o más camas censables y en Unidades Médicas de Alta Especialidad durante el año   / Total de días estancia en unidades de Segundo nivel de 20 o más camas censables y en Unidades Médicas de Alta Especialidad) durante el año    x 1,000</t>
  </si>
  <si>
    <t>D Atención médica otorgada con oportunidad en UMAE</t>
  </si>
  <si>
    <r>
      <t>Porcentaje de pacientes a quienes se les otorga una consulta de especialidad, a los 20 días hábiles o menos a partir de su solicitud, en Unidades Médicas de Alta Especialidad.</t>
    </r>
    <r>
      <rPr>
        <i/>
        <sz val="10"/>
        <color indexed="30"/>
        <rFont val="Soberana Sans"/>
      </rPr>
      <t xml:space="preserve">
</t>
    </r>
  </si>
  <si>
    <t>(Total de consultas de especialidad otorgadas a los 20 días hábiles o menos en el trimestre t / Total de consultas otorgadas en el trimestre t)</t>
  </si>
  <si>
    <t>Gestión-Calidad-Trimestral</t>
  </si>
  <si>
    <r>
      <t>Porcentaje de pacientes a quienes se les realiza una cirugía electiva no concertada, a los 20 días hábiles o menos a partir de su solicitud, en Unidades Médicas de Alta Especialidad.</t>
    </r>
    <r>
      <rPr>
        <i/>
        <sz val="10"/>
        <color indexed="30"/>
        <rFont val="Soberana Sans"/>
      </rPr>
      <t xml:space="preserve">
</t>
    </r>
  </si>
  <si>
    <t>(Total de cirugías electivas no concertadas a los 20 días hábiles o menos en el trimestre t / Total de cirugías realizadas en el trimestre t)</t>
  </si>
  <si>
    <t>E Atención médica en servicios de urgencia otorgada</t>
  </si>
  <si>
    <r>
      <t xml:space="preserve">    Porcentaje de pacientes con estancia prolongada (mayor de12 horas) en el área de observación del servicio de urgencias en unidades de segundo nivel    </t>
    </r>
    <r>
      <rPr>
        <i/>
        <sz val="10"/>
        <color indexed="30"/>
        <rFont val="Soberana Sans"/>
      </rPr>
      <t xml:space="preserve">
</t>
    </r>
  </si>
  <si>
    <t xml:space="preserve">(Número de pacientes egresados del área de observación de los servicios de urgencias de segundo nivel, con estancia de más de 12 horas en el año t/ Total de pacientes egresados de los servicios de urgencias, en unidades de segundo nivel en el año t ) X 100  </t>
  </si>
  <si>
    <t>Asegurado</t>
  </si>
  <si>
    <t>A 1 Suministro de medicamentos</t>
  </si>
  <si>
    <r>
      <t>Porcentaje de surtimiento de recetas médicas</t>
    </r>
    <r>
      <rPr>
        <i/>
        <sz val="10"/>
        <color indexed="30"/>
        <rFont val="Soberana Sans"/>
      </rPr>
      <t xml:space="preserve">
</t>
    </r>
  </si>
  <si>
    <t>(Total de recetas de medicamentos atendidas/Total de recetas individuales de medicamentos presentadas)*100</t>
  </si>
  <si>
    <t>Recetas</t>
  </si>
  <si>
    <t>A 2 Atención a pacientes con enfermedades crónicas en unidades de medicina familiar</t>
  </si>
  <si>
    <r>
      <t xml:space="preserve">Pacientes subsecuentes con diagnóstico de Diabetes Mellitus tipo 2         </t>
    </r>
    <r>
      <rPr>
        <i/>
        <sz val="10"/>
        <color indexed="30"/>
        <rFont val="Soberana Sans"/>
      </rPr>
      <t xml:space="preserve">
</t>
    </r>
  </si>
  <si>
    <t xml:space="preserve">Número total de pacientes subsecuentes con diagnóstico de Diabetes Mellitus tipo 2 que acuden a la consulta de medicina familiar         </t>
  </si>
  <si>
    <r>
      <t xml:space="preserve">Pacientes con diagnóstico de Hipertensión Arterial Sistémica que acuden de manera subsecuente a la consulta de Medicina Familiar                 </t>
    </r>
    <r>
      <rPr>
        <i/>
        <sz val="10"/>
        <color indexed="30"/>
        <rFont val="Soberana Sans"/>
      </rPr>
      <t xml:space="preserve">
</t>
    </r>
  </si>
  <si>
    <t xml:space="preserve">Número total de pacientes subsecuentes con Diagnóstico de Hipertensión Arterial Sistémica que acuden a la consulta de medicina familiar          </t>
  </si>
  <si>
    <t>B 3 Atención adecuada de las pacientes embarazadas</t>
  </si>
  <si>
    <r>
      <t xml:space="preserve">Oportunidad de inicio de la vigilancia prenatal    </t>
    </r>
    <r>
      <rPr>
        <i/>
        <sz val="10"/>
        <color indexed="30"/>
        <rFont val="Soberana Sans"/>
      </rPr>
      <t xml:space="preserve">
</t>
    </r>
  </si>
  <si>
    <t xml:space="preserve">(Consultas prenatales de primera vez, en el primer trimestre de la gestación/ Total de consultas prenatales de primera vez ) X 100    </t>
  </si>
  <si>
    <r>
      <t xml:space="preserve">Promedio de atenciones prenatales por embarazada    </t>
    </r>
    <r>
      <rPr>
        <i/>
        <sz val="10"/>
        <color indexed="30"/>
        <rFont val="Soberana Sans"/>
      </rPr>
      <t xml:space="preserve">
</t>
    </r>
  </si>
  <si>
    <t xml:space="preserve">(Total de consultas para la vigilancia prenatal/Total de consultas de primera vez para la vigilancia prenatal)     </t>
  </si>
  <si>
    <t>Consulta</t>
  </si>
  <si>
    <t>C 4 Limpieza de las Unidades Médicas.</t>
  </si>
  <si>
    <r>
      <t>Eficacia del Proceso del Control de Ambientes Físicos</t>
    </r>
    <r>
      <rPr>
        <i/>
        <sz val="10"/>
        <color indexed="30"/>
        <rFont val="Soberana Sans"/>
      </rPr>
      <t xml:space="preserve">
</t>
    </r>
  </si>
  <si>
    <t>(Promedio nacional mensual del registro resultante de la suma de las calificaciones obtenidas del Nivel Integral de Limpieza (NIL) por las Delegaciones y UMAE en el mes del informe / Número de entidades del sistema que enviaron el reporte)</t>
  </si>
  <si>
    <t>D 5 Programación de atención médica y quirúrgica en Unidades Médicas de Alta Especialidad.</t>
  </si>
  <si>
    <r>
      <t xml:space="preserve">Total de consultas de  primera vez otorgadas en Unidades Médicas de Alta Especialidad    </t>
    </r>
    <r>
      <rPr>
        <i/>
        <sz val="10"/>
        <color indexed="30"/>
        <rFont val="Soberana Sans"/>
      </rPr>
      <t xml:space="preserve">
</t>
    </r>
  </si>
  <si>
    <t>Promedio de consultas de especialidad por hora/médico en Unidades Médicas de Alta Especialidad en el trimestre t</t>
  </si>
  <si>
    <r>
      <t xml:space="preserve">Total de cirugías electivas programadas en Unidades Médicas de Alta Especialidad    </t>
    </r>
    <r>
      <rPr>
        <i/>
        <sz val="10"/>
        <color indexed="30"/>
        <rFont val="Soberana Sans"/>
      </rPr>
      <t xml:space="preserve">
</t>
    </r>
  </si>
  <si>
    <t xml:space="preserve">Promedio de cirugía efectiva por sala quirúrgica en Unidades Médicas de Alta Especialidad en el trimestre t  </t>
  </si>
  <si>
    <t>Cirugías</t>
  </si>
  <si>
    <t>E 6 Otorgamiento de consulta en urgencias</t>
  </si>
  <si>
    <r>
      <t xml:space="preserve">Índice consultas de urgencias por 1000 derechohabientes en unidades de segundo nivel    </t>
    </r>
    <r>
      <rPr>
        <i/>
        <sz val="10"/>
        <color indexed="30"/>
        <rFont val="Soberana Sans"/>
      </rPr>
      <t xml:space="preserve">
</t>
    </r>
  </si>
  <si>
    <t xml:space="preserve">(Total de consultas de urgencias otorgadas en unidades de segundo nivel / total de derechohabientes adscritos a médico familiar) X 1000    </t>
  </si>
  <si>
    <r>
      <t xml:space="preserve">Tasa de incidencia de enfermedades crónico degenerativas seleccionadas en derechohabientes del IMSS
</t>
    </r>
    <r>
      <rPr>
        <sz val="10"/>
        <rFont val="Soberana Sans"/>
        <family val="2"/>
      </rPr>
      <t>Sin Información,Sin Justificación</t>
    </r>
  </si>
  <si>
    <r>
      <t xml:space="preserve">Porcentaje de pacientes en control adecuado de Hipertensión Arterial Sistémica en Medicina Familiar                  
</t>
    </r>
    <r>
      <rPr>
        <sz val="10"/>
        <rFont val="Soberana Sans"/>
        <family val="2"/>
      </rPr>
      <t xml:space="preserve"> Causa : En el segundo trimestre del 2020, se observa que el indicador se comportó por debajo de lo esperado, a causa de que los pacientes con diagnóstico de Hipertensión Arterial en las Unidades de Medicina Familiar, dejaron de asistir, como reflejo de la presencia del virus de COVID-19, por lo que al interior del IMSS fue necesario fortalecer la difusión y aplicación del uso de Receta Resurtible, con el objeto de evitar la presencia personas en las salas de espera por largo tiempo, lo que hace que durante 3 meses no se descuide el tratamiento farmacológico, de manera que se da continuidad a la enfermedad en estos pacientes. Efecto: Con la presencia de la pandemia del virus del COVID-19, se continúa brindando el tratamiento farmacológico para el control de los pacientes que tienen el diagnóstico de Hipertensión Arterial que acuden de manera subsecuente a las Unidades de Medicina Familiar, con el propósito de mantener el control de esta enfermedad y evitar la presencia de complicaciones a corto plazo. Otros Motivos:Información estimada al mes de junio 2020, con base al comportamiento de enero-abril 2020.</t>
    </r>
  </si>
  <si>
    <r>
      <t xml:space="preserve">Porcentaje de pacientes con Diabetes mellitus tipo 2 en control adecuado de glucemia en  ayuno (70 -130 mg/dl)         
</t>
    </r>
    <r>
      <rPr>
        <sz val="10"/>
        <rFont val="Soberana Sans"/>
        <family val="2"/>
      </rPr>
      <t xml:space="preserve"> Causa : Para el segundo trimestre de 2020, el indicador tuvo un comportamiento por debajo de lo esperado, debido a que decreció la asistencia de pacientes con diagnóstico de Diabetes Mellitus tipo 2 a consecución de la aparición del virus de COVID-19 en México, siendo necesario  afianzar programas como la expedición de la Receta Resurtible, con la cual se evita interrumpir la continuidad del tratamiento farmacológico de estos pacientes, impidiendo la transmisión del virus COVID-19 en las salas de espera con concurrencia de derechohabientes con enfermedades crónicas que acuden en las Unidades Médicas de Medicina Familiar. Efecto: Asegurar el otorgamiento del tratamiento farmacológico para el control de los pacientes con Diabetes Mellitus que acuden de manera subsecuente a las Unidades de Medicina Familiar, aun con la presencia de la pandemia del virus de COVID-19, con el propósito de mantener el control de esta enfermedad y evitar la presencia de complicaciones a corto plazo. Otros Motivos:Información estimada al mes de junio 2020, con base al comportamiento de enero-abril 2020.</t>
    </r>
  </si>
  <si>
    <r>
      <t xml:space="preserve">Porcentaje de mujeres con preeclampsia - eclampsia
</t>
    </r>
    <r>
      <rPr>
        <sz val="10"/>
        <rFont val="Soberana Sans"/>
        <family val="2"/>
      </rPr>
      <t xml:space="preserve"> Causa : Con el incremento en la calidad y seguridad de la atención materna aumenta la oportunidad y certeza en el diagnóstico y tratamiento; tal como el fortalecimiento en el registro del diagnóstico en las fuentes primarias que nutren el sistema de información y la validación en la construcción del indicador; sin embargo los cambios en el sistema de información han provocado un desfase en el registro y la captura de los egresos hospitalarios, sumado a que  el proceso de captura de información de egresos obstétricos hospitalarios de muchas unidades aun no se concreta, el porcentaje de preeclampsia - eclampsia, se mantiene en 10.7 en el periodo enero a julio 2020(cifra preliminar)  La situación de salud pública en el país específicamente con respecto a la epidemia por COVID 19 generó en el IMSS una estrategia de "Reconversión de Hospitales" donde se derivó la atención obstétrica a otros hospitales, por lo que la captura de la información aún esta en proceso.  El indicador permanece dentro de la meta en el rango 5 a 12%, rango descrito para paises emergentes en la bibliografía nacional e internacional, considerando  las circunstancias como etiología aun desconocida a pesar de los avances científicos, epidemia en curso y cambios en los sistemas de información. Efecto: El desarrollo de nuevas estrategias y las acciones previamente establecidas permiten mejorar la oportunidad en la identificación de los factores de riesgo para desarrollar preeclampsia-eclampsia en mujeres embarazadas. Iniciar tratamiento preventivo para retardar su aparición y, en su caso el diagnóstico y tratamiento temprano para evitar mayor morbilidad o mortalidad materna por esta causa. Modificación en el porcentaje final por circunstancias de salud que vive el pais en el momento actual. Otros Motivos:Información del período enero-abril 2020, última disponible en la DIS/IMSS, con inconsistencias por falta de información de algunas unidades médicas.</t>
    </r>
  </si>
  <si>
    <r>
      <t xml:space="preserve">Proporción de recién nacidos con prematurez
</t>
    </r>
    <r>
      <rPr>
        <sz val="10"/>
        <rFont val="Soberana Sans"/>
        <family val="2"/>
      </rPr>
      <t xml:space="preserve"> Causa : Como se ha comentado en los informes anteriores la prematurez es la causa más frecuente de morbilidad y mortalidad neonatal, en países con bajos recursos y también en los llamados de primer mundo, el aumento es multifactorial, entre ellos destacan:  a) La decision de las mujeres de postergar su primer embarazo  hasta después de los 34 años, por ello es más comun actualmente que haya mujeres no solo con edad avanzada para la fertilidad, también con enfermedades crónicas preexistentes  como diabetes, hipertensión, enfermedades auitoinmunes, cardiacas, obesidad, etc. b) Las complicaciones relacionadas de forma directa con el embarazo son: infecciones frecuentes del trato genito urinario que pueden dar origen a la ruptura prematura de las membranas. c) El aumento en el riesgo de parto pretérmino y prematurez secundario a la presencia  de  factores de riesgo para desencadenar preclampsia-eclampsia  d) El desarrollo acelerado de  tecnologías para la reproducción asistida que da origen al incremento de mujeres con embarazos múltiples  que desencadenan frecuentemente recien nacidos prematuros. e) Inconsistencias en el registro de recién nacidos, las semanas de gestación y el peso al nacer.  Por lo anterior, se implementará, como línea de acción "Contención del Parto Pretérmino" para de disminuir el número de recién nacidos prematuros a mediano y largo plazo. Así como la supervisión y evaluación de las fuentes primarias, el registro, captura y la oportunidad de los datos de recién nacidos en las fuentes primarias, ya que hay retrazo en la entrega y pérdida de información, con un número menor al esperado de recién nacidos. Efecto: Las causas señaladas son factores de riesgo para el nacimiento de niños prematuros, algunos modificables por detección temprana y tratamiento oportuno. Otros no modificables, sobre todo  enfermedades crónico-degenerativas, en las que la vigilancia y el apego al tratamiento farmacológico y no farmacológico, juegan un papel preponderante. Otros Motivos:La OMS ha publicado que en los países de ingresos bajos la media de niños que nacen antes de tiempo es de de 12%, frente al 9% en los países de ingresos más altos. Se modificará la construcción del indicador, considerando que el denominador se ha modificado, lo que no permite una medición fidedigna. Los datos corresponden al periodo enero-abril 2020, última información disponible en la DIS/IMSS, en la que se observa que no se han incorporado los datos de odas las unidades médicas respecto a los nacidos vivos.</t>
    </r>
  </si>
  <si>
    <r>
      <t xml:space="preserve">Tasa de Infecciones Nosocomiales por 1,000 días estancia en Unidades Médicas Hospitalarias de 20 o más camas censables.    
</t>
    </r>
    <r>
      <rPr>
        <sz val="10"/>
        <rFont val="Soberana Sans"/>
        <family val="2"/>
      </rPr>
      <t xml:space="preserve"> Causa : Implementación del Programa Institucional de Prevención y Control de Infecciones Asociadas a la Atención de la Salud (IAAS) y Fortalecimiento de la Vigilancia Epidemiológica en la vigilancia, prevención y control de las infecciones asociadas a la atención de la salud, reforzamiento y campañas de higiene de manos. Efecto: Mejora en la identificación y en la calidad de registro de la información en la plataforma en línea INOSO (infecciones nosocomiales), e implementación de los paquetes de acciones preventivas. Otros Motivos:Posible efecto derivado de la contingencia por COVID-19, por la implementación de estrategias como reconversión hospitalaria, diferimiento de cirugías programadas, fortalecimiento de las precauciones estándar, higiene de manos entre otras. Se realizó estimación del indicador, en cuanto dispongamos de información completa lo reportaremos en los trimestres subsecuentes. </t>
    </r>
  </si>
  <si>
    <r>
      <t xml:space="preserve">Porcentaje de pacientes a quienes se les otorga una consulta de especialidad, a los 20 días hábiles o menos a partir de su solicitud, en Unidades Médicas de Alta Especialidad.
</t>
    </r>
    <r>
      <rPr>
        <sz val="10"/>
        <rFont val="Soberana Sans"/>
        <family val="2"/>
      </rPr>
      <t xml:space="preserve"> Causa : Este indicador se encuentra  19.66 puntos porcentuales por debajo de la meta esperada una de la causas es la alta demanda de consulta subsecuente y su complejidad.  En el  mes de abril se suspende la consulta ante la necesidad de realizar acciones en las Unidades Médicas por  la pandemia secundaria a COVID 19, se continua   dando atención externa en especialidades que se consideran prioritarias como son Oncología, Hematología, Nefrología y Cardiología.                     Efecto: La capacidad instalada de las Unidades Médicas de Alta Especialidad para la atención de los derechohabientes ha sido rebasada.  Con el problema actual de la pandemia de COVID 19 y una vez que se reanude hacia la nueva normalidad se verán aun más limitadas las agendas para otorgar una consulta de especialidades de manera oportuna. Otros Motivos:La información  oficial es proporcionada por la División de Información en Salud, corresponden a los meses de abril y mayo.</t>
    </r>
  </si>
  <si>
    <r>
      <t xml:space="preserve">Porcentaje de pacientes a quienes se les realiza una cirugía electiva no concertada, a los 20 días hábiles o menos a partir de su solicitud, en Unidades Médicas de Alta Especialidad.
</t>
    </r>
    <r>
      <rPr>
        <sz val="10"/>
        <rFont val="Soberana Sans"/>
        <family val="2"/>
      </rPr>
      <t xml:space="preserve"> Causa : El logro alcanzado fue de 20.44 puntos porcentuales menos a la meta comprometida, una de las causas puede ser la suspensión de las cirugías programadas ante la reconversión de los hospitales  secundario a la pandemia de COVID 19.  Efecto: Este indicador refleja la atención quirúrgica oportuna para el tratamiento de padecimientos de resolución quirúrgica y  repercute  en la disminución de la morbilidad y mortalidad de los derechohabientes.   Al diferir las cirugías programadas este indicador se vera afectado de manera negativa. Otros Motivos:Los datos oficiales corresponden a los meses de abril y mayo, proporcionada por la División de Información en Salud.</t>
    </r>
  </si>
  <si>
    <r>
      <t xml:space="preserve">    Porcentaje de pacientes con estancia prolongada (mayor de12 horas) en el área de observación del servicio de urgencias en unidades de segundo nivel    
</t>
    </r>
    <r>
      <rPr>
        <sz val="10"/>
        <rFont val="Soberana Sans"/>
        <family val="2"/>
      </rPr>
      <t xml:space="preserve"> Causa : Deficiente supervisión directiva Déficit de recursos humanos                                                                                                           Infraestructura e insumos insuficientes para la demanda actual de atención                     Déficit en el número de camas hospitalarias                                                                                            No existen criterios de atención a padecimientos de mayor demanda que sean homologado(rutascríticas) Retraso en la realización de interconsultas y estudios auxiliares de diagnóstico Efecto: Retraso en la atención de pacientes con urgencia real                                                                                               Mala imagen institucional                                                                                                                                                          Insatisfacción de los usuarios                                                                                                                                                      Tiempos de espera prolongados                                                                                                                                                Saturación de las áreas de observación del servicio de urgencias   Otros Motivos:No se forman los suficientes médicos especialistas en urgencias que el instituto necesita. Derivado de la contingencia por pandemia de COVID-19, aún no se puede establecer la dirección del indicador, se toma como referencia comportamiento del año previo, se ajustará avance a medida que la normativa responsable (División de Información en Salud) publique sus resultado en fuentes institucionales oficiales DIS/IMSS.</t>
    </r>
  </si>
  <si>
    <r>
      <t xml:space="preserve">Porcentaje de surtimiento de recetas médicas
</t>
    </r>
    <r>
      <rPr>
        <sz val="10"/>
        <rFont val="Soberana Sans"/>
        <family val="2"/>
      </rPr>
      <t xml:space="preserve"> Causa : El nivel de atención de recetas de medicamentos para el periodo enero junio de 2020, muestra una variación inferior al pronosticado en 6.22 puntos porcentuales, derivado del  alto incumplimiento de los proveedores que no cuentan con los insumos necesarios para suministrar las ordenes de reposición de los medicamentos.  De las estrategias diseñadas para el abasto de medicamentos, permanece el Programa Tu Receta es tu Vale, convierte en un vale electrónico la receta que no fue surtida cuando alguno de los medicamentos prescritos no esté disponible en la farmacia de la Unidad Médica donde se expidió, esta puede ser canjeada en una Unidad reforzada u otra farmacia del IMSS que participe en el programa. Efecto: El incumplimiento de los laboratorios, se originó porque no cuentan con la materia prima necesaria para la elaboración de los medicamentos, derivado del cierre de fronteras a nivel mundial. Lo anterior provoca que no se surtan las órdenes de reposición que emiten al proveedor. Por otro lado, el resultado del indicador a través del Programa Tu Receta es Tu Vale, de enero a junio fue 90.50% de atención de recetas, en las cinco Delegaciones incluidas donde opera el programa, que son: Ciudad de México Sur y Norte, Estado de México Oriente, Jalisco y Querétaro. Otros Motivos:Con fundamento en lo establecido en el artículo 14, fracción IX, último párrafo del Presupuesto de Egresos de la Federación para el ejercicio fiscal 2020, así como el artículo 31 fracción XXVI de la Ley Orgánica de la Administración Pública Federal de 2018, las cuales facultaron a la SHCP para consolidar compras, en todos los mercados de bienes y servicios.</t>
    </r>
  </si>
  <si>
    <r>
      <t xml:space="preserve">Pacientes subsecuentes con diagnóstico de Diabetes Mellitus tipo 2         
</t>
    </r>
    <r>
      <rPr>
        <sz val="10"/>
        <rFont val="Soberana Sans"/>
        <family val="2"/>
      </rPr>
      <t xml:space="preserve"> Causa : Durante el segundo trimestre de 2020, el número de paciente subsecuentes con Diabetes Mellitus que acudieron a las Unidades Médicas de Medicina Familiar para su tratamiento farmacológico y no farmacológico, disminuyo debido a la presencia del virus de COVID-19 en nuestro país, por lo que se afianzo la expedición de la Receta Resurtible, evitando que los pacientes identificados en control, durante 3 meses no acudan a consulta, solo se les otorgue su medicamento con el objeto de no perder la continuidad del tratamiento. Efecto: Continúar brindando el tratamiento farmacológico para el control de los pacientes que tienen el diagnóstico de Diabetes Mellitus que acuden de manera subsecuente a las Unidades de Medicina Familiar, aun con la presencia de la pandemia del virus de COVID-19. Otros Motivos:Información estimada al mes de junio 2020, con base al comportamiento de enero-abril 2020.</t>
    </r>
  </si>
  <si>
    <r>
      <t xml:space="preserve">Pacientes con diagnóstico de Hipertensión Arterial Sistémica que acuden de manera subsecuente a la consulta de Medicina Familiar                 
</t>
    </r>
    <r>
      <rPr>
        <sz val="10"/>
        <rFont val="Soberana Sans"/>
        <family val="2"/>
      </rPr>
      <t xml:space="preserve"> Causa : La asistencia de pacientes con Hipertensión Arterial que acuden mensualmente para continuar con el control de la enfermedad durante el segundo trimestre de 2020, presento una disminución como resultado de la manifestación de la pandemia del virus de COVID-19, toda vez que se establecieron estrategias para evitar la presencia de grupos de derechohabientes en las salas de espera, como es el caso del  uso de la Receta Resurtible implementada en las Unidades Médicas de Primer Nivel, de manera que el paciente que clínicamente se identifica controlado, se le proporciona su tratamiento farmacológico para 3 meses, lo cual disminuye la asistencia de este grupo de personas. Efecto: Mantener de manera continua el tratamiento farmacológico para el control de los pacientes que tienen el diagnóstico de Hipertensión Arterial que acuden de manera subsecuente a las Unidades de Medicina Familiar, a pesar de la pandemia de COVID-19. Otros Motivos:Información estimada al mes de junio 2020, con base al comportamiento de enero-abril 2020.</t>
    </r>
  </si>
  <si>
    <r>
      <t xml:space="preserve">Oportunidad de inicio de la vigilancia prenatal    
</t>
    </r>
    <r>
      <rPr>
        <sz val="10"/>
        <rFont val="Soberana Sans"/>
        <family val="2"/>
      </rPr>
      <t xml:space="preserve"> Causa : Información al mes de mayo de 2020.  La oportunidad de inicio de la vigilancia prenatal durante el primer trimestre de gestación, resultó en 52.60%.  Se considera con un desempeño medio, ya que se interpreta que 5 de cada 10 embarazadas acuden al inicio de su vigilancia prenatal dentro de las primeras 12 semanas y 6 días de la gestación. Efecto: La finalidad de iniciar tempranamente la atención prenatal es brindarle todas las acciones médico preventivas  para poder culminar la gestación a término, con la madre y el producto saludables. Otros Motivos:En la actualidad, ya no es obligatorio que la embarazada acuda a la atención prenatal, si ella no va a atenderse en el Instituto, simplemente con que se presente a partir de la semana 34 de gestación para la expedición de su incapacidad por maternidad, esto ha impactado de manera negativa en el cumplimiento de la meta.</t>
    </r>
  </si>
  <si>
    <r>
      <t xml:space="preserve">Promedio de atenciones prenatales por embarazada    
</t>
    </r>
    <r>
      <rPr>
        <sz val="10"/>
        <rFont val="Soberana Sans"/>
        <family val="2"/>
      </rPr>
      <t xml:space="preserve"> Causa : Información al mes de mayo de 2020.                                                                                                                                      El promedio de atenciones prenatales por embarazada resultó 5.9, por abajo de la meta establecida para el periodo (7.0).                      Conforme al Manual Metodológico de Indicadores Médicos 2018 del IMSS, se considera con un desempeño medio, ya que se traduce que cada embarazada  acude menos a consulta de vigilancia prenatal en promedio de 5 a 6 ocasiones a su Unidad de Medicina Familiar.  Efecto: Se propicia que la embarazada asista a la vigilancia prenatal en forma periódica, lo cual contribuye a la detección oportuna de signos y síntomas que pudieran complicar el embarazo.  Otros Motivos:El logro de este indicador no se alcanzó debido a la contingencia por COVID-19, ya que como medida preventiva para evitar el contagio en mujeres embarazadas (población vulnerable) se  solicitó que no acudieran a consulta, salvo en caso de emergencia obstétrica.</t>
    </r>
  </si>
  <si>
    <r>
      <t xml:space="preserve">Eficacia del Proceso del Control de Ambientes Físicos
</t>
    </r>
    <r>
      <rPr>
        <sz val="10"/>
        <rFont val="Soberana Sans"/>
        <family val="2"/>
      </rPr>
      <t xml:space="preserve"> Causa : Se registró un avance de 86.09 en el periodo de abril a mayo de 2020, por lo que se alcanzó un cumplimiento de 86.09% de la meta establecida,  debido en algunos casos, a la vacancia de plazas de limpieza, sin embargo se continua dando  prioridad a la limpieza de áreas de alto riesgo como terapias intensivas, quirófanos, hospitalización, urgencias, hemodiálisis y CEyE sin desatender salas de espera, circulaciones, áreas de urgencia y consultorios entre otros servicios, manteniendo un nivel adecuado de limpieza en las mismas. Efecto: Toda vez que  las áreas administrativas delegacionales y de UMAE, han realizado la gestión para la cobertura de plazas vacantes, estas se cubren en diversos casos con personal temporal,  y con apoyo de personal de otras unidades así como, dando continuidad a la capacitación continua en aspectos de limpieza y desinfección de áreas al personal de limpieza e higiene. Otros Motivos:Existe un desfase en el informe mensual del Nivel Integral de Conservación (NIC) debido a lo indicado en el ¿Instructivo de aplicación del Sistema de Evaluación Institucional de los Servicios de Conservación¿:   Las Jefaturas de Departamento de Conservación y Servicios Generales (JDCSG) en Delegaciones y UMAE así como los Gerentes de Conservación en Centros Vacacionales, elaboran e integrarán mensualmente los Informes del NIC y el de los Indicadores de Desempeño de las Jefaturas y Gerencias de Conservación, considerando la meta programada para el NIC en el período determinado; mismos que envían al Área de Evaluación de la División de Conservación dentro de los primeros 10 días naturales de cada mes posterior al que se reporta, para su registro y validación, a fin de dar cumplimiento al proceso de elaboración del Informe del Nivel Integral de Conservación (NIC), el cual se elabora en un mes. </t>
    </r>
  </si>
  <si>
    <r>
      <t xml:space="preserve">Total de consultas de  primera vez otorgadas en Unidades Médicas de Alta Especialidad    
</t>
    </r>
    <r>
      <rPr>
        <sz val="10"/>
        <rFont val="Soberana Sans"/>
        <family val="2"/>
      </rPr>
      <t xml:space="preserve"> Causa : La información que se reporta corresponde al mes de Abril que representa el 24.7% del total de la meta comprometida en este trimestre, se espera que al contar con el resto de la información el número de consultas de primera vez otorgadas sea mayor.  En los meses de  abril y mayo se realizó la reconversión de las Unidades Médicas y  se implementarón  medidas de seguridad a los derechohabientes ante la pandemia por COVID 19,  la consulta externa de alta especialidad se suspendió de manera paulatina, solo algunas especialidades continuaron otorgando el servicio, esto repercutirá  desfavorablemente en la meta de este indicador. Efecto: El diferir la consulta externa en las UMAE afectara de manera negativa el desempeño de este indicador  al contar con la información de los meses faltantes la cifra será mayor pero es muy probable que no se alcance la meta comprometida. Otros Motivos:La información  oficial corresponde al mes de abril. proporcionada por la División de Información en Salud.</t>
    </r>
  </si>
  <si>
    <r>
      <t xml:space="preserve">Total de cirugías electivas programadas en Unidades Médicas de Alta Especialidad    
</t>
    </r>
    <r>
      <rPr>
        <sz val="10"/>
        <rFont val="Soberana Sans"/>
        <family val="2"/>
      </rPr>
      <t xml:space="preserve"> Causa : Los datos son preliminares y corresponde a los meses de abril, mayo y junio y representa el 34.71% del total de la meta comprometida en este trimestre.  Ante la pandemia por COVID 19 se difirieron  cirugias  programadas en las unidades médicas que sufrieron reconversión y como parte de las acciones de seguridad para los derechohabientes, algunos procedimientos quirúrgicos que se encontraban dentro de los acuerdos del convenio marco para la prestación subrogada de servicios médicos y hospitalarios suscrito el 13 de abril de 2020 se realizarón de manera privada. Efecto: La  atención de los derechohabientes del IMSS,  el aplazar algunas  cirugías programadas ante la contingencia sanitaria se vera reflejado de manera negativa en este indicador  y es probable que no se alcance la meta esperada Otros Motivos:La información corresponde a  los meses de abril, mayo y junio y es preliminar, proporcionados por la División de Información en Salud.</t>
    </r>
  </si>
  <si>
    <r>
      <t xml:space="preserve">Índice consultas de urgencias por 1000 derechohabientes en unidades de segundo nivel    
</t>
    </r>
    <r>
      <rPr>
        <sz val="10"/>
        <rFont val="Soberana Sans"/>
        <family val="2"/>
      </rPr>
      <t xml:space="preserve"> Causa : Deacuerdo al Manual Metodológico de Indicadores Médicos vigente el indicador CAISN 05 se reporta con desempeño bajo a pesar de que la meta planeada  se reporta con incremento en el número de consultas. Deficiente supervisión directiva. Menor demanda en los servicios de urgencias de segundo nivel por incremento de pacientes  atendidos en el primer nivel de atención (UNIFILA) así como incremento de pacientes atendidos en atención médica contínua del primer nivel de atención.   Efecto:  Recurso humano desaprovechado Infraestructura y recursos materiales sin uso eficiente Otros Motivos:Mejor capacidad resolutiva en el primer nivel de atención. Derivado de la contingencia por pandemia de COVID-19, aún no se puede establecer la dirección del indicador, se toma como referencia comportamiento del año previo, se ajustará avance a medida que la normativa responsable (División de Información en Salud) publique sus resultado en fuentes institucionales oficiales DIS/IMSS.</t>
    </r>
  </si>
  <si>
    <t>E012</t>
  </si>
  <si>
    <t>Prestaciones sociales</t>
  </si>
  <si>
    <t>9 - Otros de Seguridad Social y Asistencia Social</t>
  </si>
  <si>
    <t>8 - Prestaciones sociales eficientes</t>
  </si>
  <si>
    <t>Contribuir al bienestar social e igualdad mediante la mejora en el bienestar social de las personas con acceso a seguridad social y servicios de salud por afiliación al IMSS.</t>
  </si>
  <si>
    <r>
      <t>Proporción de personas con acceso a seguridad social que tienen acceso a servicios de salud por afiliación al IMSS.</t>
    </r>
    <r>
      <rPr>
        <i/>
        <sz val="10"/>
        <color indexed="30"/>
        <rFont val="Soberana Sans"/>
      </rPr>
      <t xml:space="preserve">
</t>
    </r>
  </si>
  <si>
    <t>(Personas con acceso a seguridad social y servicios de salud por afiliación al IMSS en el año t / Personas en situación de pobreza o vulnerabilidad en el año t)*100</t>
  </si>
  <si>
    <t xml:space="preserve">Porcentaje de la población </t>
  </si>
  <si>
    <t>Estratégico-Eficacia-Bienal</t>
  </si>
  <si>
    <t>Personas con acceso a seguridad social y servicios de salud por afiliación al IMSS mejoran su bienestar social</t>
  </si>
  <si>
    <r>
      <t>Índice de prestaciones sociales (IPS)</t>
    </r>
    <r>
      <rPr>
        <i/>
        <sz val="10"/>
        <color indexed="30"/>
        <rFont val="Soberana Sans"/>
      </rPr>
      <t xml:space="preserve">
</t>
    </r>
  </si>
  <si>
    <t>IPS=[(Porcentaje obtenido en el Nivel Integral de Conservación en los Centros Vacacionales en el año t)+ (Porcentaje de satisfacción de los servicios otorgados en los Velatorios IMSS-FIBESO en el año t)+ (Porcentaje de cursos y talleres impartidos respecto los planeados en el año t)]/3</t>
  </si>
  <si>
    <t>Índice</t>
  </si>
  <si>
    <r>
      <t>Variación porcentual de satisfacción con la vida reportada por afiliados al IMSS respecto no afiliados al IMSS</t>
    </r>
    <r>
      <rPr>
        <i/>
        <sz val="10"/>
        <color indexed="30"/>
        <rFont val="Soberana Sans"/>
      </rPr>
      <t xml:space="preserve">
</t>
    </r>
  </si>
  <si>
    <t>(Calificación de satisfacción con la vida declarada por afiliados IMSS en el año t/ Calificación de satisfacción con la vida declarada por NO afiliados IMSS en el año t)-1 *100</t>
  </si>
  <si>
    <t>Variación porcentual</t>
  </si>
  <si>
    <t>A Cursos y talleres de capacitación y adiestramiento técnico, promoción de la salud, cultura física y deporte y desarrollo cultural otorgados</t>
  </si>
  <si>
    <r>
      <t>Tasa de Variación de usuarios de cursos y talleres de cultura  física y deporte , capacitación y adiestramiento  técnico, desarrollo cultural y promoción de la salud realizados respecto al periodo anterior</t>
    </r>
    <r>
      <rPr>
        <i/>
        <sz val="10"/>
        <color indexed="30"/>
        <rFont val="Soberana Sans"/>
      </rPr>
      <t xml:space="preserve">
</t>
    </r>
  </si>
  <si>
    <t>[( Usuarios de cursos y talleres de capacitación y adiestramiento, promoción de la salud, cultura y deporte y desarrollo cultural  en el periodo / Usuarios de cursos y talleres de capacitación y adiestramiento, promoción de la salud, cultura y deporte y desarrollo cultural  en el periodo anterior)-1]*100</t>
  </si>
  <si>
    <t>B Servicios funerarios prestados</t>
  </si>
  <si>
    <r>
      <t>Variación porcentual de servicios funerarios contratados respecto al mismo periodo del año anterior</t>
    </r>
    <r>
      <rPr>
        <i/>
        <sz val="10"/>
        <color indexed="30"/>
        <rFont val="Soberana Sans"/>
      </rPr>
      <t xml:space="preserve">
</t>
    </r>
  </si>
  <si>
    <t xml:space="preserve">[(Número de servicios contratados al trimestre n del año t / Número de servicios contratados al trimestre n del año t-1)-1] * 100 </t>
  </si>
  <si>
    <t>Servicio</t>
  </si>
  <si>
    <t>C Centros Vacacionales que propician actividades de esparcimiento (recreación, deporte e integración) visitados</t>
  </si>
  <si>
    <r>
      <t>Tasa de variación de los usuarios atendidos en los centros vacacionales que propician actividades de esparcimiento</t>
    </r>
    <r>
      <rPr>
        <i/>
        <sz val="10"/>
        <color indexed="30"/>
        <rFont val="Soberana Sans"/>
      </rPr>
      <t xml:space="preserve">
</t>
    </r>
  </si>
  <si>
    <t xml:space="preserve">[(Número de usuarios atendidos al trimestre n del año t / Número de usuarios atendidos al trimestre n del año t-1)-1] * 100 </t>
  </si>
  <si>
    <t>A 1 Programar cursos y talleres de desarrollo cultural</t>
  </si>
  <si>
    <r>
      <t>% de inscritos a cursos y talleres de Desarrollo Cultural</t>
    </r>
    <r>
      <rPr>
        <i/>
        <sz val="10"/>
        <color indexed="30"/>
        <rFont val="Soberana Sans"/>
      </rPr>
      <t xml:space="preserve">
</t>
    </r>
  </si>
  <si>
    <t>(No. de personas inscritas a cursos y talleres de Desarrollo Cultural/No. de personas inscritas a cursos y talleres de Desarrollo Cultural Programadas)*100</t>
  </si>
  <si>
    <t>A 2 Programar cursos y talleres de promoción a la salud</t>
  </si>
  <si>
    <r>
      <t xml:space="preserve">% de inscritos a cursos y talleres de Promoción de la Salud </t>
    </r>
    <r>
      <rPr>
        <i/>
        <sz val="10"/>
        <color indexed="30"/>
        <rFont val="Soberana Sans"/>
      </rPr>
      <t xml:space="preserve">
</t>
    </r>
  </si>
  <si>
    <t>(No. de personas inscritas a cursos y talleres de Promoción de la Salud/No. de personas inscritas a cursos y talleres de Promoción de la Salud Programadas)*100</t>
  </si>
  <si>
    <t>A 3 Programar cursos y talleres de bienestar social</t>
  </si>
  <si>
    <r>
      <t>% de inscritos a cursos y talleres de Bienestar Social</t>
    </r>
    <r>
      <rPr>
        <i/>
        <sz val="10"/>
        <color indexed="30"/>
        <rFont val="Soberana Sans"/>
      </rPr>
      <t xml:space="preserve">
</t>
    </r>
  </si>
  <si>
    <t>(No. de personas inscritas a cursos y talleres de Bienestar Social/No. de personas inscritas a cursos y talleres de Bienestar Social Programadas)*100</t>
  </si>
  <si>
    <t>A 4 Programar cursos y talleres de capacitación y adiestramiento técnico</t>
  </si>
  <si>
    <r>
      <t xml:space="preserve">% de inscritos a cursos y talleres de Capacitación y Adiestramiento Técnico </t>
    </r>
    <r>
      <rPr>
        <i/>
        <sz val="10"/>
        <color indexed="30"/>
        <rFont val="Soberana Sans"/>
      </rPr>
      <t xml:space="preserve">
</t>
    </r>
  </si>
  <si>
    <t>(No. de personas inscritas a cursos y talleres de Capacitación y Adiestramiento Técnico/No. de personas inscritas a cursos y talleres de Capacitación y Adiestramiento Técnico Programadas)*100</t>
  </si>
  <si>
    <t>A 5 Programar cursos y talleres de Cultura Física y Deporte</t>
  </si>
  <si>
    <r>
      <t>% de inscritos a cursos y talleres de Cultura Física y Deporte</t>
    </r>
    <r>
      <rPr>
        <i/>
        <sz val="10"/>
        <color indexed="30"/>
        <rFont val="Soberana Sans"/>
      </rPr>
      <t xml:space="preserve">
</t>
    </r>
  </si>
  <si>
    <t>(No. de personas inscritas a cursos y talleres de Cultura Física y Deporte/No. de personas inscritas a cursos y talleres de Cultura Física y Deporte Programadas)*100</t>
  </si>
  <si>
    <t>B 6 Supervisión de Velatorios</t>
  </si>
  <si>
    <r>
      <t>Porcentaje de cumplimiento  de visitas de supervisión para velatorios del IMSS</t>
    </r>
    <r>
      <rPr>
        <i/>
        <sz val="10"/>
        <color indexed="30"/>
        <rFont val="Soberana Sans"/>
      </rPr>
      <t xml:space="preserve">
</t>
    </r>
  </si>
  <si>
    <t>(Número de visitas de supervisión realizadas al cuatrimestre n del año t/Número de visitas de supervisión programadas al cuatrimestre n del año t)*100</t>
  </si>
  <si>
    <t>Visita</t>
  </si>
  <si>
    <t>Gestión-Eficacia-Cuatrimestral</t>
  </si>
  <si>
    <t>B 7 Promoción y difusión de servicios funerarios</t>
  </si>
  <si>
    <r>
      <t>Tasa de variación de pláticas de promoción y difusión de velatorios respecto al año inmediato anterior</t>
    </r>
    <r>
      <rPr>
        <i/>
        <sz val="10"/>
        <color indexed="30"/>
        <rFont val="Soberana Sans"/>
      </rPr>
      <t xml:space="preserve">
</t>
    </r>
  </si>
  <si>
    <t>(Número de pláticas de promoción y difusión de velatorios realizadas al trimestre n del año t /Número pláticas de promoción y difusión de velatorios realizadas al trimestre n del año t-1 ) -1 ]* 100</t>
  </si>
  <si>
    <t>C 8 Promoción de servicios de los Centros Vacacionales IMSS</t>
  </si>
  <si>
    <r>
      <t>Porcentaje de usuarios que utilizan algún descuento en las tarifas, respecto del total de usuarios registrados</t>
    </r>
    <r>
      <rPr>
        <i/>
        <sz val="10"/>
        <color indexed="30"/>
        <rFont val="Soberana Sans"/>
      </rPr>
      <t xml:space="preserve">
</t>
    </r>
  </si>
  <si>
    <t>(Número de usuarios que utilizan algún descuento en las tarifas de CV al trimestre n del año t / Número total de usuarios en los CV al trimestre n del año t)*100</t>
  </si>
  <si>
    <t>Usuario</t>
  </si>
  <si>
    <r>
      <t>Porcentaje de personas usuarias que se enteraron de los servicios a través de la promoción y difusión de Centros Vacacionales en Internet</t>
    </r>
    <r>
      <rPr>
        <i/>
        <sz val="10"/>
        <color indexed="30"/>
        <rFont val="Soberana Sans"/>
      </rPr>
      <t xml:space="preserve">
</t>
    </r>
  </si>
  <si>
    <t xml:space="preserve">(Número de personas usuarias que reportaron enterarse del CV a través de Internet en la encuesta de salida al trimestre n del año t/ Número total de personas que contestaron la encuesta al visitar los CV al trimestre n del año t) *100 </t>
  </si>
  <si>
    <r>
      <t xml:space="preserve">Proporción de personas con acceso a seguridad social que tienen acceso a servicios de salud por afiliación al IMSS.
</t>
    </r>
    <r>
      <rPr>
        <sz val="10"/>
        <rFont val="Soberana Sans"/>
        <family val="2"/>
      </rPr>
      <t>Sin Información,Sin Justificación</t>
    </r>
  </si>
  <si>
    <r>
      <t xml:space="preserve">Índice de prestaciones sociales (IPS)
</t>
    </r>
    <r>
      <rPr>
        <sz val="10"/>
        <rFont val="Soberana Sans"/>
        <family val="2"/>
      </rPr>
      <t>Sin Información,Sin Justificación</t>
    </r>
  </si>
  <si>
    <r>
      <t xml:space="preserve">Variación porcentual de satisfacción con la vida reportada por afiliados al IMSS respecto no afiliados al IMSS
</t>
    </r>
    <r>
      <rPr>
        <sz val="10"/>
        <rFont val="Soberana Sans"/>
        <family val="2"/>
      </rPr>
      <t>Sin Información,Sin Justificación</t>
    </r>
  </si>
  <si>
    <r>
      <t xml:space="preserve">Tasa de Variación de usuarios de cursos y talleres de cultura  física y deporte , capacitación y adiestramiento  técnico, desarrollo cultural y promoción de la salud realizados respecto al periodo anterior
</t>
    </r>
    <r>
      <rPr>
        <sz val="10"/>
        <rFont val="Soberana Sans"/>
        <family val="2"/>
      </rPr>
      <t xml:space="preserve"> Causa :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424,132 personas a nivel nacional, lo que representó el  30.08% de la meta programada para el segundo trimestre de 2020. Las variaciones porcentuales negativas del Programa Presupuestario E012 ¿Prestaciones Sociales¿ (PP E12) en los indicadores al segundo trimestre de 2020, se debieron a que, una de las acciones de la Jornada Nacional de Sana Distancia por la contingencia del virus Sars-Cov-2 (COVID-19) es la suspensión de actividades no esenciales, que son aquellas que no afectan la actividad sustantiva de una organización pública, social o privada o los derechos de los usuarios, motivo por el cual, los Centros de Seguridad Social (CSS) del IMSS, suspendieron actividades al público a partir del 23 de marzo de 2020, lo que originó que no se efectuaran inscripciones a cursos y talleres,  así como reservaciones de hospedajes. La variable que integra los indicadores que dan seguimiento al avance de las metas del Pp E012, en su mayoría es el número de usuarios o asistentes, por tal motivo, no se alcanzaron las metas propuestas por lo antes expuesto  Efecto: En el área de Promoción de la Salud y a fin de contribuir a la formación de una cultura de salud, prevenir enfermedades y accidentes e incidir en la superación del nivel de vida, en cursos y talleres, se benefició a 104,871 personas, lo que representó el  32.31% de la meta programada para el segundo trimestre de 2020. En Desarrollo Cultural, se impartieron cursos y talleres en las disciplinas de teatro, danza folclórica, danza creativa, ritmos afrolatinos y baile de salón, música instrumental y vocal, artes visuales y artesanías a  50,653  inscritos, lo que represento un avance del 35.27% de la meta programada para el trimestre. A fin de coadyuvar a la adquisición y consolidación de una cultura del ejercicio físico y del deporte para promover la salud y prevenir enfermedades, así como una positiva ocupación del tiempo libre y propiciar la integración y convivencia familiar, el área de Cultura Física y Deporte atendió en cursos y talleres a 209 mil 948 inscritos, se logró el 34.56% de la meta programada al segundo trimestre del año.  A través de Implementación del programa operativo de cursos y talleres de Capacitación y Adiestramiento Técnico con enfoque en Andragogía, como estructura para la planeación y desarrollo de los cursos, así como de materiales de apoyo de prácticas andragógicas, que permiten la adecuada selección de estrategias didácticas se logró atender a  58,660 inscritos en el periodo que representa el  17.54% de la meta programada para este periodo.   Otros Motivos:Cabe señalar que, los CSS están elaborando protocolos de apertura con medios de difusión y promoción, para poder otorgar los servicios con las medidas de seguridad necesarias, una vez que así lo permitan las autoridades competentes. 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simplificación de operaciones, mejora en el registro de información y en consecuencia en la medición de impacto del servicio, para así poder lograr una mayor cobertura de usuarios.  </t>
    </r>
  </si>
  <si>
    <r>
      <t xml:space="preserve">Variación porcentual de servicios funerarios contratados respecto al mismo periodo del año anterior
</t>
    </r>
    <r>
      <rPr>
        <sz val="10"/>
        <rFont val="Soberana Sans"/>
        <family val="2"/>
      </rPr>
      <t xml:space="preserve"> Causa : La captación de servicios con respecto al mismo periodo del ejercicio anterior disminuyó en un 18.17%, debido a que los Velatorios durante los meses de marzo a junio, con motivo de la pandemia del COVID-19 y conforme a los lineamientos a nivel federal y estatal, limitaron los tipos de servicios a otorgar, ya que se prohibió en varias localidades los servicios de velación en capilla o en domicilio; aunado a la falta de operación de los hornos crematorios en los Velatorios de Monterrey, Doctores y Tequesquináhuac. Efecto: No se tuvo el impacto esperado en la captación de los servicios; razón por la cual no se alcanzó la meta establecida. Otros Motivos:Para obtener un resultado favorable respecto a la meta, durante el ejercicio 2020; y de acuerdo a la conclusión de la pandemia del COVID-19, se espera que se puedan ofrecer la diversidad de servicios con que cuentan los Velatorios IMSS, además de que se implementará el proyecto de Estrategia de Comercialización, con el fin de fortalecer la promoción y difusión de los servicios funerarios entre la población derechohabiente del IMSS y público en general.</t>
    </r>
  </si>
  <si>
    <r>
      <t xml:space="preserve">Tasa de variación de los usuarios atendidos en los centros vacacionales que propician actividades de esparcimiento
</t>
    </r>
    <r>
      <rPr>
        <sz val="10"/>
        <rFont val="Soberana Sans"/>
        <family val="2"/>
      </rPr>
      <t xml:space="preserve"> Causa : El número de usuarios atendidos en los Centros Vacacionales al cierre del segundo trimestre de 2020, presenta una disminución respecto al mismo periodo del año previo. Lo anterior, debido a la suspensión de actividades en las unidades operativas que tuvo efecto a partir del 23 de marzo de 2020 a la fecha. Efecto: Las medidas implementadas por las autoridades sanitarias para prevenir y contener los contagios por COVID-19 entre la población, se traducen en una disminución importante  en el número de usuarios que visitaron los Centros Vacacionales.  Otros Motivos:Al cierre del periodo que se reporta, los estados de Puebla y Tlaxcala se encuentran ubicados en semáforo rojo (riesgo máximo de contagio), mientras que el estado de Morelos se encuentra en semáforo naranja (riesgo alto), por lo cual no ha sido posible llevar a cabo la reapertura de los Centros Vacacionales.</t>
    </r>
  </si>
  <si>
    <r>
      <t xml:space="preserve">% de inscritos a cursos y talleres de Desarrollo Cultural
</t>
    </r>
    <r>
      <rPr>
        <sz val="10"/>
        <rFont val="Soberana Sans"/>
        <family val="2"/>
      </rPr>
      <t xml:space="preserve"> Causa :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424,132 personas a nivel nacional, lo que representó el  30.08% de la meta programada para el segundo trimestre de 2020. Las variaciones porcentuales negativas del Programa Presupuestario E012 ¿Prestaciones Sociales¿ (PP E12) en los indicadores al segundo trimestre de 2020, se debieron a que, una de las acciones de la Jornada Nacional de Sana Distancia por la contingencia del virus Sars-Cov-2 (COVID-19) es la suspensión de actividades no esenciales, que son aquellas que no afectan la actividad sustantiva de una organización pública, social o privada o los derechos de los usuarios, motivo por el cual, los Centros de Seguridad Social (CSS) del IMSS, suspendieron actividades al público a partir del 23 de marzo de 2020, lo que originó que no se efectuaran inscripciones a cursos y talleres,  así como reservaciones de hospedajes. La variable que integra los indicadores que dan seguimiento al avance de las metas del Pp E012, en su mayoría es el número de usuarios o asistentes, por tal motivo, no se alcanzaron las metas propuestas por lo antes expuesto  Efecto: En Desarrollo Cultural, se impartieron cursos y talleres en las disciplinas de teatro, danza folclórica, danza creativa, ritmos afrolatinos y baile de salón, música instrumental y vocal, artes visuales y artesanías a  50,653  inscritos, lo que represento un avance del 35.27% de la meta programada para el trimestre. Otros Motivos:Cabe señalar que, los CSS están elaborando protocolos de apertura con medios de difusión y promoción, para poder otorgar los servicios con las medidas de seguridad necesarias, una vez que así lo permitan las autoridades competentes. 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simplificación de operaciones, mejora en el registro de información y en consecuencia en la medición de impacto del servicio, para así poder lograr una mayor cobertura de usuarios.</t>
    </r>
  </si>
  <si>
    <r>
      <t xml:space="preserve">% de inscritos a cursos y talleres de Promoción de la Salud 
</t>
    </r>
    <r>
      <rPr>
        <sz val="10"/>
        <rFont val="Soberana Sans"/>
        <family val="2"/>
      </rPr>
      <t xml:space="preserve"> Causa :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424,132 personas a nivel nacional, lo que representó el  30.08% de la meta programada para el segundo trimestre de 2020. Las variaciones porcentuales negativas del Programa Presupuestario E012 ¿Prestaciones Sociales¿ (PP E12) en los indicadores al segundo trimestre de 2020, se debieron a que, una de las acciones de la Jornada Nacional de Sana Distancia por la contingencia del virus Sars-Cov-2 (COVID-19) es la suspensión de actividades no esenciales, que son aquellas que no afectan la actividad sustantiva de una organización pública, social o privada o los derechos de los usuarios, motivo por el cual, los Centros de Seguridad Social (CSS) del IMSS, suspendieron actividades al público a partir del 23 de marzo de 2020, lo que originó que no se efectuaran inscripciones a cursos y talleres,  así como reservaciones de hospedajes. La variable que integra los indicadores que dan seguimiento al avance de las metas del Pp E012, en su mayoría es el número de usuarios o asistentes, por tal motivo, no se alcanzaron las metas propuestas por lo antes expuesto  Efecto: En el área de Promoción de la Salud y a fin de contribuir a la formación de una cultura de salud, prevenir enfermedades y accidentes e incidir en la superación del nivel de vida, en cursos y talleres, se benefició a 104,871 personas, lo que representó el  32.31% de la meta programada para el segundo trimestre de 2020. Otros Motivos:Cabe señalar que, los CSS están elaborando protocolos de apertura con medios de difusión y promoción, para poder otorgar los servicios con las medidas de seguridad necesarias, una vez que así lo permitan las autoridades competentes. 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simplificación de operaciones, mejora en el registro de información y en consecuencia en la medición de impacto del servicio, para así poder lograr una mayor cobertura de usuarios.</t>
    </r>
  </si>
  <si>
    <r>
      <t xml:space="preserve">% de inscritos a cursos y talleres de Bienestar Social
</t>
    </r>
    <r>
      <rPr>
        <sz val="10"/>
        <rFont val="Soberana Sans"/>
        <family val="2"/>
      </rPr>
      <t xml:space="preserve"> Causa :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424,132 personas a nivel nacional, lo que representó el  30.08% de la meta programada para el segundo trimestre de 2020. Las variaciones porcentuales negativas del Programa Presupuestario E012 ¿Prestaciones Sociales¿ (PP E12) en los indicadores al segundo trimestre de 2020, se debieron a que, una de las acciones de la Jornada Nacional de Sana Distancia por la contingencia del virus Sars-Cov-2 (COVID-19) es la suspensión de actividades no esenciales, que son aquellas que no afectan la actividad sustantiva de una organización pública, social o privada o los derechos de los usuarios, motivo por el cual, los Centros de Seguridad Social (CSS) del IMSS, suspendieron actividades al público a partir del 23 de marzo de 2020, lo que originó que no se efectuaran inscripciones a cursos y talleres,  así como reservaciones de hospedajes. La variable que integra los indicadores que dan seguimiento al avance de las metas del Pp E012, en su mayoría es el número de usuarios o asistentes, por tal motivo, no se alcanzaron las metas propuestas por lo antes expuesto  Efecto: En el área de Promoción de la Salud y a fin de contribuir a la formación de una cultura de salud, prevenir enfermedades y accidentes e incidir en la superación del nivel de vida, en cursos y talleres, se benefició a 104,871 personas, lo que representó el  32.31% de la meta programada para el segundo trimestre de 2020. En Desarrollo Cultural, se impartieron cursos y talleres en las disciplinas de teatro, danza folclórica, danza creativa, ritmos afrolatinos y baile de salón, música instrumental y vocal, artes visuales y artesanías a  50,653  inscritos, lo que represento un avance del 35.27% de la meta programada para el trimestre. A fin de coadyuvar a la adquisición y consolidación de una cultura del ejercicio físico y del deporte para promover la salud y prevenir enfermedades, así como una positiva ocupación del tiempo libre y propiciar la integración y convivencia familiar, el área de Cultura Física y Deporte atendió en cursos y talleres a 209 mil 948 inscritos, se logró el 34.56% de la meta programada al segundo trimestre del año.  A través de Implementación del programa operativo de cursos y talleres de Capacitación y Adiestramiento Técnico con enfoque en Andragogía, como estructura para la planeación y desarrollo de los cursos, así como de materiales de apoyo de prácticas andragógicas, que permiten la adecuada selección de estrategias didácticas se logró atender a  58,660 inscritos en el periodo que representa el  17.54% de la meta programada para este periodo.   Otros Motivos:Cabe señalar que, los CSS están elaborando protocolos de apertura con medios de difusión y promoción, para poder otorgar los servicios con las medidas de seguridad necesarias, una vez que así lo permitan las autoridades competentes. 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simplificación de operaciones, mejora en el registro de información y en consecuencia en la medición de impacto del servicio, para así poder lograr una mayor cobertura de usuarios.  </t>
    </r>
  </si>
  <si>
    <r>
      <t xml:space="preserve">% de inscritos a cursos y talleres de Capacitación y Adiestramiento Técnico 
</t>
    </r>
    <r>
      <rPr>
        <sz val="10"/>
        <rFont val="Soberana Sans"/>
        <family val="2"/>
      </rPr>
      <t xml:space="preserve"> Causa :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424,132 personas a nivel nacional, lo que representó el  30.08% de la meta programada para el segundo trimestre de 2020. Las variaciones porcentuales negativas del Programa Presupuestario E012 ¿Prestaciones Sociales¿ (PP E12) en los indicadores al segundo trimestre de 2020, se debieron a que, una de las acciones de la Jornada Nacional de Sana Distancia por la contingencia del virus Sars-Cov-2 (COVID-19) es la suspensión de actividades no esenciales, que son aquellas que no afectan la actividad sustantiva de una organización pública, social o privada o los derechos de los usuarios, motivo por el cual, los Centros de Seguridad Social (CSS) del IMSS, suspendieron actividades al público a partir del 23 de marzo de 2020, lo que originó que no se efectuaran inscripciones a cursos y talleres,  así como reservaciones de hospedajes. La variable que integra los indicadores que dan seguimiento al avance de las metas del Pp E012, en su mayoría es el número de usuarios o asistentes, por tal motivo, no se alcanzaron las metas propuestas por lo antes expuesto  Efecto: A través de Implementación del programa operativo de cursos y talleres de Capacitación y Adiestramiento Técnico con enfoque en Andragogía, como estructura para la planeación y desarrollo de los cursos, así como de materiales de apoyo de prácticas andragógicas, que permiten la adecuada selección de estrategias didácticas se logró atender a  58,660 inscritos en el periodo que representa el  17.54% de la meta programada para este periodo.  Otros Motivos:Cabe señalar que, los CSS están elaborando protocolos de apertura con medios de difusión y promoción, para poder otorgar los servicios con las medidas de seguridad necesarias, una vez que así lo permitan las autoridades competentes. 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simplificación de operaciones, mejora en el registro de información y en consecuencia en la medición de impacto del servicio, para así poder lograr una mayor cobertura de usuarios.</t>
    </r>
  </si>
  <si>
    <r>
      <t xml:space="preserve">% de inscritos a cursos y talleres de Cultura Física y Deporte
</t>
    </r>
    <r>
      <rPr>
        <sz val="10"/>
        <rFont val="Soberana Sans"/>
        <family val="2"/>
      </rPr>
      <t xml:space="preserve"> Causa :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424,132 personas a nivel nacional, lo que representó el  30.08% de la meta programada para el segundo trimestre de 2020. Las variaciones porcentuales negativas del Programa Presupuestario E012 ¿Prestaciones Sociales¿ (PP E12) en los indicadores al segundo trimestre de 2020, se debieron a que, una de las acciones de la Jornada Nacional de Sana Distancia por la contingencia del virus Sars-Cov-2 (COVID-19) es la suspensión de actividades no esenciales, que son aquellas que no afectan la actividad sustantiva de una organización pública, social o privada o los derechos de los usuarios, motivo por el cual, los Centros de Seguridad Social (CSS) del IMSS, suspendieron actividades al público a partir del 23 de marzo de 2020, lo que originó que no se efectuaran inscripciones a cursos y talleres,  así como reservaciones de hospedajes. La variable que integra los indicadores que dan seguimiento al avance de las metas del Pp E012, en su mayoría es el número de usuarios o asistentes, por tal motivo, no se alcanzaron las metas propuestas por lo antes expuesto  Efecto: A fin de coadyuvar a la adquisición y consolidación de una cultura del ejercicio físico y del deporte para promover la salud y prevenir enfermedades, así como una positiva ocupación del tiempo libre y propiciar la integración y convivencia familiar, el área de Cultura Física y Deporte atendió en cursos y talleres a 209 mil 948 inscritos, se logró el 34.56% de la meta programada al segundo trimestre del año.  Otros Motivos:Cabe señalar que, los CSS están elaborando protocolos de apertura con medios de difusión y promoción, para poder otorgar los servicios con las medidas de seguridad necesarias, una vez que así lo permitan las autoridades competentes. 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simplificación de operaciones, mejora en el registro de información y en consecuencia en la medición de impacto del servicio, para así poder lograr una mayor cobertura de usuarios.</t>
    </r>
  </si>
  <si>
    <r>
      <t xml:space="preserve">Porcentaje de cumplimiento  de visitas de supervisión para velatorios del IMSS
</t>
    </r>
    <r>
      <rPr>
        <sz val="10"/>
        <rFont val="Soberana Sans"/>
        <family val="2"/>
      </rPr>
      <t xml:space="preserve"> Causa : Las Delegaciones realizaron el 29.63% de supervisiones programadas a los Velatorios IMSS respecto a la meta establecida durante el año, debido a que las Delegaciones Coahuila y Estado de México Oriente, suspendieron esta actividad derivado del oficio 148, suscrito por la Coordinación de Centros Vacacionales, Velatorios, Unidad de Congresos y Tiendas, mediante el cual se informa que se suspenden por la contingencia COVID-19. Efecto: No se logró el cumplimiento de la meta establecida para el 1er cuatrimestre con motivo de la contingencia declarada por el Gobierno Federal y acatando la instrucción de confinamiento y evitar el desplazamiento de personas. Otros Motivos:Derivado de la contingencia por COVID-19, una vez que se declare su conclusión se retomará el ejercicio de la supervisión por parte de las Delegaciones del IMSS, a fin de obtener el mejor resultado posible y viable para el ejercicio 2020.</t>
    </r>
  </si>
  <si>
    <r>
      <t xml:space="preserve">Tasa de variación de pláticas de promoción y difusión de velatorios respecto al año inmediato anterior
</t>
    </r>
    <r>
      <rPr>
        <sz val="10"/>
        <rFont val="Soberana Sans"/>
        <family val="2"/>
      </rPr>
      <t xml:space="preserve"> Causa : Los Velatorios IMSS disminuyeron el número de pláticas respecto al ejercicio anterior en un 62.17%, toda vez que no se cuenta con promotores en todos los Velatorios, aunado a que no se realizaron pláticas de promoción y difusión de los servicios funerarios, por la contingencia del COVID-19 a partir del mes de marzo. Efecto: No se logró el cumplimiento de la meta establecida con motivo de la contingencia declarada por el Gobierno Federal y acatando la instrucción de confinamiento y evitar el desplazamiento de personas. Otros Motivos:Derivado de la contingencia por COVID-19 y una vez que se declare su conclusión, se retomará el ejercicio de la contratación de promotores por parte del Fideicomiso de Beneficios Sociales (FIBESO), así cómo el programa de comercialización de los nuevos paquetes y previsión funeraria, a fin de obtener el mejor resultado posible y viable para el ejercicio 2020.</t>
    </r>
  </si>
  <si>
    <r>
      <t xml:space="preserve">Porcentaje de usuarios que utilizan algún descuento en las tarifas, respecto del total de usuarios registrados
</t>
    </r>
    <r>
      <rPr>
        <sz val="10"/>
        <rFont val="Soberana Sans"/>
        <family val="2"/>
      </rPr>
      <t xml:space="preserve"> Causa : Previo al cierre de los Centros Vacacionales por COVID-19, se diseñaron promociones que motivaron la afluencia de usuarios, principalmente en periodos de baja ocupación. Adicional a lo anterior, se diversificaron los medios de difusión utilizados para promover los servicios e instalaciones de los Centros Vacacionales, logrando atraer a distintos segmentos del mercado. Efecto: El impacto de la estrategia de difusión se ve reflejado en el porcentaje de usuarios que solicitaron la aplicación de descuentos, logrando que más del 40% de los usuarios hicieran válido algún descuento en los servicios ofrecidos. Otros Motivos:La División de Centros Vacacionales y Unidad de Congresos, en coordinación con los Centros Vacacionales, están diseñando un esquema de promociones y descuentos que incentiven la ocupación y afluencia de las unidades operativas en cuanto se autorice su reapertura. Para este fin, se prevé incentivar el uso de medios electrónicos de comunicación. </t>
    </r>
  </si>
  <si>
    <r>
      <t xml:space="preserve">Porcentaje de personas usuarias que se enteraron de los servicios a través de la promoción y difusión de Centros Vacacionales en Internet
</t>
    </r>
    <r>
      <rPr>
        <sz val="10"/>
        <rFont val="Soberana Sans"/>
        <family val="2"/>
      </rPr>
      <t xml:space="preserve"> Causa : Las acciones de promoción y difusión de los Centros Vacacionales se encuentran suspendidas hasta nuevo aviso, a consecuencia de la contingencia sanitaria por COVID-19. En este momento, se está dando prioridad a la publicación de contenidos informativos para la contención, mitigación y prevención de contagios. Efecto: Se ha debilitado la presencia de los Centros Vacacionales en medios de difusión, principalmente en medios electrónicos y redes sociales. Lo anterior, representa uno de los factores que impiden el logro de la meta establecida. Otros Motivos:Ante la suspensión indefinida de actividades en los Centros Vacacionales, la División de Centros Vacacionales y Unidad de Congresos está replanteando el proceso de aplicación de encuestas de calidad en el servicio a fin de conocer este y otros indicadores que servirán como referencia para potencializar la difusión de los Centros Vacacionales.</t>
    </r>
  </si>
  <si>
    <t>K012</t>
  </si>
  <si>
    <t>Proyectos de infraestructura social de asistencia y seguridad social</t>
  </si>
  <si>
    <t>Contribuir al bienestar social e igualdad mediante el desarrollo de infraestructura médica</t>
  </si>
  <si>
    <r>
      <t>Esperanza de vida al nacer</t>
    </r>
    <r>
      <rPr>
        <i/>
        <sz val="10"/>
        <color indexed="30"/>
        <rFont val="Soberana Sans"/>
      </rPr>
      <t xml:space="preserve">
</t>
    </r>
  </si>
  <si>
    <t>La población derechohabiente del IMSS cuenta con infraestructura médica nueva y ampliada</t>
  </si>
  <si>
    <r>
      <t>Camas censables por mil derechohabientes</t>
    </r>
    <r>
      <rPr>
        <i/>
        <sz val="10"/>
        <color indexed="30"/>
        <rFont val="Soberana Sans"/>
      </rPr>
      <t xml:space="preserve">
</t>
    </r>
  </si>
  <si>
    <t>(Número de camas censables en operación en el período t / Total de población derechohabiente en el período  t) x 1,000</t>
  </si>
  <si>
    <t>Razón por mil derechohabientes</t>
  </si>
  <si>
    <r>
      <t>Consultorios de Medicina Familiar por cada seis mil derechohabientes</t>
    </r>
    <r>
      <rPr>
        <i/>
        <sz val="10"/>
        <color indexed="30"/>
        <rFont val="Soberana Sans"/>
      </rPr>
      <t xml:space="preserve">
</t>
    </r>
  </si>
  <si>
    <t>(Número de consultorios de medicina familiar en operación en el período t / Total de población derechohabiente adscrita a la UMF en el período t) * 6,000</t>
  </si>
  <si>
    <t>Razón por seis mil derechohabientes</t>
  </si>
  <si>
    <t>A Infraestructura médica desarrollada</t>
  </si>
  <si>
    <r>
      <t>Porcentaje de obras concluidas respecto al Programa de Obras y su equipamiento del IMSS</t>
    </r>
    <r>
      <rPr>
        <i/>
        <sz val="10"/>
        <color indexed="30"/>
        <rFont val="Soberana Sans"/>
      </rPr>
      <t xml:space="preserve">
</t>
    </r>
  </si>
  <si>
    <t>(Sumatoria de obras concluidas al período t / Total de obras consideradas en el Programa Anual de Obras para concluir al período t) * 100</t>
  </si>
  <si>
    <t>Obra</t>
  </si>
  <si>
    <t>A 1 Planeación de infraestructura médica y ampliada</t>
  </si>
  <si>
    <r>
      <t>Porcentaje del avance presupuestario del Programa Anual de Obras</t>
    </r>
    <r>
      <rPr>
        <i/>
        <sz val="10"/>
        <color indexed="30"/>
        <rFont val="Soberana Sans"/>
      </rPr>
      <t xml:space="preserve">
</t>
    </r>
  </si>
  <si>
    <t>(Presupuesto ejercido al período t / Presupuesto programado al período t) * 100</t>
  </si>
  <si>
    <t>Monto</t>
  </si>
  <si>
    <r>
      <t>Porcentaje de cumplimiento de avance físico del Programa Anual de Obras</t>
    </r>
    <r>
      <rPr>
        <i/>
        <sz val="10"/>
        <color indexed="30"/>
        <rFont val="Soberana Sans"/>
      </rPr>
      <t xml:space="preserve">
</t>
    </r>
  </si>
  <si>
    <t>(Sumatoria de obras que cumplen el avance físico programado al período / Total de obras que se ejecutan de acuerdo con el Programa Anual de Obras al período t) * 100</t>
  </si>
  <si>
    <r>
      <t xml:space="preserve">Esperanza de vida al nacer
</t>
    </r>
    <r>
      <rPr>
        <sz val="10"/>
        <rFont val="Soberana Sans"/>
        <family val="2"/>
      </rPr>
      <t>Sin Información,Sin Justificación</t>
    </r>
  </si>
  <si>
    <r>
      <t xml:space="preserve">Camas censables por mil derechohabientes
</t>
    </r>
    <r>
      <rPr>
        <sz val="10"/>
        <rFont val="Soberana Sans"/>
        <family val="2"/>
      </rPr>
      <t>Sin Información,Sin Justificación</t>
    </r>
  </si>
  <si>
    <r>
      <t xml:space="preserve">Consultorios de Medicina Familiar por cada seis mil derechohabientes
</t>
    </r>
    <r>
      <rPr>
        <sz val="10"/>
        <rFont val="Soberana Sans"/>
        <family val="2"/>
      </rPr>
      <t>Sin Información,Sin Justificación</t>
    </r>
  </si>
  <si>
    <r>
      <t xml:space="preserve">Porcentaje de obras concluidas respecto al Programa de Obras y su equipamiento del IMSS
</t>
    </r>
    <r>
      <rPr>
        <sz val="10"/>
        <rFont val="Soberana Sans"/>
        <family val="2"/>
      </rPr>
      <t xml:space="preserve"> Causa : CABE RESALTAR ATRASO DE LOS PROCESOS CONSTRUCTIVOS, DE LAS OBRAS, DERIVADO DE LA CONTINGENCIA PROVOCADA POR LA PANDEMIA DEL COVID-19 Efecto:  Otros Motivos:</t>
    </r>
  </si>
  <si>
    <r>
      <t xml:space="preserve">Porcentaje del avance presupuestario del Programa Anual de Obras
</t>
    </r>
    <r>
      <rPr>
        <sz val="10"/>
        <rFont val="Soberana Sans"/>
        <family val="2"/>
      </rPr>
      <t xml:space="preserve"> Causa : SE TIENE ATRASO EN EL PROCESO CONSTRUCTIVO DE LAS OBRAS QUE SE DESARROLLAN BAJO ESTE PROGRAMA PRESUPUESTARIO EN RAZON DE LA CONTINGENCIA PROVOCADA POR LA PANDEMIA DEL COVID-19 Efecto:  Otros Motivos:</t>
    </r>
  </si>
  <si>
    <r>
      <t xml:space="preserve">Porcentaje de cumplimiento de avance físico del Programa Anual de Obras
</t>
    </r>
    <r>
      <rPr>
        <sz val="10"/>
        <rFont val="Soberana Sans"/>
        <family val="2"/>
      </rPr>
      <t xml:space="preserve"> Causa : SE REPORTA UN RETRASO DEBIDO A LA CONTINGENCIA PROVOCADA POR LA PANDEMIA DEL COVID-19 Efecto:  Otros Motivos:</t>
    </r>
  </si>
  <si>
    <t>K029</t>
  </si>
  <si>
    <t>Programas de adquisiciones</t>
  </si>
  <si>
    <t>Contribuir al bienestar social e igualdad mediante la sustitución del equipo deteriorado de las Unidades del Instituto, para brindar servicios oportunos y de calidad a la población derechohabiente.</t>
  </si>
  <si>
    <r>
      <t>Porcentaje de gasto público en salud destinado a la provisión de atención médica y salud pública extramuros</t>
    </r>
    <r>
      <rPr>
        <i/>
        <sz val="10"/>
        <color indexed="30"/>
        <rFont val="Soberana Sans"/>
      </rPr>
      <t xml:space="preserve">
</t>
    </r>
  </si>
  <si>
    <t>Resulta de restar al cien por ciento del gasto público en salud el porcentaje del gasto destinado a administración y rectoría del Sistema Nacional de Salud.  La definición de administración y rectoría sigue lo estipulado por la OCDE, refiriéndose a actividades de planeación, gestión, regulación, recaudación de fondos y manejo de las demandas del sistema  El gasto administrativo es un indicador que se reporta a la OCDE para seguimiento en la publicación de Health Data</t>
  </si>
  <si>
    <t>Gestión-Eficacia-Anual</t>
  </si>
  <si>
    <t>Las unidades medicas y no medicas del Instituto cuentan con el equipamiento necesario para otorgar atención de calidad a los usuarios.</t>
  </si>
  <si>
    <r>
      <t>Impacto de los equipos médicos recibidos, en la atención a los derechohabientes en las Unidades Médicas del Instituto.</t>
    </r>
    <r>
      <rPr>
        <i/>
        <sz val="10"/>
        <color indexed="30"/>
        <rFont val="Soberana Sans"/>
      </rPr>
      <t xml:space="preserve">
</t>
    </r>
  </si>
  <si>
    <t>Promedio de la puntuación obtenida en la Encuesta Nacional de Equipo Médico Adquirido.</t>
  </si>
  <si>
    <t>Promedio</t>
  </si>
  <si>
    <t>Estratégico-Eficiencia-Anual</t>
  </si>
  <si>
    <r>
      <t>Porcentaje de unidades beneficiadas con los bienes de inversión adquiridos</t>
    </r>
    <r>
      <rPr>
        <i/>
        <sz val="10"/>
        <color indexed="30"/>
        <rFont val="Soberana Sans"/>
      </rPr>
      <t xml:space="preserve">
</t>
    </r>
  </si>
  <si>
    <t>(Cantidad de Unidades Total / Cantidad de Unidades Beneficiada)*100</t>
  </si>
  <si>
    <t>A Equipos médicos y no médicos operando en las Unidades del Instituto.</t>
  </si>
  <si>
    <r>
      <t>Porcentaje de recepción de equipo adquirido</t>
    </r>
    <r>
      <rPr>
        <i/>
        <sz val="10"/>
        <color indexed="30"/>
        <rFont val="Soberana Sans"/>
      </rPr>
      <t xml:space="preserve">
</t>
    </r>
  </si>
  <si>
    <t>(Número de equipos recibidos / Total de equipos adquiridos) x 100</t>
  </si>
  <si>
    <r>
      <t xml:space="preserve">Porcentaje de equipos no médicos  instalados, funcionando y puestos en operación  </t>
    </r>
    <r>
      <rPr>
        <i/>
        <sz val="10"/>
        <color indexed="30"/>
        <rFont val="Soberana Sans"/>
      </rPr>
      <t xml:space="preserve">
</t>
    </r>
  </si>
  <si>
    <t>(Equipos no médicos instalados / Equipos no médicos autorizados)*100</t>
  </si>
  <si>
    <t>A 1 Integración de los requerimientos de sustitución de equipo médico y no médico de las Unidades del Instituto.</t>
  </si>
  <si>
    <r>
      <t>Porcentaje de requerimientos y detección de necesidades de sustitución de equipo no médico en las Unidades del Ámbito Institucional.</t>
    </r>
    <r>
      <rPr>
        <i/>
        <sz val="10"/>
        <color indexed="30"/>
        <rFont val="Soberana Sans"/>
      </rPr>
      <t xml:space="preserve">
</t>
    </r>
  </si>
  <si>
    <t>(Número de solicitudes de requerimiento autorizado / Numero de requerimientos recibidos)*100</t>
  </si>
  <si>
    <r>
      <t>Porcentaje de requerimientos actualizados</t>
    </r>
    <r>
      <rPr>
        <i/>
        <sz val="10"/>
        <color indexed="30"/>
        <rFont val="Soberana Sans"/>
      </rPr>
      <t xml:space="preserve">
</t>
    </r>
  </si>
  <si>
    <t>(Número de solicitudes de requerimiento validadas / Numero de requerimientos recibidos)*100</t>
  </si>
  <si>
    <t>Gestión-Eficiencia-Anual</t>
  </si>
  <si>
    <t>A 2 Adjudicación del suministro de los equipos de sustitución, médicos y no médicos en las Unidades del Instituto</t>
  </si>
  <si>
    <r>
      <t>Porcentaje de expedientes que llegan a fallo integrados para la planeación e integración del Programa de Adquisiciones</t>
    </r>
    <r>
      <rPr>
        <i/>
        <sz val="10"/>
        <color indexed="30"/>
        <rFont val="Soberana Sans"/>
      </rPr>
      <t xml:space="preserve">
</t>
    </r>
  </si>
  <si>
    <t>(Cantidad de expedientes de sustitución de equipo no médico, que llegan a fallo / Cantidad de expedientes concluidos)*100</t>
  </si>
  <si>
    <r>
      <t xml:space="preserve">Porcentaje de adquisición de equipo médico </t>
    </r>
    <r>
      <rPr>
        <i/>
        <sz val="10"/>
        <color indexed="30"/>
        <rFont val="Soberana Sans"/>
      </rPr>
      <t xml:space="preserve">
</t>
    </r>
  </si>
  <si>
    <t xml:space="preserve">(Número de equipos adjudicados/ Total de equipos incorporados en los procesos de adquisición) * 100 </t>
  </si>
  <si>
    <r>
      <t xml:space="preserve">Porcentaje de gasto público en salud destinado a la provisión de atención médica y salud pública extramuros
</t>
    </r>
    <r>
      <rPr>
        <sz val="10"/>
        <rFont val="Soberana Sans"/>
        <family val="2"/>
      </rPr>
      <t>Sin Información,Sin Justificación</t>
    </r>
  </si>
  <si>
    <r>
      <t xml:space="preserve">Impacto de los equipos médicos recibidos, en la atención a los derechohabientes en las Unidades Médicas del Instituto.
</t>
    </r>
    <r>
      <rPr>
        <sz val="10"/>
        <rFont val="Soberana Sans"/>
        <family val="2"/>
      </rPr>
      <t>Sin Información,Sin Justificación</t>
    </r>
  </si>
  <si>
    <r>
      <t xml:space="preserve">Porcentaje de unidades beneficiadas con los bienes de inversión adquiridos
</t>
    </r>
    <r>
      <rPr>
        <sz val="10"/>
        <rFont val="Soberana Sans"/>
        <family val="2"/>
      </rPr>
      <t>Sin Información,Sin Justificación</t>
    </r>
  </si>
  <si>
    <r>
      <t xml:space="preserve">Porcentaje de recepción de equipo adquirido
</t>
    </r>
    <r>
      <rPr>
        <sz val="10"/>
        <rFont val="Soberana Sans"/>
        <family val="2"/>
      </rPr>
      <t>Sin Información,Sin Justificación</t>
    </r>
  </si>
  <si>
    <r>
      <t xml:space="preserve">Porcentaje de equipos no médicos  instalados, funcionando y puestos en operación  
</t>
    </r>
    <r>
      <rPr>
        <sz val="10"/>
        <rFont val="Soberana Sans"/>
        <family val="2"/>
      </rPr>
      <t>Sin Información,Sin Justificación</t>
    </r>
  </si>
  <si>
    <r>
      <t xml:space="preserve">Porcentaje de requerimientos y detección de necesidades de sustitución de equipo no médico en las Unidades del Ámbito Institucional.
</t>
    </r>
    <r>
      <rPr>
        <sz val="10"/>
        <rFont val="Soberana Sans"/>
        <family val="2"/>
      </rPr>
      <t>Sin Información,Sin Justificación</t>
    </r>
  </si>
  <si>
    <r>
      <t xml:space="preserve">Porcentaje de requerimientos actualizados
</t>
    </r>
    <r>
      <rPr>
        <sz val="10"/>
        <rFont val="Soberana Sans"/>
        <family val="2"/>
      </rPr>
      <t>Sin Información,Sin Justificación</t>
    </r>
  </si>
  <si>
    <r>
      <t xml:space="preserve">Porcentaje de expedientes que llegan a fallo integrados para la planeación e integración del Programa de Adquisiciones
</t>
    </r>
    <r>
      <rPr>
        <sz val="10"/>
        <rFont val="Soberana Sans"/>
        <family val="2"/>
      </rPr>
      <t xml:space="preserve"> Causa :  la ejecución de  las licitaciones para este año se vieron afectadas  derivado de la emergencia nacional en materia de salubridad generada por virus SARS-CoV2 (COVID-19),  y derivado de las  disposiciones establecidas se retrasaron los eventos programados razón por la cual no se pudieron efectuar en el primer semestre de este año  Efecto: se reprograman la ejecución de  los principales proyectos de sustitución de equipo electromecánico  Otros Motivos:gran parte del capital humano que desarrolla estos procesos se vio contagiado de COVID por lo que el personal remanente se vio imposibilitado de  terminar con todas las acciones necesarias para desarrollar los procedimientos de compra, así también  fue orientado a realizar acciones de emergencia para atender a los hospitales en materia de conservación.</t>
    </r>
  </si>
  <si>
    <r>
      <t xml:space="preserve">Porcentaje de adquisición de equipo médico 
</t>
    </r>
    <r>
      <rPr>
        <sz val="10"/>
        <rFont val="Soberana Sans"/>
        <family val="2"/>
      </rPr>
      <t xml:space="preserve"> Causa : El calendario original de licitaciones ha sufrido un retraso debido a que se ha dado prioridad a los procesos de compra de equipo médico para atender la emergencia sanitaria ocasionada por COVID-19.  Efecto: La variación puede ocasionar que no se lleve a cabo el programa de adquisición como estaba planeado desde el año 2019, dependiendo del comportamiento de la pandemia y a la necesidad de equipo urgente en las Delegaciones y UMAE, se valorará la pertinencia de arrancar el programa de adquisición. Otros Motivos:También ha sido necesario el reordenamiento presupuestal para atender la emergencia sanitaria ocasionada por COVID-19. </t>
    </r>
  </si>
  <si>
    <t>Reporte de avance de los Indicadores de Desempeño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</si>
</sst>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8" formatCode="#,##0.0"/>
  </numFmts>
  <fonts count="34">
    <font>
      <sz val="10"/>
      <name val="Soberana Sans"/>
    </font>
    <font>
      <sz val="11"/>
      <color theme="1"/>
      <name val="Montserrat"/>
      <family val="2"/>
    </font>
    <font>
      <sz val="18"/>
      <color theme="3"/>
      <name val="Calibri Light"/>
      <family val="2"/>
      <scheme val="major"/>
    </font>
    <font>
      <b/>
      <sz val="15"/>
      <color theme="3"/>
      <name val="Montserrat"/>
      <family val="2"/>
    </font>
    <font>
      <b/>
      <sz val="13"/>
      <color theme="3"/>
      <name val="Montserrat"/>
      <family val="2"/>
    </font>
    <font>
      <b/>
      <sz val="11"/>
      <color theme="3"/>
      <name val="Montserrat"/>
      <family val="2"/>
    </font>
    <font>
      <sz val="11"/>
      <color rgb="FF006100"/>
      <name val="Montserrat"/>
      <family val="2"/>
    </font>
    <font>
      <sz val="11"/>
      <color rgb="FF9C0006"/>
      <name val="Montserrat"/>
      <family val="2"/>
    </font>
    <font>
      <sz val="11"/>
      <color rgb="FF9C5700"/>
      <name val="Montserrat"/>
      <family val="2"/>
    </font>
    <font>
      <sz val="11"/>
      <color rgb="FF3F3F76"/>
      <name val="Montserrat"/>
      <family val="2"/>
    </font>
    <font>
      <b/>
      <sz val="11"/>
      <color rgb="FF3F3F3F"/>
      <name val="Montserrat"/>
      <family val="2"/>
    </font>
    <font>
      <b/>
      <sz val="11"/>
      <color rgb="FFFA7D00"/>
      <name val="Montserrat"/>
      <family val="2"/>
    </font>
    <font>
      <sz val="11"/>
      <color rgb="FFFA7D00"/>
      <name val="Montserrat"/>
      <family val="2"/>
    </font>
    <font>
      <b/>
      <sz val="11"/>
      <color theme="0"/>
      <name val="Montserrat"/>
      <family val="2"/>
    </font>
    <font>
      <sz val="11"/>
      <color rgb="FFFF0000"/>
      <name val="Montserrat"/>
      <family val="2"/>
    </font>
    <font>
      <i/>
      <sz val="11"/>
      <color rgb="FF7F7F7F"/>
      <name val="Montserrat"/>
      <family val="2"/>
    </font>
    <font>
      <b/>
      <sz val="11"/>
      <color theme="1"/>
      <name val="Montserrat"/>
      <family val="2"/>
    </font>
    <font>
      <sz val="11"/>
      <color theme="0"/>
      <name val="Montserrat"/>
      <family val="2"/>
    </font>
    <font>
      <b/>
      <sz val="10"/>
      <name val="Soberana Sans"/>
      <family val="2"/>
    </font>
    <font>
      <sz val="10"/>
      <name val="Soberana Sans"/>
      <family val="2"/>
    </font>
    <font>
      <b/>
      <sz val="12"/>
      <name val="Soberana Sans"/>
      <family val="2"/>
    </font>
    <font>
      <b/>
      <sz val="14"/>
      <color indexed="23"/>
      <name val="Soberana Sans"/>
      <family val="3"/>
    </font>
    <font>
      <b/>
      <sz val="16"/>
      <color indexed="23"/>
      <name val="Soberana Sans"/>
      <family val="3"/>
    </font>
    <font>
      <b/>
      <sz val="10"/>
      <color indexed="8"/>
      <name val="Soberana Sans"/>
      <family val="2"/>
    </font>
    <font>
      <sz val="10"/>
      <color indexed="8"/>
      <name val="Soberana Sans"/>
      <family val="2"/>
    </font>
    <font>
      <b/>
      <sz val="11"/>
      <name val="Soberana Sans"/>
      <family val="2"/>
    </font>
    <font>
      <b/>
      <sz val="10"/>
      <color indexed="9"/>
      <name val="Soberana Sans"/>
      <family val="2"/>
    </font>
    <font>
      <sz val="10"/>
      <color indexed="9"/>
      <name val="Soberana Sans"/>
      <family val="2"/>
    </font>
    <font>
      <sz val="16"/>
      <color indexed="9"/>
      <name val="Soberana Sans"/>
      <family val="3"/>
    </font>
    <font>
      <sz val="14"/>
      <color indexed="9"/>
      <name val="Soberana Sans"/>
      <family val="3"/>
    </font>
    <font>
      <b/>
      <sz val="11"/>
      <color indexed="8"/>
      <name val="Soberana Sans"/>
      <family val="2"/>
    </font>
    <font>
      <sz val="12"/>
      <name val="Soberana Sans"/>
      <family val="2"/>
    </font>
    <font>
      <b/>
      <sz val="28"/>
      <color indexed="8"/>
      <name val="Soberana Sans"/>
    </font>
    <font>
      <i/>
      <sz val="10"/>
      <color indexed="30"/>
      <name val="Soberana Sans"/>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rgb="FFFFFFFF"/>
        <bgColor indexed="64"/>
      </patternFill>
    </fill>
    <fill>
      <patternFill patternType="solid">
        <fgColor rgb="FFBFBFBF"/>
        <bgColor indexed="64"/>
      </patternFill>
    </fill>
    <fill>
      <patternFill patternType="solid">
        <fgColor rgb="FFD8D8D8"/>
        <bgColor indexed="64"/>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969696"/>
      </left>
      <right/>
      <top style="thick">
        <color rgb="FF969696"/>
      </top>
      <bottom style="thick">
        <color rgb="FF969696"/>
      </bottom>
      <diagonal/>
    </border>
    <border>
      <left/>
      <right/>
      <top style="thick">
        <color rgb="FF969696"/>
      </top>
      <bottom style="thick">
        <color rgb="FF969696"/>
      </bottom>
      <diagonal/>
    </border>
    <border>
      <left/>
      <right style="thick">
        <color rgb="FF969696"/>
      </right>
      <top style="thick">
        <color rgb="FF969696"/>
      </top>
      <bottom style="thick">
        <color rgb="FF969696"/>
      </bottom>
      <diagonal/>
    </border>
    <border>
      <left style="medium">
        <color rgb="FF000000"/>
      </left>
      <right/>
      <top/>
      <bottom/>
      <diagonal/>
    </border>
    <border>
      <left/>
      <right/>
      <top style="thick">
        <color rgb="FF969696"/>
      </top>
      <bottom/>
      <diagonal/>
    </border>
    <border>
      <left/>
      <right style="medium">
        <color rgb="FF000000"/>
      </right>
      <top/>
      <bottom/>
      <diagonal/>
    </border>
    <border>
      <left style="medium">
        <color rgb="FF000000"/>
      </left>
      <right/>
      <top/>
      <bottom style="thick">
        <color rgb="FF969696"/>
      </bottom>
      <diagonal/>
    </border>
    <border>
      <left/>
      <right/>
      <top/>
      <bottom style="thick">
        <color rgb="FF969696"/>
      </bottom>
      <diagonal/>
    </border>
    <border>
      <left/>
      <right style="medium">
        <color rgb="FF000000"/>
      </right>
      <top/>
      <bottom style="thick">
        <color rgb="FF969696"/>
      </bottom>
      <diagonal/>
    </border>
    <border>
      <left style="medium">
        <color rgb="FF000000"/>
      </left>
      <right style="thin">
        <color rgb="FF000000"/>
      </right>
      <top style="thin">
        <color rgb="FF000000"/>
      </top>
      <bottom/>
      <diagonal/>
    </border>
    <border>
      <left style="medium">
        <color rgb="FF000000"/>
      </left>
      <right style="thin">
        <color rgb="FF000000"/>
      </right>
      <top/>
      <bottom style="thick">
        <color rgb="FF000000"/>
      </bottom>
      <diagonal/>
    </border>
    <border>
      <left style="medium">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right/>
      <top/>
      <bottom style="thick">
        <color rgb="FF000000"/>
      </bottom>
      <diagonal/>
    </border>
    <border>
      <left/>
      <right style="thin">
        <color rgb="FF000000"/>
      </right>
      <top/>
      <bottom style="thick">
        <color rgb="FF000000"/>
      </bottom>
      <diagonal/>
    </border>
    <border>
      <left/>
      <right style="thin">
        <color rgb="FF000000"/>
      </right>
      <top/>
      <bottom/>
      <diagonal/>
    </border>
    <border>
      <left style="thin">
        <color rgb="FF000000"/>
      </left>
      <right style="thin">
        <color rgb="FF000000"/>
      </right>
      <top style="thick">
        <color rgb="FF969696"/>
      </top>
      <bottom style="thin">
        <color rgb="FF000000"/>
      </bottom>
      <diagonal/>
    </border>
    <border>
      <left style="thin">
        <color rgb="FF000000"/>
      </left>
      <right/>
      <top style="thick">
        <color rgb="FF969696"/>
      </top>
      <bottom style="thin">
        <color rgb="FF000000"/>
      </bottom>
      <diagonal/>
    </border>
    <border>
      <left/>
      <right style="thin">
        <color rgb="FF000000"/>
      </right>
      <top style="thick">
        <color rgb="FF969696"/>
      </top>
      <bottom style="thin">
        <color rgb="FF000000"/>
      </bottom>
      <diagonal/>
    </border>
    <border>
      <left/>
      <right/>
      <top style="thick">
        <color rgb="FF969696"/>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ck">
        <color rgb="FF333333"/>
      </bottom>
      <diagonal/>
    </border>
    <border>
      <left/>
      <right/>
      <top/>
      <bottom style="thick">
        <color rgb="FF333333"/>
      </bottom>
      <diagonal/>
    </border>
    <border>
      <left/>
      <right style="medium">
        <color rgb="FF000000"/>
      </right>
      <top style="thin">
        <color rgb="FF000000"/>
      </top>
      <bottom/>
      <diagonal/>
    </border>
    <border>
      <left/>
      <right style="medium">
        <color rgb="FF000000"/>
      </right>
      <top/>
      <bottom style="thick">
        <color rgb="FF333333"/>
      </bottom>
      <diagonal/>
    </border>
    <border>
      <left/>
      <right style="thin">
        <color rgb="FF000000"/>
      </right>
      <top/>
      <bottom style="thick">
        <color rgb="FF333333"/>
      </bottom>
      <diagonal/>
    </border>
    <border>
      <left style="medium">
        <color auto="1"/>
      </left>
      <right/>
      <top style="thick">
        <color rgb="FF969696"/>
      </top>
      <bottom style="thin">
        <color rgb="FFD8D8D8"/>
      </bottom>
      <diagonal/>
    </border>
    <border>
      <left/>
      <right/>
      <top style="thick">
        <color rgb="FF969696"/>
      </top>
      <bottom style="thin">
        <color rgb="FFD8D8D8"/>
      </bottom>
      <diagonal/>
    </border>
    <border>
      <left/>
      <right style="medium">
        <color auto="1"/>
      </right>
      <top style="thick">
        <color rgb="FF969696"/>
      </top>
      <bottom style="thin">
        <color rgb="FFD8D8D8"/>
      </bottom>
      <diagonal/>
    </border>
    <border>
      <left style="medium">
        <color auto="1"/>
      </left>
      <right/>
      <top style="thin">
        <color rgb="FFD8D8D8"/>
      </top>
      <bottom style="thin">
        <color rgb="FFD8D8D8"/>
      </bottom>
      <diagonal/>
    </border>
    <border>
      <left/>
      <right/>
      <top style="thin">
        <color rgb="FFD8D8D8"/>
      </top>
      <bottom style="thin">
        <color rgb="FFD8D8D8"/>
      </bottom>
      <diagonal/>
    </border>
    <border>
      <left/>
      <right style="medium">
        <color auto="1"/>
      </right>
      <top style="thin">
        <color rgb="FFD8D8D8"/>
      </top>
      <bottom style="thin">
        <color rgb="FFD8D8D8"/>
      </bottom>
      <diagonal/>
    </border>
    <border>
      <left style="medium">
        <color rgb="FF000000"/>
      </left>
      <right/>
      <top style="thick">
        <color rgb="FF969696"/>
      </top>
      <bottom/>
      <diagonal/>
    </border>
    <border>
      <left/>
      <right style="thin">
        <color rgb="FF000000"/>
      </right>
      <top style="thick">
        <color rgb="FF969696"/>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style="medium">
        <color rgb="FFD8D8D8"/>
      </bottom>
      <diagonal/>
    </border>
    <border>
      <left/>
      <right/>
      <top/>
      <bottom style="medium">
        <color rgb="FFD8D8D8"/>
      </bottom>
      <diagonal/>
    </border>
    <border>
      <left/>
      <right style="medium">
        <color auto="1"/>
      </right>
      <top style="thin">
        <color rgb="FFD8D8D8"/>
      </top>
      <bottom style="medium">
        <color rgb="FFD8D8D8"/>
      </bottom>
      <diagonal/>
    </border>
    <border>
      <left style="medium">
        <color rgb="FF000000"/>
      </left>
      <right/>
      <top style="medium">
        <color rgb="FFD8D8D8"/>
      </top>
      <bottom style="thin">
        <color rgb="FF000000"/>
      </bottom>
      <diagonal/>
    </border>
    <border>
      <left/>
      <right/>
      <top style="medium">
        <color rgb="FFD8D8D8"/>
      </top>
      <bottom style="thin">
        <color rgb="FF000000"/>
      </bottom>
      <diagonal/>
    </border>
    <border>
      <left style="medium">
        <color rgb="FF000000"/>
      </left>
      <right/>
      <top style="thick">
        <color rgb="FF969696"/>
      </top>
      <bottom style="thin">
        <color rgb="FFD8D8D8"/>
      </bottom>
      <diagonal/>
    </border>
    <border>
      <left/>
      <right style="medium">
        <color rgb="FF000000"/>
      </right>
      <top style="thick">
        <color rgb="FF969696"/>
      </top>
      <bottom style="thin">
        <color rgb="FFD8D8D8"/>
      </bottom>
      <diagonal/>
    </border>
    <border>
      <left style="medium">
        <color auto="1"/>
      </left>
      <right/>
      <top style="thin">
        <color rgb="FFD8D8D8"/>
      </top>
      <bottom style="medium">
        <color auto="1"/>
      </bottom>
      <diagonal/>
    </border>
    <border>
      <left/>
      <right style="medium">
        <color auto="1"/>
      </right>
      <top style="thin">
        <color rgb="FFD8D8D8"/>
      </top>
      <bottom style="medium">
        <color auto="1"/>
      </bottom>
      <diagonal/>
    </border>
    <border>
      <left/>
      <right/>
      <top style="thin">
        <color rgb="FFD8D8D8"/>
      </top>
      <bottom style="medium">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05">
    <xf numFmtId="0" fontId="0" fillId="0" borderId="0" xfId="0"/>
    <xf numFmtId="0" fontId="0" fillId="0" borderId="0" xfId="0" applyAlignment="1">
      <alignment vertical="top" wrapText="1"/>
    </xf>
    <xf numFmtId="0" fontId="0" fillId="0" borderId="0" xfId="0" applyNumberFormat="1" applyFont="1" applyFill="1" applyBorder="1" applyAlignment="1" applyProtection="1"/>
    <xf numFmtId="0" fontId="28" fillId="33" borderId="0" xfId="0" applyFont="1" applyFill="1" applyAlignment="1">
      <alignment horizontal="center" vertical="center" wrapText="1"/>
    </xf>
    <xf numFmtId="0" fontId="21" fillId="0" borderId="0" xfId="0" applyFont="1" applyFill="1" applyAlignment="1">
      <alignment vertical="center"/>
    </xf>
    <xf numFmtId="0" fontId="32" fillId="34" borderId="0" xfId="0" applyFont="1" applyFill="1" applyAlignment="1">
      <alignment horizontal="center" vertical="center" wrapText="1"/>
    </xf>
    <xf numFmtId="0" fontId="20" fillId="0" borderId="0" xfId="0" applyFont="1" applyAlignment="1">
      <alignment horizontal="center" vertical="center" wrapText="1"/>
    </xf>
    <xf numFmtId="0" fontId="31" fillId="0" borderId="0" xfId="0" applyFont="1" applyAlignment="1">
      <alignment horizontal="justify" vertical="top" wrapText="1"/>
    </xf>
    <xf numFmtId="0" fontId="29" fillId="33" borderId="0" xfId="0" applyFont="1" applyFill="1" applyAlignment="1">
      <alignment horizontal="center" vertical="center" wrapText="1"/>
    </xf>
    <xf numFmtId="0" fontId="22" fillId="34" borderId="0" xfId="0" applyFont="1" applyFill="1" applyAlignment="1">
      <alignment vertical="center"/>
    </xf>
    <xf numFmtId="0" fontId="0" fillId="0" borderId="0" xfId="0" applyFill="1" applyAlignment="1">
      <alignment horizontal="center"/>
    </xf>
    <xf numFmtId="0" fontId="0" fillId="0" borderId="0" xfId="0" applyAlignment="1">
      <alignment horizontal="center"/>
    </xf>
    <xf numFmtId="0" fontId="0" fillId="0" borderId="0" xfId="0" applyFill="1"/>
    <xf numFmtId="0" fontId="23" fillId="35" borderId="10" xfId="0" applyFont="1" applyFill="1" applyBorder="1" applyAlignment="1">
      <alignment horizontal="centerContinuous" vertical="center"/>
    </xf>
    <xf numFmtId="0" fontId="24" fillId="35" borderId="11" xfId="0" applyFont="1" applyFill="1" applyBorder="1" applyAlignment="1">
      <alignment horizontal="centerContinuous" vertical="center"/>
    </xf>
    <xf numFmtId="0" fontId="24" fillId="35" borderId="11" xfId="0" applyFont="1" applyFill="1" applyBorder="1" applyAlignment="1">
      <alignment horizontal="centerContinuous" vertical="center" wrapText="1"/>
    </xf>
    <xf numFmtId="0" fontId="24" fillId="35" borderId="12" xfId="0" applyFont="1" applyFill="1" applyBorder="1" applyAlignment="1">
      <alignment horizontal="centerContinuous" vertical="center" wrapText="1"/>
    </xf>
    <xf numFmtId="0" fontId="18" fillId="0" borderId="13" xfId="0" applyFont="1" applyBorder="1" applyAlignment="1">
      <alignment vertical="top" wrapText="1"/>
    </xf>
    <xf numFmtId="0" fontId="25" fillId="0" borderId="0" xfId="0" applyFont="1" applyBorder="1" applyAlignment="1">
      <alignment horizontal="center" vertical="top" wrapText="1"/>
    </xf>
    <xf numFmtId="0" fontId="30" fillId="0" borderId="0" xfId="0" applyFont="1" applyBorder="1" applyAlignment="1">
      <alignment horizontal="justify" vertical="top" wrapText="1"/>
    </xf>
    <xf numFmtId="0" fontId="0" fillId="0" borderId="0" xfId="0" applyBorder="1" applyAlignment="1">
      <alignment horizontal="right" vertical="top" wrapText="1"/>
    </xf>
    <xf numFmtId="0" fontId="18" fillId="0" borderId="0" xfId="0" applyFont="1" applyBorder="1" applyAlignment="1">
      <alignment vertical="top" wrapText="1"/>
    </xf>
    <xf numFmtId="0" fontId="19" fillId="0" borderId="0" xfId="0" applyFont="1" applyBorder="1" applyAlignment="1">
      <alignment horizontal="center" vertical="top" wrapText="1"/>
    </xf>
    <xf numFmtId="0" fontId="19" fillId="0" borderId="0" xfId="0" applyFont="1" applyBorder="1" applyAlignment="1">
      <alignment horizontal="justify" vertical="top" wrapText="1"/>
    </xf>
    <xf numFmtId="0" fontId="19" fillId="0" borderId="15" xfId="0" applyFont="1" applyBorder="1" applyAlignment="1">
      <alignment horizontal="justify" vertical="top" wrapText="1"/>
    </xf>
    <xf numFmtId="0" fontId="20" fillId="0" borderId="13" xfId="0" applyFont="1" applyBorder="1" applyAlignment="1">
      <alignment horizontal="center" vertical="top" wrapText="1"/>
    </xf>
    <xf numFmtId="0" fontId="20" fillId="0" borderId="0" xfId="0" applyFont="1" applyBorder="1" applyAlignment="1">
      <alignment horizontal="center" vertical="top" wrapText="1"/>
    </xf>
    <xf numFmtId="0" fontId="20" fillId="0" borderId="15" xfId="0" applyFont="1" applyBorder="1" applyAlignment="1">
      <alignment horizontal="center" vertical="top" wrapText="1"/>
    </xf>
    <xf numFmtId="0" fontId="18" fillId="0" borderId="16" xfId="0" applyFont="1" applyBorder="1" applyAlignment="1">
      <alignment horizontal="justify" vertical="top" wrapText="1"/>
    </xf>
    <xf numFmtId="0" fontId="19" fillId="0" borderId="17" xfId="0" applyFont="1" applyBorder="1" applyAlignment="1">
      <alignment horizontal="justify" vertical="top" wrapText="1"/>
    </xf>
    <xf numFmtId="0" fontId="18" fillId="0" borderId="17" xfId="0" applyFont="1" applyBorder="1" applyAlignment="1">
      <alignment horizontal="right" vertical="top" wrapText="1"/>
    </xf>
    <xf numFmtId="0" fontId="0" fillId="0" borderId="17" xfId="0" applyBorder="1" applyAlignment="1">
      <alignment vertical="top" wrapText="1"/>
    </xf>
    <xf numFmtId="0" fontId="18" fillId="0" borderId="17" xfId="0" applyFont="1" applyBorder="1" applyAlignment="1">
      <alignment vertical="top" wrapText="1"/>
    </xf>
    <xf numFmtId="0" fontId="19" fillId="0" borderId="17" xfId="0" applyFont="1" applyBorder="1" applyAlignment="1">
      <alignment vertical="top" wrapText="1"/>
    </xf>
    <xf numFmtId="0" fontId="19" fillId="0" borderId="18" xfId="0" applyFont="1" applyBorder="1" applyAlignment="1">
      <alignment horizontal="justify" vertical="top" wrapText="1"/>
    </xf>
    <xf numFmtId="0" fontId="18" fillId="36" borderId="0" xfId="0" applyFont="1" applyFill="1" applyBorder="1" applyAlignment="1">
      <alignment horizontal="justify" vertical="center" wrapText="1"/>
    </xf>
    <xf numFmtId="0" fontId="18" fillId="36" borderId="19" xfId="0" applyFont="1" applyFill="1" applyBorder="1" applyAlignment="1">
      <alignment horizontal="justify" vertical="center" wrapText="1"/>
    </xf>
    <xf numFmtId="0" fontId="18" fillId="36" borderId="20" xfId="0" applyFont="1" applyFill="1" applyBorder="1" applyAlignment="1">
      <alignment horizontal="justify" vertical="center" wrapText="1"/>
    </xf>
    <xf numFmtId="0" fontId="18" fillId="36" borderId="21" xfId="0" applyFont="1" applyFill="1" applyBorder="1" applyAlignment="1">
      <alignment horizontal="justify" vertical="center" wrapText="1"/>
    </xf>
    <xf numFmtId="0" fontId="18" fillId="36" borderId="22" xfId="0" applyFont="1" applyFill="1" applyBorder="1" applyAlignment="1">
      <alignment horizontal="justify" vertical="center" wrapText="1"/>
    </xf>
    <xf numFmtId="0" fontId="18" fillId="36" borderId="23" xfId="0" applyFont="1" applyFill="1" applyBorder="1" applyAlignment="1">
      <alignment horizontal="justify" vertical="center" wrapText="1"/>
    </xf>
    <xf numFmtId="0" fontId="18" fillId="36" borderId="24" xfId="0" applyFont="1" applyFill="1" applyBorder="1" applyAlignment="1">
      <alignment horizontal="justify" vertical="center" wrapText="1"/>
    </xf>
    <xf numFmtId="0" fontId="18" fillId="36" borderId="25" xfId="0" applyFont="1" applyFill="1" applyBorder="1" applyAlignment="1">
      <alignment horizontal="justify" vertical="center" wrapText="1"/>
    </xf>
    <xf numFmtId="0" fontId="18" fillId="36" borderId="26" xfId="0" applyFont="1" applyFill="1" applyBorder="1" applyAlignment="1">
      <alignment horizontal="justify" vertical="center" wrapText="1"/>
    </xf>
    <xf numFmtId="0" fontId="18" fillId="36" borderId="27" xfId="0" applyFont="1" applyFill="1" applyBorder="1" applyAlignment="1">
      <alignment horizontal="center" vertical="center" wrapText="1"/>
    </xf>
    <xf numFmtId="0" fontId="18" fillId="36" borderId="28" xfId="0" applyFont="1" applyFill="1" applyBorder="1" applyAlignment="1">
      <alignment horizontal="center" vertical="center" wrapText="1"/>
    </xf>
    <xf numFmtId="0" fontId="18" fillId="36" borderId="29" xfId="0" applyFont="1" applyFill="1" applyBorder="1" applyAlignment="1">
      <alignment horizontal="center" vertical="center" wrapText="1"/>
    </xf>
    <xf numFmtId="0" fontId="18" fillId="36" borderId="30" xfId="0" applyFont="1" applyFill="1" applyBorder="1" applyAlignment="1">
      <alignment horizontal="center" vertical="center" wrapText="1"/>
    </xf>
    <xf numFmtId="0" fontId="18" fillId="36" borderId="31" xfId="0" applyFont="1" applyFill="1" applyBorder="1" applyAlignment="1">
      <alignment horizontal="center" vertical="center" wrapText="1"/>
    </xf>
    <xf numFmtId="0" fontId="18" fillId="36" borderId="32" xfId="0" applyFont="1" applyFill="1" applyBorder="1" applyAlignment="1">
      <alignment horizontal="center" vertical="center" wrapText="1"/>
    </xf>
    <xf numFmtId="0" fontId="18" fillId="36" borderId="33" xfId="0" applyFont="1" applyFill="1" applyBorder="1" applyAlignment="1">
      <alignment horizontal="center" vertical="center" wrapText="1"/>
    </xf>
    <xf numFmtId="0" fontId="18" fillId="36" borderId="22" xfId="0" applyFont="1" applyFill="1" applyBorder="1" applyAlignment="1">
      <alignment horizontal="center" vertical="center" wrapText="1"/>
    </xf>
    <xf numFmtId="0" fontId="18" fillId="36" borderId="34"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26" xfId="0" applyFont="1" applyFill="1" applyBorder="1" applyAlignment="1">
      <alignment horizontal="center" vertical="top" wrapText="1"/>
    </xf>
    <xf numFmtId="0" fontId="18" fillId="36" borderId="0" xfId="0" applyFont="1" applyFill="1" applyBorder="1" applyAlignment="1">
      <alignment horizontal="center" vertical="top" wrapText="1"/>
    </xf>
    <xf numFmtId="0" fontId="18" fillId="36" borderId="36" xfId="0" applyFont="1" applyFill="1" applyBorder="1" applyAlignment="1">
      <alignment horizontal="center" vertical="center" wrapText="1"/>
    </xf>
    <xf numFmtId="0" fontId="18" fillId="36" borderId="37"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38" xfId="0" applyFont="1" applyFill="1" applyBorder="1" applyAlignment="1">
      <alignment horizontal="center" vertical="center" wrapText="1"/>
    </xf>
    <xf numFmtId="0" fontId="19" fillId="0" borderId="0" xfId="0" applyFont="1" applyAlignment="1">
      <alignment vertical="top" wrapText="1"/>
    </xf>
    <xf numFmtId="0" fontId="18" fillId="0" borderId="39" xfId="0" applyFont="1" applyFill="1" applyBorder="1" applyAlignment="1">
      <alignment vertical="top" wrapText="1"/>
    </xf>
    <xf numFmtId="0" fontId="0" fillId="0" borderId="40" xfId="0" applyFill="1" applyBorder="1" applyAlignment="1">
      <alignment horizontal="justify" vertical="top" wrapText="1"/>
    </xf>
    <xf numFmtId="4" fontId="19" fillId="0" borderId="40" xfId="0" applyNumberFormat="1" applyFont="1" applyBorder="1" applyAlignment="1">
      <alignment horizontal="right" vertical="top" wrapText="1"/>
    </xf>
    <xf numFmtId="168" fontId="0" fillId="0" borderId="41" xfId="0" applyNumberFormat="1" applyBorder="1" applyAlignment="1">
      <alignment horizontal="right" vertical="top" wrapText="1"/>
    </xf>
    <xf numFmtId="0" fontId="18" fillId="0" borderId="42" xfId="0" applyFont="1" applyFill="1" applyBorder="1" applyAlignment="1">
      <alignment vertical="top" wrapText="1"/>
    </xf>
    <xf numFmtId="0" fontId="0" fillId="0" borderId="43" xfId="0" applyFill="1" applyBorder="1" applyAlignment="1">
      <alignment horizontal="justify" vertical="top" wrapText="1"/>
    </xf>
    <xf numFmtId="4" fontId="19" fillId="0" borderId="43" xfId="0" applyNumberFormat="1" applyFont="1" applyBorder="1" applyAlignment="1">
      <alignment horizontal="right" vertical="top" wrapText="1"/>
    </xf>
    <xf numFmtId="3" fontId="19" fillId="0" borderId="43" xfId="0" applyNumberFormat="1" applyFont="1" applyBorder="1" applyAlignment="1">
      <alignment horizontal="right" vertical="top" wrapText="1"/>
    </xf>
    <xf numFmtId="4" fontId="0" fillId="0" borderId="44" xfId="0" applyNumberFormat="1" applyBorder="1" applyAlignment="1">
      <alignment horizontal="right" vertical="top" wrapText="1"/>
    </xf>
    <xf numFmtId="3" fontId="0" fillId="0" borderId="0" xfId="0" applyNumberFormat="1" applyAlignment="1">
      <alignment vertical="top" wrapText="1"/>
    </xf>
    <xf numFmtId="0" fontId="26" fillId="36" borderId="45" xfId="0" applyFont="1" applyFill="1" applyBorder="1" applyAlignment="1">
      <alignment horizontal="centerContinuous" vertical="center"/>
    </xf>
    <xf numFmtId="0" fontId="27" fillId="36" borderId="14" xfId="0" applyFont="1" applyFill="1" applyBorder="1" applyAlignment="1">
      <alignment horizontal="centerContinuous" vertical="center"/>
    </xf>
    <xf numFmtId="0" fontId="27" fillId="36" borderId="14" xfId="0" applyFont="1" applyFill="1" applyBorder="1" applyAlignment="1">
      <alignment horizontal="centerContinuous" vertical="center" wrapText="1"/>
    </xf>
    <xf numFmtId="0" fontId="18" fillId="36" borderId="14" xfId="0" applyFont="1" applyFill="1" applyBorder="1" applyAlignment="1">
      <alignment vertical="center" wrapText="1"/>
    </xf>
    <xf numFmtId="0" fontId="18" fillId="36" borderId="46" xfId="0" applyFont="1" applyFill="1" applyBorder="1" applyAlignment="1">
      <alignment vertical="center" wrapText="1"/>
    </xf>
    <xf numFmtId="0" fontId="18" fillId="36" borderId="28" xfId="0" applyFont="1" applyFill="1" applyBorder="1" applyAlignment="1">
      <alignment horizontal="center" vertical="center" wrapText="1"/>
    </xf>
    <xf numFmtId="0" fontId="26" fillId="36" borderId="47" xfId="0" applyFont="1" applyFill="1" applyBorder="1" applyAlignment="1">
      <alignment horizontal="centerContinuous" vertical="center"/>
    </xf>
    <xf numFmtId="0" fontId="27" fillId="36" borderId="48" xfId="0" applyFont="1" applyFill="1" applyBorder="1" applyAlignment="1">
      <alignment horizontal="centerContinuous" vertical="center"/>
    </xf>
    <xf numFmtId="0" fontId="27" fillId="36" borderId="48" xfId="0" applyFont="1" applyFill="1" applyBorder="1" applyAlignment="1">
      <alignment horizontal="centerContinuous" vertical="center" wrapText="1"/>
    </xf>
    <xf numFmtId="0" fontId="18" fillId="36" borderId="48" xfId="0" applyFont="1" applyFill="1" applyBorder="1" applyAlignment="1">
      <alignment vertical="center" wrapText="1"/>
    </xf>
    <xf numFmtId="0" fontId="18" fillId="36" borderId="49" xfId="0" applyFont="1" applyFill="1" applyBorder="1" applyAlignment="1">
      <alignment horizontal="center" vertical="center" wrapText="1"/>
    </xf>
    <xf numFmtId="0" fontId="18" fillId="36" borderId="50" xfId="0" applyFont="1" applyFill="1" applyBorder="1" applyAlignment="1">
      <alignment horizontal="center" vertical="center" wrapText="1"/>
    </xf>
    <xf numFmtId="0" fontId="18" fillId="0" borderId="51" xfId="0" applyFont="1" applyBorder="1" applyAlignment="1">
      <alignment horizontal="justify" vertical="top" wrapText="1"/>
    </xf>
    <xf numFmtId="0" fontId="18" fillId="0" borderId="52" xfId="0" applyFont="1" applyBorder="1" applyAlignment="1">
      <alignment horizontal="justify" vertical="top" wrapText="1"/>
    </xf>
    <xf numFmtId="0" fontId="18" fillId="0" borderId="52" xfId="0" applyFont="1" applyBorder="1" applyAlignment="1">
      <alignment horizontal="justify" vertical="top" wrapText="1"/>
    </xf>
    <xf numFmtId="0" fontId="0" fillId="0" borderId="52" xfId="0" applyBorder="1" applyAlignment="1">
      <alignment vertical="top" wrapText="1"/>
    </xf>
    <xf numFmtId="4" fontId="0" fillId="0" borderId="52" xfId="0" applyNumberFormat="1" applyBorder="1" applyAlignment="1">
      <alignment vertical="top" wrapText="1"/>
    </xf>
    <xf numFmtId="168" fontId="0" fillId="0" borderId="52" xfId="0" applyNumberFormat="1" applyFill="1" applyBorder="1" applyAlignment="1">
      <alignment horizontal="right" vertical="top" wrapText="1"/>
    </xf>
    <xf numFmtId="168" fontId="19" fillId="0" borderId="53" xfId="0" applyNumberFormat="1" applyFont="1" applyFill="1" applyBorder="1" applyAlignment="1">
      <alignment horizontal="right" vertical="top" wrapText="1"/>
    </xf>
    <xf numFmtId="0" fontId="18" fillId="0" borderId="54" xfId="0" applyFont="1" applyBorder="1" applyAlignment="1">
      <alignment horizontal="justify" vertical="top" wrapText="1"/>
    </xf>
    <xf numFmtId="0" fontId="18" fillId="0" borderId="55" xfId="0" applyFont="1" applyBorder="1" applyAlignment="1">
      <alignment horizontal="justify" vertical="top" wrapText="1"/>
    </xf>
    <xf numFmtId="0" fontId="18" fillId="0" borderId="55" xfId="0" applyFont="1" applyBorder="1" applyAlignment="1">
      <alignment horizontal="justify" vertical="top" wrapText="1"/>
    </xf>
    <xf numFmtId="0" fontId="0" fillId="0" borderId="55" xfId="0" applyBorder="1" applyAlignment="1">
      <alignment vertical="top" wrapText="1"/>
    </xf>
    <xf numFmtId="4" fontId="0" fillId="0" borderId="55" xfId="0" applyNumberFormat="1" applyBorder="1" applyAlignment="1">
      <alignment vertical="top" wrapText="1"/>
    </xf>
    <xf numFmtId="0" fontId="18" fillId="0" borderId="56" xfId="0" applyFont="1" applyFill="1" applyBorder="1" applyAlignment="1">
      <alignment horizontal="justify" vertical="top" wrapText="1"/>
    </xf>
    <xf numFmtId="0" fontId="18" fillId="0" borderId="57" xfId="0" applyFont="1" applyFill="1" applyBorder="1" applyAlignment="1">
      <alignment horizontal="justify" vertical="top" wrapText="1"/>
    </xf>
    <xf numFmtId="0" fontId="18" fillId="0" borderId="40" xfId="0" applyFont="1" applyFill="1" applyBorder="1" applyAlignment="1">
      <alignment horizontal="justify" vertical="top" wrapText="1"/>
    </xf>
    <xf numFmtId="0" fontId="18" fillId="0" borderId="42" xfId="0" applyFont="1" applyFill="1" applyBorder="1" applyAlignment="1">
      <alignment horizontal="justify" vertical="top" wrapText="1"/>
    </xf>
    <xf numFmtId="0" fontId="18" fillId="0" borderId="44" xfId="0" applyFont="1" applyFill="1" applyBorder="1" applyAlignment="1">
      <alignment horizontal="justify" vertical="top" wrapText="1"/>
    </xf>
    <xf numFmtId="0" fontId="18" fillId="0" borderId="43" xfId="0" applyFont="1" applyFill="1" applyBorder="1" applyAlignment="1">
      <alignment horizontal="justify" vertical="top" wrapText="1"/>
    </xf>
    <xf numFmtId="0" fontId="18" fillId="0" borderId="58" xfId="0" applyFont="1" applyFill="1" applyBorder="1" applyAlignment="1">
      <alignment horizontal="justify" vertical="top" wrapText="1"/>
    </xf>
    <xf numFmtId="0" fontId="18" fillId="0" borderId="59" xfId="0" applyFont="1" applyFill="1" applyBorder="1" applyAlignment="1">
      <alignment horizontal="justify" vertical="top" wrapText="1"/>
    </xf>
    <xf numFmtId="0" fontId="18" fillId="0" borderId="60" xfId="0" applyFont="1" applyFill="1" applyBorder="1" applyAlignment="1">
      <alignment horizontal="justify" vertical="top" wrapText="1"/>
    </xf>
    <xf numFmtId="3" fontId="19" fillId="0" borderId="40" xfId="0" applyNumberFormat="1" applyFont="1" applyBorder="1" applyAlignment="1">
      <alignment horizontal="right" vertical="top"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B1:AD89"/>
  <sheetViews>
    <sheetView tabSelected="1" view="pageBreakPreview" zoomScale="80" zoomScaleNormal="80" zoomScaleSheetLayoutView="80" workbookViewId="0">
      <selection activeCell="B2" sqref="B2"/>
    </sheetView>
  </sheetViews>
  <sheetFormatPr baseColWidth="10" defaultColWidth="5.7109375" defaultRowHeight="12.75"/>
  <cols>
    <col min="1" max="1" width="4" style="1" customWidth="1"/>
    <col min="2" max="16384" width="5.7109375" style="1"/>
  </cols>
  <sheetData>
    <row r="1" spans="2:30" s="2" customFormat="1" ht="48" customHeight="1">
      <c r="B1" s="3" t="s">
        <v>503</v>
      </c>
      <c r="C1" s="3"/>
      <c r="D1" s="3"/>
      <c r="E1" s="3"/>
      <c r="F1" s="3"/>
      <c r="G1" s="3"/>
      <c r="H1" s="3"/>
      <c r="I1" s="3"/>
      <c r="J1" s="3"/>
      <c r="K1" s="3"/>
      <c r="L1" s="3"/>
      <c r="M1" s="3"/>
      <c r="N1" s="3"/>
      <c r="O1" s="3"/>
      <c r="P1" s="3"/>
      <c r="Q1" s="4" t="s">
        <v>0</v>
      </c>
    </row>
    <row r="2" spans="2:30" ht="13.5" customHeight="1"/>
    <row r="3" spans="2:30" ht="13.5" customHeight="1"/>
    <row r="4" spans="2:30" ht="13.5" customHeight="1"/>
    <row r="5" spans="2:30" ht="13.5" customHeight="1"/>
    <row r="6" spans="2:30" ht="13.5" customHeight="1"/>
    <row r="7" spans="2:30" ht="13.5" customHeight="1"/>
    <row r="8" spans="2:30" ht="13.5" customHeight="1"/>
    <row r="9" spans="2:30" ht="13.5" customHeight="1"/>
    <row r="10" spans="2:30" ht="13.5" customHeight="1"/>
    <row r="11" spans="2:30" ht="13.5" customHeight="1">
      <c r="B11" s="5" t="s">
        <v>1</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row>
    <row r="12" spans="2:30" ht="13.5" customHeight="1">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row>
    <row r="13" spans="2:30" ht="13.5" customHeight="1">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row>
    <row r="14" spans="2:30" ht="13.5" customHeight="1">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row>
    <row r="15" spans="2:30" ht="13.5" customHeight="1">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row>
    <row r="16" spans="2:30" ht="13.5" customHeight="1">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row>
    <row r="17" spans="2:30" ht="13.5" customHeight="1">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row>
    <row r="18" spans="2:30" ht="13.5" customHeight="1">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row>
    <row r="19" spans="2:30" ht="13.5" customHeight="1">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row>
    <row r="20" spans="2:30" ht="13.5" customHeight="1">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row>
    <row r="21" spans="2:30" ht="13.5" customHeight="1">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row>
    <row r="22" spans="2:30" ht="13.5" customHeight="1">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row>
    <row r="23" spans="2:30" ht="13.5" customHeight="1">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row>
    <row r="24" spans="2:30" ht="13.5" customHeight="1">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row>
    <row r="25" spans="2:30" ht="13.5" customHeight="1">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row>
    <row r="26" spans="2:30" ht="13.5" customHeight="1">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row>
    <row r="27" spans="2:30" ht="13.5" customHeight="1">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row>
    <row r="28" spans="2:30" ht="13.5" customHeight="1">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row>
    <row r="29" spans="2:30" ht="13.5" customHeight="1">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row>
    <row r="30" spans="2:30" ht="13.5" customHeight="1">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row>
    <row r="31" spans="2:30" ht="13.5" customHeight="1">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row>
    <row r="32" spans="2:30" ht="13.5" customHeight="1">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row>
    <row r="33" spans="2:30" ht="13.5" customHeight="1">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row>
    <row r="34" spans="2:30" ht="13.5" customHeight="1">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row>
    <row r="35" spans="2:30" ht="13.5" customHeight="1"/>
    <row r="36" spans="2:30" ht="13.5" customHeight="1"/>
    <row r="37" spans="2:30" ht="13.5" customHeight="1"/>
    <row r="38" spans="2:30" ht="13.5" customHeight="1"/>
    <row r="39" spans="2:30" ht="13.5" customHeight="1"/>
    <row r="40" spans="2:30" ht="13.5" customHeight="1"/>
    <row r="41" spans="2:30" ht="13.5" customHeight="1"/>
    <row r="42" spans="2:30" ht="13.5" customHeight="1"/>
    <row r="43" spans="2:30" ht="13.5" customHeight="1"/>
    <row r="44" spans="2:30" ht="13.5" customHeight="1"/>
    <row r="45" spans="2:30" ht="13.5" customHeight="1"/>
    <row r="46" spans="2:30" ht="13.5" customHeight="1"/>
    <row r="47" spans="2:30" ht="13.5" customHeight="1"/>
    <row r="48" spans="2:30" ht="13.5" customHeight="1"/>
    <row r="49" spans="4:28" ht="20.25" customHeight="1">
      <c r="D49" s="6" t="s">
        <v>2</v>
      </c>
      <c r="E49" s="6"/>
      <c r="F49" s="6"/>
      <c r="G49" s="6"/>
      <c r="H49" s="6"/>
      <c r="I49" s="6"/>
      <c r="J49" s="6"/>
      <c r="K49" s="6"/>
      <c r="L49" s="6"/>
      <c r="M49" s="6"/>
      <c r="N49" s="6"/>
      <c r="O49" s="6"/>
      <c r="P49" s="6"/>
      <c r="Q49" s="6"/>
      <c r="R49" s="6"/>
      <c r="S49" s="6"/>
      <c r="T49" s="6"/>
      <c r="U49" s="6"/>
      <c r="V49" s="6"/>
      <c r="W49" s="6"/>
      <c r="X49" s="6"/>
      <c r="Y49" s="6"/>
      <c r="Z49" s="6"/>
      <c r="AA49" s="6"/>
      <c r="AB49" s="6"/>
    </row>
    <row r="50" spans="4:28" ht="13.5" customHeight="1">
      <c r="D50" s="7" t="s">
        <v>3</v>
      </c>
      <c r="E50" s="7"/>
      <c r="F50" s="7"/>
      <c r="G50" s="7"/>
      <c r="H50" s="7"/>
      <c r="I50" s="7"/>
      <c r="J50" s="7"/>
      <c r="K50" s="7"/>
      <c r="L50" s="7"/>
      <c r="M50" s="7"/>
      <c r="N50" s="7"/>
      <c r="O50" s="7"/>
      <c r="P50" s="7"/>
      <c r="Q50" s="7"/>
      <c r="R50" s="7"/>
      <c r="S50" s="7"/>
      <c r="T50" s="7"/>
      <c r="U50" s="7"/>
      <c r="V50" s="7"/>
      <c r="W50" s="7"/>
      <c r="X50" s="7"/>
      <c r="Y50" s="7"/>
      <c r="Z50" s="7"/>
      <c r="AA50" s="7"/>
      <c r="AB50" s="7"/>
    </row>
    <row r="51" spans="4:28" ht="13.5" customHeight="1">
      <c r="D51" s="7"/>
      <c r="E51" s="7"/>
      <c r="F51" s="7"/>
      <c r="G51" s="7"/>
      <c r="H51" s="7"/>
      <c r="I51" s="7"/>
      <c r="J51" s="7"/>
      <c r="K51" s="7"/>
      <c r="L51" s="7"/>
      <c r="M51" s="7"/>
      <c r="N51" s="7"/>
      <c r="O51" s="7"/>
      <c r="P51" s="7"/>
      <c r="Q51" s="7"/>
      <c r="R51" s="7"/>
      <c r="S51" s="7"/>
      <c r="T51" s="7"/>
      <c r="U51" s="7"/>
      <c r="V51" s="7"/>
      <c r="W51" s="7"/>
      <c r="X51" s="7"/>
      <c r="Y51" s="7"/>
      <c r="Z51" s="7"/>
      <c r="AA51" s="7"/>
      <c r="AB51" s="7"/>
    </row>
    <row r="52" spans="4:28" ht="13.5" customHeight="1">
      <c r="D52" s="7"/>
      <c r="E52" s="7"/>
      <c r="F52" s="7"/>
      <c r="G52" s="7"/>
      <c r="H52" s="7"/>
      <c r="I52" s="7"/>
      <c r="J52" s="7"/>
      <c r="K52" s="7"/>
      <c r="L52" s="7"/>
      <c r="M52" s="7"/>
      <c r="N52" s="7"/>
      <c r="O52" s="7"/>
      <c r="P52" s="7"/>
      <c r="Q52" s="7"/>
      <c r="R52" s="7"/>
      <c r="S52" s="7"/>
      <c r="T52" s="7"/>
      <c r="U52" s="7"/>
      <c r="V52" s="7"/>
      <c r="W52" s="7"/>
      <c r="X52" s="7"/>
      <c r="Y52" s="7"/>
      <c r="Z52" s="7"/>
      <c r="AA52" s="7"/>
      <c r="AB52" s="7"/>
    </row>
    <row r="53" spans="4:28" ht="13.5" customHeight="1">
      <c r="D53" s="7"/>
      <c r="E53" s="7"/>
      <c r="F53" s="7"/>
      <c r="G53" s="7"/>
      <c r="H53" s="7"/>
      <c r="I53" s="7"/>
      <c r="J53" s="7"/>
      <c r="K53" s="7"/>
      <c r="L53" s="7"/>
      <c r="M53" s="7"/>
      <c r="N53" s="7"/>
      <c r="O53" s="7"/>
      <c r="P53" s="7"/>
      <c r="Q53" s="7"/>
      <c r="R53" s="7"/>
      <c r="S53" s="7"/>
      <c r="T53" s="7"/>
      <c r="U53" s="7"/>
      <c r="V53" s="7"/>
      <c r="W53" s="7"/>
      <c r="X53" s="7"/>
      <c r="Y53" s="7"/>
      <c r="Z53" s="7"/>
      <c r="AA53" s="7"/>
      <c r="AB53" s="7"/>
    </row>
    <row r="54" spans="4:28" ht="13.5" customHeight="1">
      <c r="D54" s="7"/>
      <c r="E54" s="7"/>
      <c r="F54" s="7"/>
      <c r="G54" s="7"/>
      <c r="H54" s="7"/>
      <c r="I54" s="7"/>
      <c r="J54" s="7"/>
      <c r="K54" s="7"/>
      <c r="L54" s="7"/>
      <c r="M54" s="7"/>
      <c r="N54" s="7"/>
      <c r="O54" s="7"/>
      <c r="P54" s="7"/>
      <c r="Q54" s="7"/>
      <c r="R54" s="7"/>
      <c r="S54" s="7"/>
      <c r="T54" s="7"/>
      <c r="U54" s="7"/>
      <c r="V54" s="7"/>
      <c r="W54" s="7"/>
      <c r="X54" s="7"/>
      <c r="Y54" s="7"/>
      <c r="Z54" s="7"/>
      <c r="AA54" s="7"/>
      <c r="AB54" s="7"/>
    </row>
    <row r="55" spans="4:28" ht="13.5" customHeight="1">
      <c r="D55" s="7"/>
      <c r="E55" s="7"/>
      <c r="F55" s="7"/>
      <c r="G55" s="7"/>
      <c r="H55" s="7"/>
      <c r="I55" s="7"/>
      <c r="J55" s="7"/>
      <c r="K55" s="7"/>
      <c r="L55" s="7"/>
      <c r="M55" s="7"/>
      <c r="N55" s="7"/>
      <c r="O55" s="7"/>
      <c r="P55" s="7"/>
      <c r="Q55" s="7"/>
      <c r="R55" s="7"/>
      <c r="S55" s="7"/>
      <c r="T55" s="7"/>
      <c r="U55" s="7"/>
      <c r="V55" s="7"/>
      <c r="W55" s="7"/>
      <c r="X55" s="7"/>
      <c r="Y55" s="7"/>
      <c r="Z55" s="7"/>
      <c r="AA55" s="7"/>
      <c r="AB55" s="7"/>
    </row>
    <row r="56" spans="4:28" ht="13.5" customHeight="1">
      <c r="D56" s="7"/>
      <c r="E56" s="7"/>
      <c r="F56" s="7"/>
      <c r="G56" s="7"/>
      <c r="H56" s="7"/>
      <c r="I56" s="7"/>
      <c r="J56" s="7"/>
      <c r="K56" s="7"/>
      <c r="L56" s="7"/>
      <c r="M56" s="7"/>
      <c r="N56" s="7"/>
      <c r="O56" s="7"/>
      <c r="P56" s="7"/>
      <c r="Q56" s="7"/>
      <c r="R56" s="7"/>
      <c r="S56" s="7"/>
      <c r="T56" s="7"/>
      <c r="U56" s="7"/>
      <c r="V56" s="7"/>
      <c r="W56" s="7"/>
      <c r="X56" s="7"/>
      <c r="Y56" s="7"/>
      <c r="Z56" s="7"/>
      <c r="AA56" s="7"/>
      <c r="AB56" s="7"/>
    </row>
    <row r="57" spans="4:28" ht="13.5" customHeight="1">
      <c r="D57" s="7"/>
      <c r="E57" s="7"/>
      <c r="F57" s="7"/>
      <c r="G57" s="7"/>
      <c r="H57" s="7"/>
      <c r="I57" s="7"/>
      <c r="J57" s="7"/>
      <c r="K57" s="7"/>
      <c r="L57" s="7"/>
      <c r="M57" s="7"/>
      <c r="N57" s="7"/>
      <c r="O57" s="7"/>
      <c r="P57" s="7"/>
      <c r="Q57" s="7"/>
      <c r="R57" s="7"/>
      <c r="S57" s="7"/>
      <c r="T57" s="7"/>
      <c r="U57" s="7"/>
      <c r="V57" s="7"/>
      <c r="W57" s="7"/>
      <c r="X57" s="7"/>
      <c r="Y57" s="7"/>
      <c r="Z57" s="7"/>
      <c r="AA57" s="7"/>
      <c r="AB57" s="7"/>
    </row>
    <row r="58" spans="4:28" ht="13.5" customHeight="1">
      <c r="D58" s="7"/>
      <c r="E58" s="7"/>
      <c r="F58" s="7"/>
      <c r="G58" s="7"/>
      <c r="H58" s="7"/>
      <c r="I58" s="7"/>
      <c r="J58" s="7"/>
      <c r="K58" s="7"/>
      <c r="L58" s="7"/>
      <c r="M58" s="7"/>
      <c r="N58" s="7"/>
      <c r="O58" s="7"/>
      <c r="P58" s="7"/>
      <c r="Q58" s="7"/>
      <c r="R58" s="7"/>
      <c r="S58" s="7"/>
      <c r="T58" s="7"/>
      <c r="U58" s="7"/>
      <c r="V58" s="7"/>
      <c r="W58" s="7"/>
      <c r="X58" s="7"/>
      <c r="Y58" s="7"/>
      <c r="Z58" s="7"/>
      <c r="AA58" s="7"/>
      <c r="AB58" s="7"/>
    </row>
    <row r="59" spans="4:28" ht="13.5" customHeight="1">
      <c r="D59" s="7"/>
      <c r="E59" s="7"/>
      <c r="F59" s="7"/>
      <c r="G59" s="7"/>
      <c r="H59" s="7"/>
      <c r="I59" s="7"/>
      <c r="J59" s="7"/>
      <c r="K59" s="7"/>
      <c r="L59" s="7"/>
      <c r="M59" s="7"/>
      <c r="N59" s="7"/>
      <c r="O59" s="7"/>
      <c r="P59" s="7"/>
      <c r="Q59" s="7"/>
      <c r="R59" s="7"/>
      <c r="S59" s="7"/>
      <c r="T59" s="7"/>
      <c r="U59" s="7"/>
      <c r="V59" s="7"/>
      <c r="W59" s="7"/>
      <c r="X59" s="7"/>
      <c r="Y59" s="7"/>
      <c r="Z59" s="7"/>
      <c r="AA59" s="7"/>
      <c r="AB59" s="7"/>
    </row>
    <row r="60" spans="4:28" ht="13.5" customHeight="1">
      <c r="D60" s="7"/>
      <c r="E60" s="7"/>
      <c r="F60" s="7"/>
      <c r="G60" s="7"/>
      <c r="H60" s="7"/>
      <c r="I60" s="7"/>
      <c r="J60" s="7"/>
      <c r="K60" s="7"/>
      <c r="L60" s="7"/>
      <c r="M60" s="7"/>
      <c r="N60" s="7"/>
      <c r="O60" s="7"/>
      <c r="P60" s="7"/>
      <c r="Q60" s="7"/>
      <c r="R60" s="7"/>
      <c r="S60" s="7"/>
      <c r="T60" s="7"/>
      <c r="U60" s="7"/>
      <c r="V60" s="7"/>
      <c r="W60" s="7"/>
      <c r="X60" s="7"/>
      <c r="Y60" s="7"/>
      <c r="Z60" s="7"/>
      <c r="AA60" s="7"/>
      <c r="AB60" s="7"/>
    </row>
    <row r="61" spans="4:28" ht="13.5" customHeight="1">
      <c r="D61" s="7"/>
      <c r="E61" s="7"/>
      <c r="F61" s="7"/>
      <c r="G61" s="7"/>
      <c r="H61" s="7"/>
      <c r="I61" s="7"/>
      <c r="J61" s="7"/>
      <c r="K61" s="7"/>
      <c r="L61" s="7"/>
      <c r="M61" s="7"/>
      <c r="N61" s="7"/>
      <c r="O61" s="7"/>
      <c r="P61" s="7"/>
      <c r="Q61" s="7"/>
      <c r="R61" s="7"/>
      <c r="S61" s="7"/>
      <c r="T61" s="7"/>
      <c r="U61" s="7"/>
      <c r="V61" s="7"/>
      <c r="W61" s="7"/>
      <c r="X61" s="7"/>
      <c r="Y61" s="7"/>
      <c r="Z61" s="7"/>
      <c r="AA61" s="7"/>
      <c r="AB61" s="7"/>
    </row>
    <row r="62" spans="4:28" ht="13.5" customHeight="1">
      <c r="D62" s="7"/>
      <c r="E62" s="7"/>
      <c r="F62" s="7"/>
      <c r="G62" s="7"/>
      <c r="H62" s="7"/>
      <c r="I62" s="7"/>
      <c r="J62" s="7"/>
      <c r="K62" s="7"/>
      <c r="L62" s="7"/>
      <c r="M62" s="7"/>
      <c r="N62" s="7"/>
      <c r="O62" s="7"/>
      <c r="P62" s="7"/>
      <c r="Q62" s="7"/>
      <c r="R62" s="7"/>
      <c r="S62" s="7"/>
      <c r="T62" s="7"/>
      <c r="U62" s="7"/>
      <c r="V62" s="7"/>
      <c r="W62" s="7"/>
      <c r="X62" s="7"/>
      <c r="Y62" s="7"/>
      <c r="Z62" s="7"/>
      <c r="AA62" s="7"/>
      <c r="AB62" s="7"/>
    </row>
    <row r="63" spans="4:28" ht="13.5" customHeight="1">
      <c r="D63" s="7"/>
      <c r="E63" s="7"/>
      <c r="F63" s="7"/>
      <c r="G63" s="7"/>
      <c r="H63" s="7"/>
      <c r="I63" s="7"/>
      <c r="J63" s="7"/>
      <c r="K63" s="7"/>
      <c r="L63" s="7"/>
      <c r="M63" s="7"/>
      <c r="N63" s="7"/>
      <c r="O63" s="7"/>
      <c r="P63" s="7"/>
      <c r="Q63" s="7"/>
      <c r="R63" s="7"/>
      <c r="S63" s="7"/>
      <c r="T63" s="7"/>
      <c r="U63" s="7"/>
      <c r="V63" s="7"/>
      <c r="W63" s="7"/>
      <c r="X63" s="7"/>
      <c r="Y63" s="7"/>
      <c r="Z63" s="7"/>
      <c r="AA63" s="7"/>
      <c r="AB63" s="7"/>
    </row>
    <row r="64" spans="4:28" ht="13.5" customHeight="1">
      <c r="D64" s="7"/>
      <c r="E64" s="7"/>
      <c r="F64" s="7"/>
      <c r="G64" s="7"/>
      <c r="H64" s="7"/>
      <c r="I64" s="7"/>
      <c r="J64" s="7"/>
      <c r="K64" s="7"/>
      <c r="L64" s="7"/>
      <c r="M64" s="7"/>
      <c r="N64" s="7"/>
      <c r="O64" s="7"/>
      <c r="P64" s="7"/>
      <c r="Q64" s="7"/>
      <c r="R64" s="7"/>
      <c r="S64" s="7"/>
      <c r="T64" s="7"/>
      <c r="U64" s="7"/>
      <c r="V64" s="7"/>
      <c r="W64" s="7"/>
      <c r="X64" s="7"/>
      <c r="Y64" s="7"/>
      <c r="Z64" s="7"/>
      <c r="AA64" s="7"/>
      <c r="AB64" s="7"/>
    </row>
    <row r="65" spans="4:28" ht="13.5" customHeight="1">
      <c r="D65" s="7"/>
      <c r="E65" s="7"/>
      <c r="F65" s="7"/>
      <c r="G65" s="7"/>
      <c r="H65" s="7"/>
      <c r="I65" s="7"/>
      <c r="J65" s="7"/>
      <c r="K65" s="7"/>
      <c r="L65" s="7"/>
      <c r="M65" s="7"/>
      <c r="N65" s="7"/>
      <c r="O65" s="7"/>
      <c r="P65" s="7"/>
      <c r="Q65" s="7"/>
      <c r="R65" s="7"/>
      <c r="S65" s="7"/>
      <c r="T65" s="7"/>
      <c r="U65" s="7"/>
      <c r="V65" s="7"/>
      <c r="W65" s="7"/>
      <c r="X65" s="7"/>
      <c r="Y65" s="7"/>
      <c r="Z65" s="7"/>
      <c r="AA65" s="7"/>
      <c r="AB65" s="7"/>
    </row>
    <row r="66" spans="4:28" ht="13.5" customHeight="1">
      <c r="D66" s="7"/>
      <c r="E66" s="7"/>
      <c r="F66" s="7"/>
      <c r="G66" s="7"/>
      <c r="H66" s="7"/>
      <c r="I66" s="7"/>
      <c r="J66" s="7"/>
      <c r="K66" s="7"/>
      <c r="L66" s="7"/>
      <c r="M66" s="7"/>
      <c r="N66" s="7"/>
      <c r="O66" s="7"/>
      <c r="P66" s="7"/>
      <c r="Q66" s="7"/>
      <c r="R66" s="7"/>
      <c r="S66" s="7"/>
      <c r="T66" s="7"/>
      <c r="U66" s="7"/>
      <c r="V66" s="7"/>
      <c r="W66" s="7"/>
      <c r="X66" s="7"/>
      <c r="Y66" s="7"/>
      <c r="Z66" s="7"/>
      <c r="AA66" s="7"/>
      <c r="AB66" s="7"/>
    </row>
    <row r="67" spans="4:28" ht="13.5" customHeight="1">
      <c r="D67" s="7"/>
      <c r="E67" s="7"/>
      <c r="F67" s="7"/>
      <c r="G67" s="7"/>
      <c r="H67" s="7"/>
      <c r="I67" s="7"/>
      <c r="J67" s="7"/>
      <c r="K67" s="7"/>
      <c r="L67" s="7"/>
      <c r="M67" s="7"/>
      <c r="N67" s="7"/>
      <c r="O67" s="7"/>
      <c r="P67" s="7"/>
      <c r="Q67" s="7"/>
      <c r="R67" s="7"/>
      <c r="S67" s="7"/>
      <c r="T67" s="7"/>
      <c r="U67" s="7"/>
      <c r="V67" s="7"/>
      <c r="W67" s="7"/>
      <c r="X67" s="7"/>
      <c r="Y67" s="7"/>
      <c r="Z67" s="7"/>
      <c r="AA67" s="7"/>
      <c r="AB67" s="7"/>
    </row>
    <row r="68" spans="4:28" ht="13.5" customHeight="1">
      <c r="D68" s="7"/>
      <c r="E68" s="7"/>
      <c r="F68" s="7"/>
      <c r="G68" s="7"/>
      <c r="H68" s="7"/>
      <c r="I68" s="7"/>
      <c r="J68" s="7"/>
      <c r="K68" s="7"/>
      <c r="L68" s="7"/>
      <c r="M68" s="7"/>
      <c r="N68" s="7"/>
      <c r="O68" s="7"/>
      <c r="P68" s="7"/>
      <c r="Q68" s="7"/>
      <c r="R68" s="7"/>
      <c r="S68" s="7"/>
      <c r="T68" s="7"/>
      <c r="U68" s="7"/>
      <c r="V68" s="7"/>
      <c r="W68" s="7"/>
      <c r="X68" s="7"/>
      <c r="Y68" s="7"/>
      <c r="Z68" s="7"/>
      <c r="AA68" s="7"/>
      <c r="AB68" s="7"/>
    </row>
    <row r="69" spans="4:28" ht="13.5" customHeight="1">
      <c r="D69" s="7"/>
      <c r="E69" s="7"/>
      <c r="F69" s="7"/>
      <c r="G69" s="7"/>
      <c r="H69" s="7"/>
      <c r="I69" s="7"/>
      <c r="J69" s="7"/>
      <c r="K69" s="7"/>
      <c r="L69" s="7"/>
      <c r="M69" s="7"/>
      <c r="N69" s="7"/>
      <c r="O69" s="7"/>
      <c r="P69" s="7"/>
      <c r="Q69" s="7"/>
      <c r="R69" s="7"/>
      <c r="S69" s="7"/>
      <c r="T69" s="7"/>
      <c r="U69" s="7"/>
      <c r="V69" s="7"/>
      <c r="W69" s="7"/>
      <c r="X69" s="7"/>
      <c r="Y69" s="7"/>
      <c r="Z69" s="7"/>
      <c r="AA69" s="7"/>
      <c r="AB69" s="7"/>
    </row>
    <row r="70" spans="4:28" ht="13.5" customHeight="1">
      <c r="D70" s="7"/>
      <c r="E70" s="7"/>
      <c r="F70" s="7"/>
      <c r="G70" s="7"/>
      <c r="H70" s="7"/>
      <c r="I70" s="7"/>
      <c r="J70" s="7"/>
      <c r="K70" s="7"/>
      <c r="L70" s="7"/>
      <c r="M70" s="7"/>
      <c r="N70" s="7"/>
      <c r="O70" s="7"/>
      <c r="P70" s="7"/>
      <c r="Q70" s="7"/>
      <c r="R70" s="7"/>
      <c r="S70" s="7"/>
      <c r="T70" s="7"/>
      <c r="U70" s="7"/>
      <c r="V70" s="7"/>
      <c r="W70" s="7"/>
      <c r="X70" s="7"/>
      <c r="Y70" s="7"/>
      <c r="Z70" s="7"/>
      <c r="AA70" s="7"/>
      <c r="AB70" s="7"/>
    </row>
    <row r="71" spans="4:28" ht="13.5" customHeight="1">
      <c r="D71" s="7"/>
      <c r="E71" s="7"/>
      <c r="F71" s="7"/>
      <c r="G71" s="7"/>
      <c r="H71" s="7"/>
      <c r="I71" s="7"/>
      <c r="J71" s="7"/>
      <c r="K71" s="7"/>
      <c r="L71" s="7"/>
      <c r="M71" s="7"/>
      <c r="N71" s="7"/>
      <c r="O71" s="7"/>
      <c r="P71" s="7"/>
      <c r="Q71" s="7"/>
      <c r="R71" s="7"/>
      <c r="S71" s="7"/>
      <c r="T71" s="7"/>
      <c r="U71" s="7"/>
      <c r="V71" s="7"/>
      <c r="W71" s="7"/>
      <c r="X71" s="7"/>
      <c r="Y71" s="7"/>
      <c r="Z71" s="7"/>
      <c r="AA71" s="7"/>
      <c r="AB71" s="7"/>
    </row>
    <row r="72" spans="4:28" ht="13.5" customHeight="1">
      <c r="D72" s="7"/>
      <c r="E72" s="7"/>
      <c r="F72" s="7"/>
      <c r="G72" s="7"/>
      <c r="H72" s="7"/>
      <c r="I72" s="7"/>
      <c r="J72" s="7"/>
      <c r="K72" s="7"/>
      <c r="L72" s="7"/>
      <c r="M72" s="7"/>
      <c r="N72" s="7"/>
      <c r="O72" s="7"/>
      <c r="P72" s="7"/>
      <c r="Q72" s="7"/>
      <c r="R72" s="7"/>
      <c r="S72" s="7"/>
      <c r="T72" s="7"/>
      <c r="U72" s="7"/>
      <c r="V72" s="7"/>
      <c r="W72" s="7"/>
      <c r="X72" s="7"/>
      <c r="Y72" s="7"/>
      <c r="Z72" s="7"/>
      <c r="AA72" s="7"/>
      <c r="AB72" s="7"/>
    </row>
    <row r="73" spans="4:28" ht="13.5" customHeight="1">
      <c r="D73" s="7"/>
      <c r="E73" s="7"/>
      <c r="F73" s="7"/>
      <c r="G73" s="7"/>
      <c r="H73" s="7"/>
      <c r="I73" s="7"/>
      <c r="J73" s="7"/>
      <c r="K73" s="7"/>
      <c r="L73" s="7"/>
      <c r="M73" s="7"/>
      <c r="N73" s="7"/>
      <c r="O73" s="7"/>
      <c r="P73" s="7"/>
      <c r="Q73" s="7"/>
      <c r="R73" s="7"/>
      <c r="S73" s="7"/>
      <c r="T73" s="7"/>
      <c r="U73" s="7"/>
      <c r="V73" s="7"/>
      <c r="W73" s="7"/>
      <c r="X73" s="7"/>
      <c r="Y73" s="7"/>
      <c r="Z73" s="7"/>
      <c r="AA73" s="7"/>
      <c r="AB73" s="7"/>
    </row>
    <row r="74" spans="4:28" ht="13.5" customHeight="1">
      <c r="D74" s="7"/>
      <c r="E74" s="7"/>
      <c r="F74" s="7"/>
      <c r="G74" s="7"/>
      <c r="H74" s="7"/>
      <c r="I74" s="7"/>
      <c r="J74" s="7"/>
      <c r="K74" s="7"/>
      <c r="L74" s="7"/>
      <c r="M74" s="7"/>
      <c r="N74" s="7"/>
      <c r="O74" s="7"/>
      <c r="P74" s="7"/>
      <c r="Q74" s="7"/>
      <c r="R74" s="7"/>
      <c r="S74" s="7"/>
      <c r="T74" s="7"/>
      <c r="U74" s="7"/>
      <c r="V74" s="7"/>
      <c r="W74" s="7"/>
      <c r="X74" s="7"/>
      <c r="Y74" s="7"/>
      <c r="Z74" s="7"/>
      <c r="AA74" s="7"/>
      <c r="AB74" s="7"/>
    </row>
    <row r="75" spans="4:28" ht="13.5" customHeight="1">
      <c r="D75" s="7"/>
      <c r="E75" s="7"/>
      <c r="F75" s="7"/>
      <c r="G75" s="7"/>
      <c r="H75" s="7"/>
      <c r="I75" s="7"/>
      <c r="J75" s="7"/>
      <c r="K75" s="7"/>
      <c r="L75" s="7"/>
      <c r="M75" s="7"/>
      <c r="N75" s="7"/>
      <c r="O75" s="7"/>
      <c r="P75" s="7"/>
      <c r="Q75" s="7"/>
      <c r="R75" s="7"/>
      <c r="S75" s="7"/>
      <c r="T75" s="7"/>
      <c r="U75" s="7"/>
      <c r="V75" s="7"/>
      <c r="W75" s="7"/>
      <c r="X75" s="7"/>
      <c r="Y75" s="7"/>
      <c r="Z75" s="7"/>
      <c r="AA75" s="7"/>
      <c r="AB75" s="7"/>
    </row>
    <row r="76" spans="4:28" ht="13.5" customHeight="1">
      <c r="D76" s="7"/>
      <c r="E76" s="7"/>
      <c r="F76" s="7"/>
      <c r="G76" s="7"/>
      <c r="H76" s="7"/>
      <c r="I76" s="7"/>
      <c r="J76" s="7"/>
      <c r="K76" s="7"/>
      <c r="L76" s="7"/>
      <c r="M76" s="7"/>
      <c r="N76" s="7"/>
      <c r="O76" s="7"/>
      <c r="P76" s="7"/>
      <c r="Q76" s="7"/>
      <c r="R76" s="7"/>
      <c r="S76" s="7"/>
      <c r="T76" s="7"/>
      <c r="U76" s="7"/>
      <c r="V76" s="7"/>
      <c r="W76" s="7"/>
      <c r="X76" s="7"/>
      <c r="Y76" s="7"/>
      <c r="Z76" s="7"/>
      <c r="AA76" s="7"/>
      <c r="AB76" s="7"/>
    </row>
    <row r="77" spans="4:28" ht="13.5" customHeight="1">
      <c r="D77" s="7"/>
      <c r="E77" s="7"/>
      <c r="F77" s="7"/>
      <c r="G77" s="7"/>
      <c r="H77" s="7"/>
      <c r="I77" s="7"/>
      <c r="J77" s="7"/>
      <c r="K77" s="7"/>
      <c r="L77" s="7"/>
      <c r="M77" s="7"/>
      <c r="N77" s="7"/>
      <c r="O77" s="7"/>
      <c r="P77" s="7"/>
      <c r="Q77" s="7"/>
      <c r="R77" s="7"/>
      <c r="S77" s="7"/>
      <c r="T77" s="7"/>
      <c r="U77" s="7"/>
      <c r="V77" s="7"/>
      <c r="W77" s="7"/>
      <c r="X77" s="7"/>
      <c r="Y77" s="7"/>
      <c r="Z77" s="7"/>
      <c r="AA77" s="7"/>
      <c r="AB77" s="7"/>
    </row>
    <row r="78" spans="4:28" ht="13.5" customHeight="1">
      <c r="D78" s="7"/>
      <c r="E78" s="7"/>
      <c r="F78" s="7"/>
      <c r="G78" s="7"/>
      <c r="H78" s="7"/>
      <c r="I78" s="7"/>
      <c r="J78" s="7"/>
      <c r="K78" s="7"/>
      <c r="L78" s="7"/>
      <c r="M78" s="7"/>
      <c r="N78" s="7"/>
      <c r="O78" s="7"/>
      <c r="P78" s="7"/>
      <c r="Q78" s="7"/>
      <c r="R78" s="7"/>
      <c r="S78" s="7"/>
      <c r="T78" s="7"/>
      <c r="U78" s="7"/>
      <c r="V78" s="7"/>
      <c r="W78" s="7"/>
      <c r="X78" s="7"/>
      <c r="Y78" s="7"/>
      <c r="Z78" s="7"/>
      <c r="AA78" s="7"/>
      <c r="AB78" s="7"/>
    </row>
    <row r="79" spans="4:28" ht="13.5" customHeight="1">
      <c r="D79" s="7"/>
      <c r="E79" s="7"/>
      <c r="F79" s="7"/>
      <c r="G79" s="7"/>
      <c r="H79" s="7"/>
      <c r="I79" s="7"/>
      <c r="J79" s="7"/>
      <c r="K79" s="7"/>
      <c r="L79" s="7"/>
      <c r="M79" s="7"/>
      <c r="N79" s="7"/>
      <c r="O79" s="7"/>
      <c r="P79" s="7"/>
      <c r="Q79" s="7"/>
      <c r="R79" s="7"/>
      <c r="S79" s="7"/>
      <c r="T79" s="7"/>
      <c r="U79" s="7"/>
      <c r="V79" s="7"/>
      <c r="W79" s="7"/>
      <c r="X79" s="7"/>
      <c r="Y79" s="7"/>
      <c r="Z79" s="7"/>
      <c r="AA79" s="7"/>
      <c r="AB79" s="7"/>
    </row>
    <row r="80" spans="4:28" ht="13.5" customHeight="1">
      <c r="D80" s="7"/>
      <c r="E80" s="7"/>
      <c r="F80" s="7"/>
      <c r="G80" s="7"/>
      <c r="H80" s="7"/>
      <c r="I80" s="7"/>
      <c r="J80" s="7"/>
      <c r="K80" s="7"/>
      <c r="L80" s="7"/>
      <c r="M80" s="7"/>
      <c r="N80" s="7"/>
      <c r="O80" s="7"/>
      <c r="P80" s="7"/>
      <c r="Q80" s="7"/>
      <c r="R80" s="7"/>
      <c r="S80" s="7"/>
      <c r="T80" s="7"/>
      <c r="U80" s="7"/>
      <c r="V80" s="7"/>
      <c r="W80" s="7"/>
      <c r="X80" s="7"/>
      <c r="Y80" s="7"/>
      <c r="Z80" s="7"/>
      <c r="AA80" s="7"/>
      <c r="AB80" s="7"/>
    </row>
    <row r="81" spans="4:28" ht="13.5" customHeight="1">
      <c r="D81" s="7"/>
      <c r="E81" s="7"/>
      <c r="F81" s="7"/>
      <c r="G81" s="7"/>
      <c r="H81" s="7"/>
      <c r="I81" s="7"/>
      <c r="J81" s="7"/>
      <c r="K81" s="7"/>
      <c r="L81" s="7"/>
      <c r="M81" s="7"/>
      <c r="N81" s="7"/>
      <c r="O81" s="7"/>
      <c r="P81" s="7"/>
      <c r="Q81" s="7"/>
      <c r="R81" s="7"/>
      <c r="S81" s="7"/>
      <c r="T81" s="7"/>
      <c r="U81" s="7"/>
      <c r="V81" s="7"/>
      <c r="W81" s="7"/>
      <c r="X81" s="7"/>
      <c r="Y81" s="7"/>
      <c r="Z81" s="7"/>
      <c r="AA81" s="7"/>
      <c r="AB81" s="7"/>
    </row>
    <row r="82" spans="4:28" ht="13.5" customHeight="1">
      <c r="D82" s="7"/>
      <c r="E82" s="7"/>
      <c r="F82" s="7"/>
      <c r="G82" s="7"/>
      <c r="H82" s="7"/>
      <c r="I82" s="7"/>
      <c r="J82" s="7"/>
      <c r="K82" s="7"/>
      <c r="L82" s="7"/>
      <c r="M82" s="7"/>
      <c r="N82" s="7"/>
      <c r="O82" s="7"/>
      <c r="P82" s="7"/>
      <c r="Q82" s="7"/>
      <c r="R82" s="7"/>
      <c r="S82" s="7"/>
      <c r="T82" s="7"/>
      <c r="U82" s="7"/>
      <c r="V82" s="7"/>
      <c r="W82" s="7"/>
      <c r="X82" s="7"/>
      <c r="Y82" s="7"/>
      <c r="Z82" s="7"/>
      <c r="AA82" s="7"/>
      <c r="AB82" s="7"/>
    </row>
    <row r="83" spans="4:28" ht="13.5" customHeight="1">
      <c r="D83" s="7"/>
      <c r="E83" s="7"/>
      <c r="F83" s="7"/>
      <c r="G83" s="7"/>
      <c r="H83" s="7"/>
      <c r="I83" s="7"/>
      <c r="J83" s="7"/>
      <c r="K83" s="7"/>
      <c r="L83" s="7"/>
      <c r="M83" s="7"/>
      <c r="N83" s="7"/>
      <c r="O83" s="7"/>
      <c r="P83" s="7"/>
      <c r="Q83" s="7"/>
      <c r="R83" s="7"/>
      <c r="S83" s="7"/>
      <c r="T83" s="7"/>
      <c r="U83" s="7"/>
      <c r="V83" s="7"/>
      <c r="W83" s="7"/>
      <c r="X83" s="7"/>
      <c r="Y83" s="7"/>
      <c r="Z83" s="7"/>
      <c r="AA83" s="7"/>
      <c r="AB83" s="7"/>
    </row>
    <row r="84" spans="4:28" ht="13.5" customHeight="1">
      <c r="D84" s="7"/>
      <c r="E84" s="7"/>
      <c r="F84" s="7"/>
      <c r="G84" s="7"/>
      <c r="H84" s="7"/>
      <c r="I84" s="7"/>
      <c r="J84" s="7"/>
      <c r="K84" s="7"/>
      <c r="L84" s="7"/>
      <c r="M84" s="7"/>
      <c r="N84" s="7"/>
      <c r="O84" s="7"/>
      <c r="P84" s="7"/>
      <c r="Q84" s="7"/>
      <c r="R84" s="7"/>
      <c r="S84" s="7"/>
      <c r="T84" s="7"/>
      <c r="U84" s="7"/>
      <c r="V84" s="7"/>
      <c r="W84" s="7"/>
      <c r="X84" s="7"/>
      <c r="Y84" s="7"/>
      <c r="Z84" s="7"/>
      <c r="AA84" s="7"/>
      <c r="AB84" s="7"/>
    </row>
    <row r="85" spans="4:28" ht="13.5" customHeight="1"/>
    <row r="86" spans="4:28" ht="13.5" customHeight="1"/>
    <row r="87" spans="4:28" ht="13.5" customHeight="1"/>
    <row r="88" spans="4:28" ht="13.5" customHeight="1"/>
    <row r="89" spans="4:28" ht="13.5" customHeight="1"/>
  </sheetData>
  <mergeCells count="4">
    <mergeCell ref="B1:P1"/>
    <mergeCell ref="B11:AD34"/>
    <mergeCell ref="D49:AB49"/>
    <mergeCell ref="D50:AB84"/>
  </mergeCells>
  <printOptions horizontalCentered="1"/>
  <pageMargins left="0.78740157480314965" right="0.78740157480314965" top="0.98425196850393704" bottom="0.98425196850393704" header="0" footer="0.39370078740157483"/>
  <pageSetup scale="74" fitToHeight="10" orientation="landscape" r:id="rId1"/>
  <headerFooter>
    <oddFooter>&amp;R&amp;P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5"/>
  <sheetViews>
    <sheetView view="pageBreakPreview" zoomScale="80" zoomScaleNormal="80" zoomScaleSheetLayoutView="80"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503</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465</v>
      </c>
      <c r="D4" s="19" t="s">
        <v>466</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19</v>
      </c>
      <c r="L6" s="29"/>
      <c r="M6" s="29"/>
      <c r="N6" s="31"/>
      <c r="O6" s="32" t="s">
        <v>20</v>
      </c>
      <c r="P6" s="29" t="s">
        <v>21</v>
      </c>
      <c r="Q6" s="29"/>
      <c r="R6" s="33"/>
      <c r="S6" s="32" t="s">
        <v>22</v>
      </c>
      <c r="T6" s="29" t="s">
        <v>119</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c r="A11" s="60"/>
      <c r="B11" s="61" t="s">
        <v>38</v>
      </c>
      <c r="C11" s="62" t="s">
        <v>467</v>
      </c>
      <c r="D11" s="62"/>
      <c r="E11" s="62"/>
      <c r="F11" s="62"/>
      <c r="G11" s="62"/>
      <c r="H11" s="62"/>
      <c r="I11" s="62" t="s">
        <v>468</v>
      </c>
      <c r="J11" s="62"/>
      <c r="K11" s="62"/>
      <c r="L11" s="62" t="s">
        <v>469</v>
      </c>
      <c r="M11" s="62"/>
      <c r="N11" s="62"/>
      <c r="O11" s="62"/>
      <c r="P11" s="63" t="s">
        <v>14</v>
      </c>
      <c r="Q11" s="63" t="s">
        <v>470</v>
      </c>
      <c r="R11" s="104" t="s">
        <v>44</v>
      </c>
      <c r="S11" s="104" t="s">
        <v>44</v>
      </c>
      <c r="T11" s="104" t="s">
        <v>44</v>
      </c>
      <c r="U11" s="64" t="str">
        <f t="shared" ref="U11:U19" si="0">IF(ISERR(T11/S11*100),"N/A",T11/S11*100)</f>
        <v>N/A</v>
      </c>
    </row>
    <row r="12" spans="1:34" ht="75" customHeight="1" thickTop="1">
      <c r="A12" s="60"/>
      <c r="B12" s="61" t="s">
        <v>53</v>
      </c>
      <c r="C12" s="62" t="s">
        <v>471</v>
      </c>
      <c r="D12" s="62"/>
      <c r="E12" s="62"/>
      <c r="F12" s="62"/>
      <c r="G12" s="62"/>
      <c r="H12" s="62"/>
      <c r="I12" s="62" t="s">
        <v>472</v>
      </c>
      <c r="J12" s="62"/>
      <c r="K12" s="62"/>
      <c r="L12" s="62" t="s">
        <v>473</v>
      </c>
      <c r="M12" s="62"/>
      <c r="N12" s="62"/>
      <c r="O12" s="62"/>
      <c r="P12" s="63" t="s">
        <v>474</v>
      </c>
      <c r="Q12" s="63" t="s">
        <v>475</v>
      </c>
      <c r="R12" s="63">
        <v>80</v>
      </c>
      <c r="S12" s="63" t="s">
        <v>44</v>
      </c>
      <c r="T12" s="63" t="s">
        <v>44</v>
      </c>
      <c r="U12" s="64" t="str">
        <f t="shared" si="0"/>
        <v>N/A</v>
      </c>
    </row>
    <row r="13" spans="1:34" ht="75" customHeight="1" thickBot="1">
      <c r="A13" s="60"/>
      <c r="B13" s="65" t="s">
        <v>45</v>
      </c>
      <c r="C13" s="66" t="s">
        <v>45</v>
      </c>
      <c r="D13" s="66"/>
      <c r="E13" s="66"/>
      <c r="F13" s="66"/>
      <c r="G13" s="66"/>
      <c r="H13" s="66"/>
      <c r="I13" s="66" t="s">
        <v>476</v>
      </c>
      <c r="J13" s="66"/>
      <c r="K13" s="66"/>
      <c r="L13" s="66" t="s">
        <v>477</v>
      </c>
      <c r="M13" s="66"/>
      <c r="N13" s="66"/>
      <c r="O13" s="66"/>
      <c r="P13" s="67" t="s">
        <v>60</v>
      </c>
      <c r="Q13" s="67" t="s">
        <v>43</v>
      </c>
      <c r="R13" s="67">
        <v>75</v>
      </c>
      <c r="S13" s="67" t="s">
        <v>44</v>
      </c>
      <c r="T13" s="67" t="s">
        <v>44</v>
      </c>
      <c r="U13" s="69" t="str">
        <f t="shared" si="0"/>
        <v>N/A</v>
      </c>
    </row>
    <row r="14" spans="1:34" ht="75" customHeight="1" thickTop="1">
      <c r="A14" s="60"/>
      <c r="B14" s="61" t="s">
        <v>63</v>
      </c>
      <c r="C14" s="62" t="s">
        <v>478</v>
      </c>
      <c r="D14" s="62"/>
      <c r="E14" s="62"/>
      <c r="F14" s="62"/>
      <c r="G14" s="62"/>
      <c r="H14" s="62"/>
      <c r="I14" s="62" t="s">
        <v>479</v>
      </c>
      <c r="J14" s="62"/>
      <c r="K14" s="62"/>
      <c r="L14" s="62" t="s">
        <v>480</v>
      </c>
      <c r="M14" s="62"/>
      <c r="N14" s="62"/>
      <c r="O14" s="62"/>
      <c r="P14" s="63" t="s">
        <v>60</v>
      </c>
      <c r="Q14" s="63" t="s">
        <v>43</v>
      </c>
      <c r="R14" s="63">
        <v>90</v>
      </c>
      <c r="S14" s="63" t="s">
        <v>44</v>
      </c>
      <c r="T14" s="63" t="s">
        <v>44</v>
      </c>
      <c r="U14" s="64" t="str">
        <f t="shared" si="0"/>
        <v>N/A</v>
      </c>
    </row>
    <row r="15" spans="1:34" ht="75" customHeight="1" thickBot="1">
      <c r="A15" s="60"/>
      <c r="B15" s="65" t="s">
        <v>45</v>
      </c>
      <c r="C15" s="66" t="s">
        <v>45</v>
      </c>
      <c r="D15" s="66"/>
      <c r="E15" s="66"/>
      <c r="F15" s="66"/>
      <c r="G15" s="66"/>
      <c r="H15" s="66"/>
      <c r="I15" s="66" t="s">
        <v>481</v>
      </c>
      <c r="J15" s="66"/>
      <c r="K15" s="66"/>
      <c r="L15" s="66" t="s">
        <v>482</v>
      </c>
      <c r="M15" s="66"/>
      <c r="N15" s="66"/>
      <c r="O15" s="66"/>
      <c r="P15" s="67" t="s">
        <v>60</v>
      </c>
      <c r="Q15" s="67" t="s">
        <v>470</v>
      </c>
      <c r="R15" s="67">
        <v>75</v>
      </c>
      <c r="S15" s="67" t="s">
        <v>44</v>
      </c>
      <c r="T15" s="67" t="s">
        <v>44</v>
      </c>
      <c r="U15" s="69" t="str">
        <f t="shared" si="0"/>
        <v>N/A</v>
      </c>
    </row>
    <row r="16" spans="1:34" ht="75" customHeight="1" thickTop="1">
      <c r="A16" s="60"/>
      <c r="B16" s="61" t="s">
        <v>79</v>
      </c>
      <c r="C16" s="62" t="s">
        <v>483</v>
      </c>
      <c r="D16" s="62"/>
      <c r="E16" s="62"/>
      <c r="F16" s="62"/>
      <c r="G16" s="62"/>
      <c r="H16" s="62"/>
      <c r="I16" s="62" t="s">
        <v>484</v>
      </c>
      <c r="J16" s="62"/>
      <c r="K16" s="62"/>
      <c r="L16" s="62" t="s">
        <v>485</v>
      </c>
      <c r="M16" s="62"/>
      <c r="N16" s="62"/>
      <c r="O16" s="62"/>
      <c r="P16" s="63" t="s">
        <v>60</v>
      </c>
      <c r="Q16" s="63" t="s">
        <v>470</v>
      </c>
      <c r="R16" s="63">
        <v>80.319999999999993</v>
      </c>
      <c r="S16" s="63" t="s">
        <v>44</v>
      </c>
      <c r="T16" s="63" t="s">
        <v>44</v>
      </c>
      <c r="U16" s="64" t="str">
        <f t="shared" si="0"/>
        <v>N/A</v>
      </c>
    </row>
    <row r="17" spans="1:22" ht="75" customHeight="1">
      <c r="A17" s="60"/>
      <c r="B17" s="65" t="s">
        <v>45</v>
      </c>
      <c r="C17" s="66" t="s">
        <v>45</v>
      </c>
      <c r="D17" s="66"/>
      <c r="E17" s="66"/>
      <c r="F17" s="66"/>
      <c r="G17" s="66"/>
      <c r="H17" s="66"/>
      <c r="I17" s="66" t="s">
        <v>486</v>
      </c>
      <c r="J17" s="66"/>
      <c r="K17" s="66"/>
      <c r="L17" s="66" t="s">
        <v>487</v>
      </c>
      <c r="M17" s="66"/>
      <c r="N17" s="66"/>
      <c r="O17" s="66"/>
      <c r="P17" s="67" t="s">
        <v>60</v>
      </c>
      <c r="Q17" s="67" t="s">
        <v>488</v>
      </c>
      <c r="R17" s="67">
        <v>100</v>
      </c>
      <c r="S17" s="67" t="s">
        <v>44</v>
      </c>
      <c r="T17" s="67" t="s">
        <v>44</v>
      </c>
      <c r="U17" s="69" t="str">
        <f t="shared" si="0"/>
        <v>N/A</v>
      </c>
    </row>
    <row r="18" spans="1:22" ht="75" customHeight="1">
      <c r="A18" s="60"/>
      <c r="B18" s="65" t="s">
        <v>45</v>
      </c>
      <c r="C18" s="66" t="s">
        <v>489</v>
      </c>
      <c r="D18" s="66"/>
      <c r="E18" s="66"/>
      <c r="F18" s="66"/>
      <c r="G18" s="66"/>
      <c r="H18" s="66"/>
      <c r="I18" s="66" t="s">
        <v>490</v>
      </c>
      <c r="J18" s="66"/>
      <c r="K18" s="66"/>
      <c r="L18" s="66" t="s">
        <v>491</v>
      </c>
      <c r="M18" s="66"/>
      <c r="N18" s="66"/>
      <c r="O18" s="66"/>
      <c r="P18" s="67" t="s">
        <v>60</v>
      </c>
      <c r="Q18" s="67" t="s">
        <v>203</v>
      </c>
      <c r="R18" s="67">
        <v>80</v>
      </c>
      <c r="S18" s="67">
        <v>66.599999999999994</v>
      </c>
      <c r="T18" s="67">
        <v>0</v>
      </c>
      <c r="U18" s="69">
        <f t="shared" si="0"/>
        <v>0</v>
      </c>
    </row>
    <row r="19" spans="1:22" ht="75" customHeight="1" thickBot="1">
      <c r="A19" s="60"/>
      <c r="B19" s="65" t="s">
        <v>45</v>
      </c>
      <c r="C19" s="66" t="s">
        <v>45</v>
      </c>
      <c r="D19" s="66"/>
      <c r="E19" s="66"/>
      <c r="F19" s="66"/>
      <c r="G19" s="66"/>
      <c r="H19" s="66"/>
      <c r="I19" s="66" t="s">
        <v>492</v>
      </c>
      <c r="J19" s="66"/>
      <c r="K19" s="66"/>
      <c r="L19" s="66" t="s">
        <v>493</v>
      </c>
      <c r="M19" s="66"/>
      <c r="N19" s="66"/>
      <c r="O19" s="66"/>
      <c r="P19" s="67" t="s">
        <v>60</v>
      </c>
      <c r="Q19" s="67" t="s">
        <v>413</v>
      </c>
      <c r="R19" s="67">
        <v>80</v>
      </c>
      <c r="S19" s="67">
        <v>10</v>
      </c>
      <c r="T19" s="67">
        <v>2.4</v>
      </c>
      <c r="U19" s="69">
        <f t="shared" si="0"/>
        <v>24</v>
      </c>
    </row>
    <row r="20" spans="1:22" ht="22.5" customHeight="1" thickTop="1" thickBot="1">
      <c r="B20" s="13" t="s">
        <v>90</v>
      </c>
      <c r="C20" s="14"/>
      <c r="D20" s="14"/>
      <c r="E20" s="14"/>
      <c r="F20" s="14"/>
      <c r="G20" s="14"/>
      <c r="H20" s="15"/>
      <c r="I20" s="15"/>
      <c r="J20" s="15"/>
      <c r="K20" s="15"/>
      <c r="L20" s="15"/>
      <c r="M20" s="15"/>
      <c r="N20" s="15"/>
      <c r="O20" s="15"/>
      <c r="P20" s="15"/>
      <c r="Q20" s="15"/>
      <c r="R20" s="15"/>
      <c r="S20" s="15"/>
      <c r="T20" s="15"/>
      <c r="U20" s="16"/>
      <c r="V20" s="70"/>
    </row>
    <row r="21" spans="1:22" ht="26.25" customHeight="1" thickTop="1">
      <c r="B21" s="71"/>
      <c r="C21" s="72"/>
      <c r="D21" s="72"/>
      <c r="E21" s="72"/>
      <c r="F21" s="72"/>
      <c r="G21" s="72"/>
      <c r="H21" s="73"/>
      <c r="I21" s="73"/>
      <c r="J21" s="73"/>
      <c r="K21" s="73"/>
      <c r="L21" s="73"/>
      <c r="M21" s="73"/>
      <c r="N21" s="73"/>
      <c r="O21" s="73"/>
      <c r="P21" s="74"/>
      <c r="Q21" s="75"/>
      <c r="R21" s="76" t="s">
        <v>91</v>
      </c>
      <c r="S21" s="44" t="s">
        <v>92</v>
      </c>
      <c r="T21" s="76" t="s">
        <v>93</v>
      </c>
      <c r="U21" s="44" t="s">
        <v>94</v>
      </c>
    </row>
    <row r="22" spans="1:22" ht="26.25" customHeight="1" thickBot="1">
      <c r="B22" s="77"/>
      <c r="C22" s="78"/>
      <c r="D22" s="78"/>
      <c r="E22" s="78"/>
      <c r="F22" s="78"/>
      <c r="G22" s="78"/>
      <c r="H22" s="79"/>
      <c r="I22" s="79"/>
      <c r="J22" s="79"/>
      <c r="K22" s="79"/>
      <c r="L22" s="79"/>
      <c r="M22" s="79"/>
      <c r="N22" s="79"/>
      <c r="O22" s="79"/>
      <c r="P22" s="80"/>
      <c r="Q22" s="81"/>
      <c r="R22" s="82" t="s">
        <v>95</v>
      </c>
      <c r="S22" s="81" t="s">
        <v>95</v>
      </c>
      <c r="T22" s="81" t="s">
        <v>95</v>
      </c>
      <c r="U22" s="81" t="s">
        <v>96</v>
      </c>
    </row>
    <row r="23" spans="1:22" ht="13.5" customHeight="1" thickBot="1">
      <c r="B23" s="83" t="s">
        <v>97</v>
      </c>
      <c r="C23" s="84"/>
      <c r="D23" s="84"/>
      <c r="E23" s="85"/>
      <c r="F23" s="85"/>
      <c r="G23" s="85"/>
      <c r="H23" s="86"/>
      <c r="I23" s="86"/>
      <c r="J23" s="86"/>
      <c r="K23" s="86"/>
      <c r="L23" s="86"/>
      <c r="M23" s="86"/>
      <c r="N23" s="86"/>
      <c r="O23" s="86"/>
      <c r="P23" s="87"/>
      <c r="Q23" s="87"/>
      <c r="R23" s="88" t="str">
        <f t="shared" ref="R23:T24" si="1">"N/D"</f>
        <v>N/D</v>
      </c>
      <c r="S23" s="88" t="str">
        <f t="shared" si="1"/>
        <v>N/D</v>
      </c>
      <c r="T23" s="88" t="str">
        <f t="shared" si="1"/>
        <v>N/D</v>
      </c>
      <c r="U23" s="89" t="str">
        <f>+IF(ISERR(T23/S23*100),"N/A",T23/S23*100)</f>
        <v>N/A</v>
      </c>
    </row>
    <row r="24" spans="1:22" ht="13.5" customHeight="1" thickBot="1">
      <c r="B24" s="90" t="s">
        <v>98</v>
      </c>
      <c r="C24" s="91"/>
      <c r="D24" s="91"/>
      <c r="E24" s="92"/>
      <c r="F24" s="92"/>
      <c r="G24" s="92"/>
      <c r="H24" s="93"/>
      <c r="I24" s="93"/>
      <c r="J24" s="93"/>
      <c r="K24" s="93"/>
      <c r="L24" s="93"/>
      <c r="M24" s="93"/>
      <c r="N24" s="93"/>
      <c r="O24" s="93"/>
      <c r="P24" s="94"/>
      <c r="Q24" s="94"/>
      <c r="R24" s="88" t="str">
        <f t="shared" si="1"/>
        <v>N/D</v>
      </c>
      <c r="S24" s="88" t="str">
        <f t="shared" si="1"/>
        <v>N/D</v>
      </c>
      <c r="T24" s="88" t="str">
        <f t="shared" si="1"/>
        <v>N/D</v>
      </c>
      <c r="U24" s="89" t="str">
        <f>+IF(ISERR(T24/S24*100),"N/A",T24/S24*100)</f>
        <v>N/A</v>
      </c>
    </row>
    <row r="25" spans="1:22" ht="14.85" customHeight="1" thickTop="1" thickBot="1">
      <c r="B25" s="13" t="s">
        <v>99</v>
      </c>
      <c r="C25" s="14"/>
      <c r="D25" s="14"/>
      <c r="E25" s="14"/>
      <c r="F25" s="14"/>
      <c r="G25" s="14"/>
      <c r="H25" s="15"/>
      <c r="I25" s="15"/>
      <c r="J25" s="15"/>
      <c r="K25" s="15"/>
      <c r="L25" s="15"/>
      <c r="M25" s="15"/>
      <c r="N25" s="15"/>
      <c r="O25" s="15"/>
      <c r="P25" s="15"/>
      <c r="Q25" s="15"/>
      <c r="R25" s="15"/>
      <c r="S25" s="15"/>
      <c r="T25" s="15"/>
      <c r="U25" s="16"/>
    </row>
    <row r="26" spans="1:22" ht="44.25" customHeight="1" thickTop="1">
      <c r="B26" s="95" t="s">
        <v>100</v>
      </c>
      <c r="C26" s="97"/>
      <c r="D26" s="97"/>
      <c r="E26" s="97"/>
      <c r="F26" s="97"/>
      <c r="G26" s="97"/>
      <c r="H26" s="97"/>
      <c r="I26" s="97"/>
      <c r="J26" s="97"/>
      <c r="K26" s="97"/>
      <c r="L26" s="97"/>
      <c r="M26" s="97"/>
      <c r="N26" s="97"/>
      <c r="O26" s="97"/>
      <c r="P26" s="97"/>
      <c r="Q26" s="97"/>
      <c r="R26" s="97"/>
      <c r="S26" s="97"/>
      <c r="T26" s="97"/>
      <c r="U26" s="96"/>
    </row>
    <row r="27" spans="1:22" ht="34.5" customHeight="1">
      <c r="B27" s="98" t="s">
        <v>494</v>
      </c>
      <c r="C27" s="100"/>
      <c r="D27" s="100"/>
      <c r="E27" s="100"/>
      <c r="F27" s="100"/>
      <c r="G27" s="100"/>
      <c r="H27" s="100"/>
      <c r="I27" s="100"/>
      <c r="J27" s="100"/>
      <c r="K27" s="100"/>
      <c r="L27" s="100"/>
      <c r="M27" s="100"/>
      <c r="N27" s="100"/>
      <c r="O27" s="100"/>
      <c r="P27" s="100"/>
      <c r="Q27" s="100"/>
      <c r="R27" s="100"/>
      <c r="S27" s="100"/>
      <c r="T27" s="100"/>
      <c r="U27" s="99"/>
    </row>
    <row r="28" spans="1:22" ht="34.5" customHeight="1">
      <c r="B28" s="98" t="s">
        <v>495</v>
      </c>
      <c r="C28" s="100"/>
      <c r="D28" s="100"/>
      <c r="E28" s="100"/>
      <c r="F28" s="100"/>
      <c r="G28" s="100"/>
      <c r="H28" s="100"/>
      <c r="I28" s="100"/>
      <c r="J28" s="100"/>
      <c r="K28" s="100"/>
      <c r="L28" s="100"/>
      <c r="M28" s="100"/>
      <c r="N28" s="100"/>
      <c r="O28" s="100"/>
      <c r="P28" s="100"/>
      <c r="Q28" s="100"/>
      <c r="R28" s="100"/>
      <c r="S28" s="100"/>
      <c r="T28" s="100"/>
      <c r="U28" s="99"/>
    </row>
    <row r="29" spans="1:22" ht="34.5" customHeight="1">
      <c r="B29" s="98" t="s">
        <v>496</v>
      </c>
      <c r="C29" s="100"/>
      <c r="D29" s="100"/>
      <c r="E29" s="100"/>
      <c r="F29" s="100"/>
      <c r="G29" s="100"/>
      <c r="H29" s="100"/>
      <c r="I29" s="100"/>
      <c r="J29" s="100"/>
      <c r="K29" s="100"/>
      <c r="L29" s="100"/>
      <c r="M29" s="100"/>
      <c r="N29" s="100"/>
      <c r="O29" s="100"/>
      <c r="P29" s="100"/>
      <c r="Q29" s="100"/>
      <c r="R29" s="100"/>
      <c r="S29" s="100"/>
      <c r="T29" s="100"/>
      <c r="U29" s="99"/>
    </row>
    <row r="30" spans="1:22" ht="34.5" customHeight="1">
      <c r="B30" s="98" t="s">
        <v>497</v>
      </c>
      <c r="C30" s="100"/>
      <c r="D30" s="100"/>
      <c r="E30" s="100"/>
      <c r="F30" s="100"/>
      <c r="G30" s="100"/>
      <c r="H30" s="100"/>
      <c r="I30" s="100"/>
      <c r="J30" s="100"/>
      <c r="K30" s="100"/>
      <c r="L30" s="100"/>
      <c r="M30" s="100"/>
      <c r="N30" s="100"/>
      <c r="O30" s="100"/>
      <c r="P30" s="100"/>
      <c r="Q30" s="100"/>
      <c r="R30" s="100"/>
      <c r="S30" s="100"/>
      <c r="T30" s="100"/>
      <c r="U30" s="99"/>
    </row>
    <row r="31" spans="1:22" ht="34.5" customHeight="1">
      <c r="B31" s="98" t="s">
        <v>498</v>
      </c>
      <c r="C31" s="100"/>
      <c r="D31" s="100"/>
      <c r="E31" s="100"/>
      <c r="F31" s="100"/>
      <c r="G31" s="100"/>
      <c r="H31" s="100"/>
      <c r="I31" s="100"/>
      <c r="J31" s="100"/>
      <c r="K31" s="100"/>
      <c r="L31" s="100"/>
      <c r="M31" s="100"/>
      <c r="N31" s="100"/>
      <c r="O31" s="100"/>
      <c r="P31" s="100"/>
      <c r="Q31" s="100"/>
      <c r="R31" s="100"/>
      <c r="S31" s="100"/>
      <c r="T31" s="100"/>
      <c r="U31" s="99"/>
    </row>
    <row r="32" spans="1:22" ht="34.5" customHeight="1">
      <c r="B32" s="98" t="s">
        <v>499</v>
      </c>
      <c r="C32" s="100"/>
      <c r="D32" s="100"/>
      <c r="E32" s="100"/>
      <c r="F32" s="100"/>
      <c r="G32" s="100"/>
      <c r="H32" s="100"/>
      <c r="I32" s="100"/>
      <c r="J32" s="100"/>
      <c r="K32" s="100"/>
      <c r="L32" s="100"/>
      <c r="M32" s="100"/>
      <c r="N32" s="100"/>
      <c r="O32" s="100"/>
      <c r="P32" s="100"/>
      <c r="Q32" s="100"/>
      <c r="R32" s="100"/>
      <c r="S32" s="100"/>
      <c r="T32" s="100"/>
      <c r="U32" s="99"/>
    </row>
    <row r="33" spans="2:21" ht="34.5" customHeight="1">
      <c r="B33" s="98" t="s">
        <v>500</v>
      </c>
      <c r="C33" s="100"/>
      <c r="D33" s="100"/>
      <c r="E33" s="100"/>
      <c r="F33" s="100"/>
      <c r="G33" s="100"/>
      <c r="H33" s="100"/>
      <c r="I33" s="100"/>
      <c r="J33" s="100"/>
      <c r="K33" s="100"/>
      <c r="L33" s="100"/>
      <c r="M33" s="100"/>
      <c r="N33" s="100"/>
      <c r="O33" s="100"/>
      <c r="P33" s="100"/>
      <c r="Q33" s="100"/>
      <c r="R33" s="100"/>
      <c r="S33" s="100"/>
      <c r="T33" s="100"/>
      <c r="U33" s="99"/>
    </row>
    <row r="34" spans="2:21" ht="76.349999999999994" customHeight="1">
      <c r="B34" s="98" t="s">
        <v>501</v>
      </c>
      <c r="C34" s="100"/>
      <c r="D34" s="100"/>
      <c r="E34" s="100"/>
      <c r="F34" s="100"/>
      <c r="G34" s="100"/>
      <c r="H34" s="100"/>
      <c r="I34" s="100"/>
      <c r="J34" s="100"/>
      <c r="K34" s="100"/>
      <c r="L34" s="100"/>
      <c r="M34" s="100"/>
      <c r="N34" s="100"/>
      <c r="O34" s="100"/>
      <c r="P34" s="100"/>
      <c r="Q34" s="100"/>
      <c r="R34" s="100"/>
      <c r="S34" s="100"/>
      <c r="T34" s="100"/>
      <c r="U34" s="99"/>
    </row>
    <row r="35" spans="2:21" ht="56.1" customHeight="1" thickBot="1">
      <c r="B35" s="101" t="s">
        <v>502</v>
      </c>
      <c r="C35" s="103"/>
      <c r="D35" s="103"/>
      <c r="E35" s="103"/>
      <c r="F35" s="103"/>
      <c r="G35" s="103"/>
      <c r="H35" s="103"/>
      <c r="I35" s="103"/>
      <c r="J35" s="103"/>
      <c r="K35" s="103"/>
      <c r="L35" s="103"/>
      <c r="M35" s="103"/>
      <c r="N35" s="103"/>
      <c r="O35" s="103"/>
      <c r="P35" s="103"/>
      <c r="Q35" s="103"/>
      <c r="R35" s="103"/>
      <c r="S35" s="103"/>
      <c r="T35" s="103"/>
      <c r="U35" s="102"/>
    </row>
  </sheetData>
  <mergeCells count="60">
    <mergeCell ref="B30:U30"/>
    <mergeCell ref="B31:U31"/>
    <mergeCell ref="B32:U32"/>
    <mergeCell ref="B33:U33"/>
    <mergeCell ref="B34:U34"/>
    <mergeCell ref="B35:U35"/>
    <mergeCell ref="B23:D23"/>
    <mergeCell ref="B24:D24"/>
    <mergeCell ref="B26:U26"/>
    <mergeCell ref="B27:U27"/>
    <mergeCell ref="B28:U28"/>
    <mergeCell ref="B29:U29"/>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49"/>
  <sheetViews>
    <sheetView view="pageBreakPreview" zoomScale="80" zoomScaleNormal="80" zoomScaleSheetLayoutView="80" workbookViewId="0">
      <selection activeCell="C6" sqref="C6:G6"/>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503</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7</v>
      </c>
      <c r="D4" s="19" t="s">
        <v>8</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19</v>
      </c>
      <c r="L6" s="29"/>
      <c r="M6" s="29"/>
      <c r="N6" s="31"/>
      <c r="O6" s="32" t="s">
        <v>20</v>
      </c>
      <c r="P6" s="29" t="s">
        <v>21</v>
      </c>
      <c r="Q6" s="29"/>
      <c r="R6" s="33"/>
      <c r="S6" s="32" t="s">
        <v>22</v>
      </c>
      <c r="T6" s="29" t="s">
        <v>23</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c r="A11" s="60"/>
      <c r="B11" s="61" t="s">
        <v>38</v>
      </c>
      <c r="C11" s="62" t="s">
        <v>39</v>
      </c>
      <c r="D11" s="62"/>
      <c r="E11" s="62"/>
      <c r="F11" s="62"/>
      <c r="G11" s="62"/>
      <c r="H11" s="62"/>
      <c r="I11" s="62" t="s">
        <v>40</v>
      </c>
      <c r="J11" s="62"/>
      <c r="K11" s="62"/>
      <c r="L11" s="62" t="s">
        <v>41</v>
      </c>
      <c r="M11" s="62"/>
      <c r="N11" s="62"/>
      <c r="O11" s="62"/>
      <c r="P11" s="63" t="s">
        <v>42</v>
      </c>
      <c r="Q11" s="63" t="s">
        <v>43</v>
      </c>
      <c r="R11" s="63">
        <v>6.7</v>
      </c>
      <c r="S11" s="63" t="s">
        <v>44</v>
      </c>
      <c r="T11" s="63" t="s">
        <v>44</v>
      </c>
      <c r="U11" s="64" t="str">
        <f>IF(ISERR((S11-T11)*100/S11+100),"N/A",(S11-T11)*100/S11+100)</f>
        <v>N/A</v>
      </c>
    </row>
    <row r="12" spans="1:34" ht="75" customHeight="1">
      <c r="A12" s="60"/>
      <c r="B12" s="65" t="s">
        <v>45</v>
      </c>
      <c r="C12" s="66" t="s">
        <v>45</v>
      </c>
      <c r="D12" s="66"/>
      <c r="E12" s="66"/>
      <c r="F12" s="66"/>
      <c r="G12" s="66"/>
      <c r="H12" s="66"/>
      <c r="I12" s="66" t="s">
        <v>46</v>
      </c>
      <c r="J12" s="66"/>
      <c r="K12" s="66"/>
      <c r="L12" s="66" t="s">
        <v>47</v>
      </c>
      <c r="M12" s="66"/>
      <c r="N12" s="66"/>
      <c r="O12" s="66"/>
      <c r="P12" s="67" t="s">
        <v>48</v>
      </c>
      <c r="Q12" s="67" t="s">
        <v>43</v>
      </c>
      <c r="R12" s="68">
        <v>78.7</v>
      </c>
      <c r="S12" s="68" t="s">
        <v>44</v>
      </c>
      <c r="T12" s="68" t="s">
        <v>44</v>
      </c>
      <c r="U12" s="69" t="str">
        <f>IF(ISERR(T12/S12*100),"N/A",T12/S12*100)</f>
        <v>N/A</v>
      </c>
    </row>
    <row r="13" spans="1:34" ht="75" customHeight="1">
      <c r="A13" s="60"/>
      <c r="B13" s="65" t="s">
        <v>45</v>
      </c>
      <c r="C13" s="66" t="s">
        <v>45</v>
      </c>
      <c r="D13" s="66"/>
      <c r="E13" s="66"/>
      <c r="F13" s="66"/>
      <c r="G13" s="66"/>
      <c r="H13" s="66"/>
      <c r="I13" s="66" t="s">
        <v>49</v>
      </c>
      <c r="J13" s="66"/>
      <c r="K13" s="66"/>
      <c r="L13" s="66" t="s">
        <v>50</v>
      </c>
      <c r="M13" s="66"/>
      <c r="N13" s="66"/>
      <c r="O13" s="66"/>
      <c r="P13" s="67" t="s">
        <v>42</v>
      </c>
      <c r="Q13" s="67" t="s">
        <v>43</v>
      </c>
      <c r="R13" s="67">
        <v>0.82</v>
      </c>
      <c r="S13" s="67" t="s">
        <v>44</v>
      </c>
      <c r="T13" s="67" t="s">
        <v>44</v>
      </c>
      <c r="U13" s="69" t="str">
        <f>IF(ISERR((S13-T13)*100/S13+100),"N/A",(S13-T13)*100/S13+100)</f>
        <v>N/A</v>
      </c>
    </row>
    <row r="14" spans="1:34" ht="75" customHeight="1" thickBot="1">
      <c r="A14" s="60"/>
      <c r="B14" s="65" t="s">
        <v>45</v>
      </c>
      <c r="C14" s="66" t="s">
        <v>45</v>
      </c>
      <c r="D14" s="66"/>
      <c r="E14" s="66"/>
      <c r="F14" s="66"/>
      <c r="G14" s="66"/>
      <c r="H14" s="66"/>
      <c r="I14" s="66" t="s">
        <v>51</v>
      </c>
      <c r="J14" s="66"/>
      <c r="K14" s="66"/>
      <c r="L14" s="66" t="s">
        <v>52</v>
      </c>
      <c r="M14" s="66"/>
      <c r="N14" s="66"/>
      <c r="O14" s="66"/>
      <c r="P14" s="67" t="s">
        <v>42</v>
      </c>
      <c r="Q14" s="67" t="s">
        <v>43</v>
      </c>
      <c r="R14" s="67">
        <v>3.5</v>
      </c>
      <c r="S14" s="67" t="s">
        <v>44</v>
      </c>
      <c r="T14" s="67" t="s">
        <v>44</v>
      </c>
      <c r="U14" s="69" t="str">
        <f>IF(ISERR((S14-T14)*100/S14+100),"N/A",(S14-T14)*100/S14+100)</f>
        <v>N/A</v>
      </c>
    </row>
    <row r="15" spans="1:34" ht="75" customHeight="1" thickTop="1">
      <c r="A15" s="60"/>
      <c r="B15" s="61" t="s">
        <v>53</v>
      </c>
      <c r="C15" s="62" t="s">
        <v>54</v>
      </c>
      <c r="D15" s="62"/>
      <c r="E15" s="62"/>
      <c r="F15" s="62"/>
      <c r="G15" s="62"/>
      <c r="H15" s="62"/>
      <c r="I15" s="62" t="s">
        <v>55</v>
      </c>
      <c r="J15" s="62"/>
      <c r="K15" s="62"/>
      <c r="L15" s="62" t="s">
        <v>56</v>
      </c>
      <c r="M15" s="62"/>
      <c r="N15" s="62"/>
      <c r="O15" s="62"/>
      <c r="P15" s="63" t="s">
        <v>57</v>
      </c>
      <c r="Q15" s="63" t="s">
        <v>43</v>
      </c>
      <c r="R15" s="63">
        <v>10</v>
      </c>
      <c r="S15" s="63" t="s">
        <v>44</v>
      </c>
      <c r="T15" s="63" t="s">
        <v>44</v>
      </c>
      <c r="U15" s="64" t="str">
        <f>IF(ISERR((S15-T15)*100/S15+100),"N/A",(S15-T15)*100/S15+100)</f>
        <v>N/A</v>
      </c>
    </row>
    <row r="16" spans="1:34" ht="75" customHeight="1">
      <c r="A16" s="60"/>
      <c r="B16" s="65" t="s">
        <v>45</v>
      </c>
      <c r="C16" s="66" t="s">
        <v>45</v>
      </c>
      <c r="D16" s="66"/>
      <c r="E16" s="66"/>
      <c r="F16" s="66"/>
      <c r="G16" s="66"/>
      <c r="H16" s="66"/>
      <c r="I16" s="66" t="s">
        <v>58</v>
      </c>
      <c r="J16" s="66"/>
      <c r="K16" s="66"/>
      <c r="L16" s="66" t="s">
        <v>59</v>
      </c>
      <c r="M16" s="66"/>
      <c r="N16" s="66"/>
      <c r="O16" s="66"/>
      <c r="P16" s="67" t="s">
        <v>60</v>
      </c>
      <c r="Q16" s="67" t="s">
        <v>43</v>
      </c>
      <c r="R16" s="67">
        <v>12.9</v>
      </c>
      <c r="S16" s="67" t="s">
        <v>44</v>
      </c>
      <c r="T16" s="67" t="s">
        <v>44</v>
      </c>
      <c r="U16" s="69" t="str">
        <f>IF(ISERR((S16-T16)*100/S16+100),"N/A",(S16-T16)*100/S16+100)</f>
        <v>N/A</v>
      </c>
    </row>
    <row r="17" spans="1:22" ht="75" customHeight="1" thickBot="1">
      <c r="A17" s="60"/>
      <c r="B17" s="65" t="s">
        <v>45</v>
      </c>
      <c r="C17" s="66" t="s">
        <v>45</v>
      </c>
      <c r="D17" s="66"/>
      <c r="E17" s="66"/>
      <c r="F17" s="66"/>
      <c r="G17" s="66"/>
      <c r="H17" s="66"/>
      <c r="I17" s="66" t="s">
        <v>61</v>
      </c>
      <c r="J17" s="66"/>
      <c r="K17" s="66"/>
      <c r="L17" s="66" t="s">
        <v>62</v>
      </c>
      <c r="M17" s="66"/>
      <c r="N17" s="66"/>
      <c r="O17" s="66"/>
      <c r="P17" s="67" t="s">
        <v>60</v>
      </c>
      <c r="Q17" s="67" t="s">
        <v>43</v>
      </c>
      <c r="R17" s="67">
        <v>70.5</v>
      </c>
      <c r="S17" s="67" t="s">
        <v>44</v>
      </c>
      <c r="T17" s="67" t="s">
        <v>44</v>
      </c>
      <c r="U17" s="69" t="str">
        <f t="shared" ref="U17:U26" si="0">IF(ISERR(T17/S17*100),"N/A",T17/S17*100)</f>
        <v>N/A</v>
      </c>
    </row>
    <row r="18" spans="1:22" ht="75" customHeight="1" thickTop="1">
      <c r="A18" s="60"/>
      <c r="B18" s="61" t="s">
        <v>63</v>
      </c>
      <c r="C18" s="62" t="s">
        <v>64</v>
      </c>
      <c r="D18" s="62"/>
      <c r="E18" s="62"/>
      <c r="F18" s="62"/>
      <c r="G18" s="62"/>
      <c r="H18" s="62"/>
      <c r="I18" s="62" t="s">
        <v>65</v>
      </c>
      <c r="J18" s="62"/>
      <c r="K18" s="62"/>
      <c r="L18" s="62" t="s">
        <v>66</v>
      </c>
      <c r="M18" s="62"/>
      <c r="N18" s="62"/>
      <c r="O18" s="62"/>
      <c r="P18" s="63" t="s">
        <v>60</v>
      </c>
      <c r="Q18" s="63" t="s">
        <v>67</v>
      </c>
      <c r="R18" s="63">
        <v>90.1</v>
      </c>
      <c r="S18" s="63">
        <v>90.08</v>
      </c>
      <c r="T18" s="63">
        <v>34.799999999999997</v>
      </c>
      <c r="U18" s="64">
        <f t="shared" si="0"/>
        <v>38.632326820603907</v>
      </c>
    </row>
    <row r="19" spans="1:22" ht="75" customHeight="1">
      <c r="A19" s="60"/>
      <c r="B19" s="65" t="s">
        <v>45</v>
      </c>
      <c r="C19" s="66" t="s">
        <v>68</v>
      </c>
      <c r="D19" s="66"/>
      <c r="E19" s="66"/>
      <c r="F19" s="66"/>
      <c r="G19" s="66"/>
      <c r="H19" s="66"/>
      <c r="I19" s="66" t="s">
        <v>69</v>
      </c>
      <c r="J19" s="66"/>
      <c r="K19" s="66"/>
      <c r="L19" s="66" t="s">
        <v>70</v>
      </c>
      <c r="M19" s="66"/>
      <c r="N19" s="66"/>
      <c r="O19" s="66"/>
      <c r="P19" s="67" t="s">
        <v>60</v>
      </c>
      <c r="Q19" s="67" t="s">
        <v>67</v>
      </c>
      <c r="R19" s="67">
        <v>27</v>
      </c>
      <c r="S19" s="67">
        <v>13.5</v>
      </c>
      <c r="T19" s="67">
        <v>7.54</v>
      </c>
      <c r="U19" s="69">
        <f t="shared" si="0"/>
        <v>55.851851851851855</v>
      </c>
    </row>
    <row r="20" spans="1:22" ht="75" customHeight="1">
      <c r="A20" s="60"/>
      <c r="B20" s="65" t="s">
        <v>45</v>
      </c>
      <c r="C20" s="66" t="s">
        <v>45</v>
      </c>
      <c r="D20" s="66"/>
      <c r="E20" s="66"/>
      <c r="F20" s="66"/>
      <c r="G20" s="66"/>
      <c r="H20" s="66"/>
      <c r="I20" s="66" t="s">
        <v>71</v>
      </c>
      <c r="J20" s="66"/>
      <c r="K20" s="66"/>
      <c r="L20" s="66" t="s">
        <v>72</v>
      </c>
      <c r="M20" s="66"/>
      <c r="N20" s="66"/>
      <c r="O20" s="66"/>
      <c r="P20" s="67" t="s">
        <v>60</v>
      </c>
      <c r="Q20" s="67" t="s">
        <v>67</v>
      </c>
      <c r="R20" s="67">
        <v>33</v>
      </c>
      <c r="S20" s="67">
        <v>16.5</v>
      </c>
      <c r="T20" s="67">
        <v>7.76</v>
      </c>
      <c r="U20" s="69">
        <f t="shared" si="0"/>
        <v>47.030303030303031</v>
      </c>
    </row>
    <row r="21" spans="1:22" ht="75" customHeight="1">
      <c r="A21" s="60"/>
      <c r="B21" s="65" t="s">
        <v>45</v>
      </c>
      <c r="C21" s="66" t="s">
        <v>45</v>
      </c>
      <c r="D21" s="66"/>
      <c r="E21" s="66"/>
      <c r="F21" s="66"/>
      <c r="G21" s="66"/>
      <c r="H21" s="66"/>
      <c r="I21" s="66" t="s">
        <v>73</v>
      </c>
      <c r="J21" s="66"/>
      <c r="K21" s="66"/>
      <c r="L21" s="66" t="s">
        <v>74</v>
      </c>
      <c r="M21" s="66"/>
      <c r="N21" s="66"/>
      <c r="O21" s="66"/>
      <c r="P21" s="67" t="s">
        <v>60</v>
      </c>
      <c r="Q21" s="67" t="s">
        <v>67</v>
      </c>
      <c r="R21" s="67">
        <v>95</v>
      </c>
      <c r="S21" s="67">
        <v>95</v>
      </c>
      <c r="T21" s="67">
        <v>77.05</v>
      </c>
      <c r="U21" s="69">
        <f t="shared" si="0"/>
        <v>81.10526315789474</v>
      </c>
    </row>
    <row r="22" spans="1:22" ht="75" customHeight="1">
      <c r="A22" s="60"/>
      <c r="B22" s="65" t="s">
        <v>45</v>
      </c>
      <c r="C22" s="66" t="s">
        <v>45</v>
      </c>
      <c r="D22" s="66"/>
      <c r="E22" s="66"/>
      <c r="F22" s="66"/>
      <c r="G22" s="66"/>
      <c r="H22" s="66"/>
      <c r="I22" s="66" t="s">
        <v>75</v>
      </c>
      <c r="J22" s="66"/>
      <c r="K22" s="66"/>
      <c r="L22" s="66" t="s">
        <v>76</v>
      </c>
      <c r="M22" s="66"/>
      <c r="N22" s="66"/>
      <c r="O22" s="66"/>
      <c r="P22" s="67" t="s">
        <v>60</v>
      </c>
      <c r="Q22" s="67" t="s">
        <v>67</v>
      </c>
      <c r="R22" s="67">
        <v>70</v>
      </c>
      <c r="S22" s="67">
        <v>35</v>
      </c>
      <c r="T22" s="67">
        <v>31.6</v>
      </c>
      <c r="U22" s="69">
        <f t="shared" si="0"/>
        <v>90.285714285714292</v>
      </c>
    </row>
    <row r="23" spans="1:22" ht="75" customHeight="1" thickBot="1">
      <c r="A23" s="60"/>
      <c r="B23" s="65" t="s">
        <v>45</v>
      </c>
      <c r="C23" s="66" t="s">
        <v>45</v>
      </c>
      <c r="D23" s="66"/>
      <c r="E23" s="66"/>
      <c r="F23" s="66"/>
      <c r="G23" s="66"/>
      <c r="H23" s="66"/>
      <c r="I23" s="66" t="s">
        <v>77</v>
      </c>
      <c r="J23" s="66"/>
      <c r="K23" s="66"/>
      <c r="L23" s="66" t="s">
        <v>78</v>
      </c>
      <c r="M23" s="66"/>
      <c r="N23" s="66"/>
      <c r="O23" s="66"/>
      <c r="P23" s="67" t="s">
        <v>60</v>
      </c>
      <c r="Q23" s="67" t="s">
        <v>67</v>
      </c>
      <c r="R23" s="67">
        <v>20</v>
      </c>
      <c r="S23" s="67">
        <v>10</v>
      </c>
      <c r="T23" s="67">
        <v>5.98</v>
      </c>
      <c r="U23" s="69">
        <f t="shared" si="0"/>
        <v>59.800000000000011</v>
      </c>
    </row>
    <row r="24" spans="1:22" ht="75" customHeight="1" thickTop="1">
      <c r="A24" s="60"/>
      <c r="B24" s="61" t="s">
        <v>79</v>
      </c>
      <c r="C24" s="62" t="s">
        <v>80</v>
      </c>
      <c r="D24" s="62"/>
      <c r="E24" s="62"/>
      <c r="F24" s="62"/>
      <c r="G24" s="62"/>
      <c r="H24" s="62"/>
      <c r="I24" s="62" t="s">
        <v>81</v>
      </c>
      <c r="J24" s="62"/>
      <c r="K24" s="62"/>
      <c r="L24" s="62" t="s">
        <v>82</v>
      </c>
      <c r="M24" s="62"/>
      <c r="N24" s="62"/>
      <c r="O24" s="62"/>
      <c r="P24" s="63" t="s">
        <v>60</v>
      </c>
      <c r="Q24" s="63" t="s">
        <v>83</v>
      </c>
      <c r="R24" s="63">
        <v>90</v>
      </c>
      <c r="S24" s="63">
        <v>90</v>
      </c>
      <c r="T24" s="63">
        <v>71.7</v>
      </c>
      <c r="U24" s="64">
        <f t="shared" si="0"/>
        <v>79.666666666666671</v>
      </c>
    </row>
    <row r="25" spans="1:22" ht="75" customHeight="1">
      <c r="A25" s="60"/>
      <c r="B25" s="65" t="s">
        <v>45</v>
      </c>
      <c r="C25" s="66" t="s">
        <v>84</v>
      </c>
      <c r="D25" s="66"/>
      <c r="E25" s="66"/>
      <c r="F25" s="66"/>
      <c r="G25" s="66"/>
      <c r="H25" s="66"/>
      <c r="I25" s="66" t="s">
        <v>85</v>
      </c>
      <c r="J25" s="66"/>
      <c r="K25" s="66"/>
      <c r="L25" s="66" t="s">
        <v>86</v>
      </c>
      <c r="M25" s="66"/>
      <c r="N25" s="66"/>
      <c r="O25" s="66"/>
      <c r="P25" s="67" t="s">
        <v>60</v>
      </c>
      <c r="Q25" s="67" t="s">
        <v>83</v>
      </c>
      <c r="R25" s="67">
        <v>55.2</v>
      </c>
      <c r="S25" s="67">
        <v>36</v>
      </c>
      <c r="T25" s="67">
        <v>34.69</v>
      </c>
      <c r="U25" s="69">
        <f t="shared" si="0"/>
        <v>96.361111111111114</v>
      </c>
    </row>
    <row r="26" spans="1:22" ht="75" customHeight="1" thickBot="1">
      <c r="A26" s="60"/>
      <c r="B26" s="65" t="s">
        <v>45</v>
      </c>
      <c r="C26" s="66" t="s">
        <v>87</v>
      </c>
      <c r="D26" s="66"/>
      <c r="E26" s="66"/>
      <c r="F26" s="66"/>
      <c r="G26" s="66"/>
      <c r="H26" s="66"/>
      <c r="I26" s="66" t="s">
        <v>88</v>
      </c>
      <c r="J26" s="66"/>
      <c r="K26" s="66"/>
      <c r="L26" s="66" t="s">
        <v>89</v>
      </c>
      <c r="M26" s="66"/>
      <c r="N26" s="66"/>
      <c r="O26" s="66"/>
      <c r="P26" s="67" t="s">
        <v>60</v>
      </c>
      <c r="Q26" s="67" t="s">
        <v>83</v>
      </c>
      <c r="R26" s="67">
        <v>90</v>
      </c>
      <c r="S26" s="67">
        <v>90</v>
      </c>
      <c r="T26" s="67">
        <v>86.6</v>
      </c>
      <c r="U26" s="69">
        <f t="shared" si="0"/>
        <v>96.222222222222214</v>
      </c>
    </row>
    <row r="27" spans="1:22" ht="22.5" customHeight="1" thickTop="1" thickBot="1">
      <c r="B27" s="13" t="s">
        <v>90</v>
      </c>
      <c r="C27" s="14"/>
      <c r="D27" s="14"/>
      <c r="E27" s="14"/>
      <c r="F27" s="14"/>
      <c r="G27" s="14"/>
      <c r="H27" s="15"/>
      <c r="I27" s="15"/>
      <c r="J27" s="15"/>
      <c r="K27" s="15"/>
      <c r="L27" s="15"/>
      <c r="M27" s="15"/>
      <c r="N27" s="15"/>
      <c r="O27" s="15"/>
      <c r="P27" s="15"/>
      <c r="Q27" s="15"/>
      <c r="R27" s="15"/>
      <c r="S27" s="15"/>
      <c r="T27" s="15"/>
      <c r="U27" s="16"/>
      <c r="V27" s="70"/>
    </row>
    <row r="28" spans="1:22" ht="26.25" customHeight="1" thickTop="1">
      <c r="B28" s="71"/>
      <c r="C28" s="72"/>
      <c r="D28" s="72"/>
      <c r="E28" s="72"/>
      <c r="F28" s="72"/>
      <c r="G28" s="72"/>
      <c r="H28" s="73"/>
      <c r="I28" s="73"/>
      <c r="J28" s="73"/>
      <c r="K28" s="73"/>
      <c r="L28" s="73"/>
      <c r="M28" s="73"/>
      <c r="N28" s="73"/>
      <c r="O28" s="73"/>
      <c r="P28" s="74"/>
      <c r="Q28" s="75"/>
      <c r="R28" s="76" t="s">
        <v>91</v>
      </c>
      <c r="S28" s="44" t="s">
        <v>92</v>
      </c>
      <c r="T28" s="76" t="s">
        <v>93</v>
      </c>
      <c r="U28" s="44" t="s">
        <v>94</v>
      </c>
    </row>
    <row r="29" spans="1:22" ht="26.25" customHeight="1" thickBot="1">
      <c r="B29" s="77"/>
      <c r="C29" s="78"/>
      <c r="D29" s="78"/>
      <c r="E29" s="78"/>
      <c r="F29" s="78"/>
      <c r="G29" s="78"/>
      <c r="H29" s="79"/>
      <c r="I29" s="79"/>
      <c r="J29" s="79"/>
      <c r="K29" s="79"/>
      <c r="L29" s="79"/>
      <c r="M29" s="79"/>
      <c r="N29" s="79"/>
      <c r="O29" s="79"/>
      <c r="P29" s="80"/>
      <c r="Q29" s="81"/>
      <c r="R29" s="82" t="s">
        <v>95</v>
      </c>
      <c r="S29" s="81" t="s">
        <v>95</v>
      </c>
      <c r="T29" s="81" t="s">
        <v>95</v>
      </c>
      <c r="U29" s="81" t="s">
        <v>96</v>
      </c>
    </row>
    <row r="30" spans="1:22" ht="13.5" customHeight="1" thickBot="1">
      <c r="B30" s="83" t="s">
        <v>97</v>
      </c>
      <c r="C30" s="84"/>
      <c r="D30" s="84"/>
      <c r="E30" s="85"/>
      <c r="F30" s="85"/>
      <c r="G30" s="85"/>
      <c r="H30" s="86"/>
      <c r="I30" s="86"/>
      <c r="J30" s="86"/>
      <c r="K30" s="86"/>
      <c r="L30" s="86"/>
      <c r="M30" s="86"/>
      <c r="N30" s="86"/>
      <c r="O30" s="86"/>
      <c r="P30" s="87"/>
      <c r="Q30" s="87"/>
      <c r="R30" s="88" t="str">
        <f t="shared" ref="R30:T31" si="1">"N/D"</f>
        <v>N/D</v>
      </c>
      <c r="S30" s="88" t="str">
        <f t="shared" si="1"/>
        <v>N/D</v>
      </c>
      <c r="T30" s="88" t="str">
        <f t="shared" si="1"/>
        <v>N/D</v>
      </c>
      <c r="U30" s="89" t="str">
        <f>+IF(ISERR(T30/S30*100),"N/A",T30/S30*100)</f>
        <v>N/A</v>
      </c>
    </row>
    <row r="31" spans="1:22" ht="13.5" customHeight="1" thickBot="1">
      <c r="B31" s="90" t="s">
        <v>98</v>
      </c>
      <c r="C31" s="91"/>
      <c r="D31" s="91"/>
      <c r="E31" s="92"/>
      <c r="F31" s="92"/>
      <c r="G31" s="92"/>
      <c r="H31" s="93"/>
      <c r="I31" s="93"/>
      <c r="J31" s="93"/>
      <c r="K31" s="93"/>
      <c r="L31" s="93"/>
      <c r="M31" s="93"/>
      <c r="N31" s="93"/>
      <c r="O31" s="93"/>
      <c r="P31" s="94"/>
      <c r="Q31" s="94"/>
      <c r="R31" s="88" t="str">
        <f t="shared" si="1"/>
        <v>N/D</v>
      </c>
      <c r="S31" s="88" t="str">
        <f t="shared" si="1"/>
        <v>N/D</v>
      </c>
      <c r="T31" s="88" t="str">
        <f t="shared" si="1"/>
        <v>N/D</v>
      </c>
      <c r="U31" s="89" t="str">
        <f>+IF(ISERR(T31/S31*100),"N/A",T31/S31*100)</f>
        <v>N/A</v>
      </c>
    </row>
    <row r="32" spans="1:22" ht="14.85" customHeight="1" thickTop="1" thickBot="1">
      <c r="B32" s="13" t="s">
        <v>99</v>
      </c>
      <c r="C32" s="14"/>
      <c r="D32" s="14"/>
      <c r="E32" s="14"/>
      <c r="F32" s="14"/>
      <c r="G32" s="14"/>
      <c r="H32" s="15"/>
      <c r="I32" s="15"/>
      <c r="J32" s="15"/>
      <c r="K32" s="15"/>
      <c r="L32" s="15"/>
      <c r="M32" s="15"/>
      <c r="N32" s="15"/>
      <c r="O32" s="15"/>
      <c r="P32" s="15"/>
      <c r="Q32" s="15"/>
      <c r="R32" s="15"/>
      <c r="S32" s="15"/>
      <c r="T32" s="15"/>
      <c r="U32" s="16"/>
    </row>
    <row r="33" spans="2:21" ht="44.25" customHeight="1" thickTop="1">
      <c r="B33" s="95" t="s">
        <v>100</v>
      </c>
      <c r="C33" s="97"/>
      <c r="D33" s="97"/>
      <c r="E33" s="97"/>
      <c r="F33" s="97"/>
      <c r="G33" s="97"/>
      <c r="H33" s="97"/>
      <c r="I33" s="97"/>
      <c r="J33" s="97"/>
      <c r="K33" s="97"/>
      <c r="L33" s="97"/>
      <c r="M33" s="97"/>
      <c r="N33" s="97"/>
      <c r="O33" s="97"/>
      <c r="P33" s="97"/>
      <c r="Q33" s="97"/>
      <c r="R33" s="97"/>
      <c r="S33" s="97"/>
      <c r="T33" s="97"/>
      <c r="U33" s="96"/>
    </row>
    <row r="34" spans="2:21" ht="34.5" customHeight="1">
      <c r="B34" s="98" t="s">
        <v>101</v>
      </c>
      <c r="C34" s="100"/>
      <c r="D34" s="100"/>
      <c r="E34" s="100"/>
      <c r="F34" s="100"/>
      <c r="G34" s="100"/>
      <c r="H34" s="100"/>
      <c r="I34" s="100"/>
      <c r="J34" s="100"/>
      <c r="K34" s="100"/>
      <c r="L34" s="100"/>
      <c r="M34" s="100"/>
      <c r="N34" s="100"/>
      <c r="O34" s="100"/>
      <c r="P34" s="100"/>
      <c r="Q34" s="100"/>
      <c r="R34" s="100"/>
      <c r="S34" s="100"/>
      <c r="T34" s="100"/>
      <c r="U34" s="99"/>
    </row>
    <row r="35" spans="2:21" ht="34.5" customHeight="1">
      <c r="B35" s="98" t="s">
        <v>102</v>
      </c>
      <c r="C35" s="100"/>
      <c r="D35" s="100"/>
      <c r="E35" s="100"/>
      <c r="F35" s="100"/>
      <c r="G35" s="100"/>
      <c r="H35" s="100"/>
      <c r="I35" s="100"/>
      <c r="J35" s="100"/>
      <c r="K35" s="100"/>
      <c r="L35" s="100"/>
      <c r="M35" s="100"/>
      <c r="N35" s="100"/>
      <c r="O35" s="100"/>
      <c r="P35" s="100"/>
      <c r="Q35" s="100"/>
      <c r="R35" s="100"/>
      <c r="S35" s="100"/>
      <c r="T35" s="100"/>
      <c r="U35" s="99"/>
    </row>
    <row r="36" spans="2:21" ht="34.5" customHeight="1">
      <c r="B36" s="98" t="s">
        <v>103</v>
      </c>
      <c r="C36" s="100"/>
      <c r="D36" s="100"/>
      <c r="E36" s="100"/>
      <c r="F36" s="100"/>
      <c r="G36" s="100"/>
      <c r="H36" s="100"/>
      <c r="I36" s="100"/>
      <c r="J36" s="100"/>
      <c r="K36" s="100"/>
      <c r="L36" s="100"/>
      <c r="M36" s="100"/>
      <c r="N36" s="100"/>
      <c r="O36" s="100"/>
      <c r="P36" s="100"/>
      <c r="Q36" s="100"/>
      <c r="R36" s="100"/>
      <c r="S36" s="100"/>
      <c r="T36" s="100"/>
      <c r="U36" s="99"/>
    </row>
    <row r="37" spans="2:21" ht="34.5" customHeight="1">
      <c r="B37" s="98" t="s">
        <v>104</v>
      </c>
      <c r="C37" s="100"/>
      <c r="D37" s="100"/>
      <c r="E37" s="100"/>
      <c r="F37" s="100"/>
      <c r="G37" s="100"/>
      <c r="H37" s="100"/>
      <c r="I37" s="100"/>
      <c r="J37" s="100"/>
      <c r="K37" s="100"/>
      <c r="L37" s="100"/>
      <c r="M37" s="100"/>
      <c r="N37" s="100"/>
      <c r="O37" s="100"/>
      <c r="P37" s="100"/>
      <c r="Q37" s="100"/>
      <c r="R37" s="100"/>
      <c r="S37" s="100"/>
      <c r="T37" s="100"/>
      <c r="U37" s="99"/>
    </row>
    <row r="38" spans="2:21" ht="34.5" customHeight="1">
      <c r="B38" s="98" t="s">
        <v>105</v>
      </c>
      <c r="C38" s="100"/>
      <c r="D38" s="100"/>
      <c r="E38" s="100"/>
      <c r="F38" s="100"/>
      <c r="G38" s="100"/>
      <c r="H38" s="100"/>
      <c r="I38" s="100"/>
      <c r="J38" s="100"/>
      <c r="K38" s="100"/>
      <c r="L38" s="100"/>
      <c r="M38" s="100"/>
      <c r="N38" s="100"/>
      <c r="O38" s="100"/>
      <c r="P38" s="100"/>
      <c r="Q38" s="100"/>
      <c r="R38" s="100"/>
      <c r="S38" s="100"/>
      <c r="T38" s="100"/>
      <c r="U38" s="99"/>
    </row>
    <row r="39" spans="2:21" ht="34.5" customHeight="1">
      <c r="B39" s="98" t="s">
        <v>106</v>
      </c>
      <c r="C39" s="100"/>
      <c r="D39" s="100"/>
      <c r="E39" s="100"/>
      <c r="F39" s="100"/>
      <c r="G39" s="100"/>
      <c r="H39" s="100"/>
      <c r="I39" s="100"/>
      <c r="J39" s="100"/>
      <c r="K39" s="100"/>
      <c r="L39" s="100"/>
      <c r="M39" s="100"/>
      <c r="N39" s="100"/>
      <c r="O39" s="100"/>
      <c r="P39" s="100"/>
      <c r="Q39" s="100"/>
      <c r="R39" s="100"/>
      <c r="S39" s="100"/>
      <c r="T39" s="100"/>
      <c r="U39" s="99"/>
    </row>
    <row r="40" spans="2:21" ht="34.5" customHeight="1">
      <c r="B40" s="98" t="s">
        <v>107</v>
      </c>
      <c r="C40" s="100"/>
      <c r="D40" s="100"/>
      <c r="E40" s="100"/>
      <c r="F40" s="100"/>
      <c r="G40" s="100"/>
      <c r="H40" s="100"/>
      <c r="I40" s="100"/>
      <c r="J40" s="100"/>
      <c r="K40" s="100"/>
      <c r="L40" s="100"/>
      <c r="M40" s="100"/>
      <c r="N40" s="100"/>
      <c r="O40" s="100"/>
      <c r="P40" s="100"/>
      <c r="Q40" s="100"/>
      <c r="R40" s="100"/>
      <c r="S40" s="100"/>
      <c r="T40" s="100"/>
      <c r="U40" s="99"/>
    </row>
    <row r="41" spans="2:21" ht="78" customHeight="1">
      <c r="B41" s="98" t="s">
        <v>108</v>
      </c>
      <c r="C41" s="100"/>
      <c r="D41" s="100"/>
      <c r="E41" s="100"/>
      <c r="F41" s="100"/>
      <c r="G41" s="100"/>
      <c r="H41" s="100"/>
      <c r="I41" s="100"/>
      <c r="J41" s="100"/>
      <c r="K41" s="100"/>
      <c r="L41" s="100"/>
      <c r="M41" s="100"/>
      <c r="N41" s="100"/>
      <c r="O41" s="100"/>
      <c r="P41" s="100"/>
      <c r="Q41" s="100"/>
      <c r="R41" s="100"/>
      <c r="S41" s="100"/>
      <c r="T41" s="100"/>
      <c r="U41" s="99"/>
    </row>
    <row r="42" spans="2:21" ht="73.349999999999994" customHeight="1">
      <c r="B42" s="98" t="s">
        <v>109</v>
      </c>
      <c r="C42" s="100"/>
      <c r="D42" s="100"/>
      <c r="E42" s="100"/>
      <c r="F42" s="100"/>
      <c r="G42" s="100"/>
      <c r="H42" s="100"/>
      <c r="I42" s="100"/>
      <c r="J42" s="100"/>
      <c r="K42" s="100"/>
      <c r="L42" s="100"/>
      <c r="M42" s="100"/>
      <c r="N42" s="100"/>
      <c r="O42" s="100"/>
      <c r="P42" s="100"/>
      <c r="Q42" s="100"/>
      <c r="R42" s="100"/>
      <c r="S42" s="100"/>
      <c r="T42" s="100"/>
      <c r="U42" s="99"/>
    </row>
    <row r="43" spans="2:21" ht="89.1" customHeight="1">
      <c r="B43" s="98" t="s">
        <v>110</v>
      </c>
      <c r="C43" s="100"/>
      <c r="D43" s="100"/>
      <c r="E43" s="100"/>
      <c r="F43" s="100"/>
      <c r="G43" s="100"/>
      <c r="H43" s="100"/>
      <c r="I43" s="100"/>
      <c r="J43" s="100"/>
      <c r="K43" s="100"/>
      <c r="L43" s="100"/>
      <c r="M43" s="100"/>
      <c r="N43" s="100"/>
      <c r="O43" s="100"/>
      <c r="P43" s="100"/>
      <c r="Q43" s="100"/>
      <c r="R43" s="100"/>
      <c r="S43" s="100"/>
      <c r="T43" s="100"/>
      <c r="U43" s="99"/>
    </row>
    <row r="44" spans="2:21" ht="59.45" customHeight="1">
      <c r="B44" s="98" t="s">
        <v>111</v>
      </c>
      <c r="C44" s="100"/>
      <c r="D44" s="100"/>
      <c r="E44" s="100"/>
      <c r="F44" s="100"/>
      <c r="G44" s="100"/>
      <c r="H44" s="100"/>
      <c r="I44" s="100"/>
      <c r="J44" s="100"/>
      <c r="K44" s="100"/>
      <c r="L44" s="100"/>
      <c r="M44" s="100"/>
      <c r="N44" s="100"/>
      <c r="O44" s="100"/>
      <c r="P44" s="100"/>
      <c r="Q44" s="100"/>
      <c r="R44" s="100"/>
      <c r="S44" s="100"/>
      <c r="T44" s="100"/>
      <c r="U44" s="99"/>
    </row>
    <row r="45" spans="2:21" ht="79.7" customHeight="1">
      <c r="B45" s="98" t="s">
        <v>112</v>
      </c>
      <c r="C45" s="100"/>
      <c r="D45" s="100"/>
      <c r="E45" s="100"/>
      <c r="F45" s="100"/>
      <c r="G45" s="100"/>
      <c r="H45" s="100"/>
      <c r="I45" s="100"/>
      <c r="J45" s="100"/>
      <c r="K45" s="100"/>
      <c r="L45" s="100"/>
      <c r="M45" s="100"/>
      <c r="N45" s="100"/>
      <c r="O45" s="100"/>
      <c r="P45" s="100"/>
      <c r="Q45" s="100"/>
      <c r="R45" s="100"/>
      <c r="S45" s="100"/>
      <c r="T45" s="100"/>
      <c r="U45" s="99"/>
    </row>
    <row r="46" spans="2:21" ht="79.5" customHeight="1">
      <c r="B46" s="98" t="s">
        <v>113</v>
      </c>
      <c r="C46" s="100"/>
      <c r="D46" s="100"/>
      <c r="E46" s="100"/>
      <c r="F46" s="100"/>
      <c r="G46" s="100"/>
      <c r="H46" s="100"/>
      <c r="I46" s="100"/>
      <c r="J46" s="100"/>
      <c r="K46" s="100"/>
      <c r="L46" s="100"/>
      <c r="M46" s="100"/>
      <c r="N46" s="100"/>
      <c r="O46" s="100"/>
      <c r="P46" s="100"/>
      <c r="Q46" s="100"/>
      <c r="R46" s="100"/>
      <c r="S46" s="100"/>
      <c r="T46" s="100"/>
      <c r="U46" s="99"/>
    </row>
    <row r="47" spans="2:21" ht="59.25" customHeight="1">
      <c r="B47" s="98" t="s">
        <v>114</v>
      </c>
      <c r="C47" s="100"/>
      <c r="D47" s="100"/>
      <c r="E47" s="100"/>
      <c r="F47" s="100"/>
      <c r="G47" s="100"/>
      <c r="H47" s="100"/>
      <c r="I47" s="100"/>
      <c r="J47" s="100"/>
      <c r="K47" s="100"/>
      <c r="L47" s="100"/>
      <c r="M47" s="100"/>
      <c r="N47" s="100"/>
      <c r="O47" s="100"/>
      <c r="P47" s="100"/>
      <c r="Q47" s="100"/>
      <c r="R47" s="100"/>
      <c r="S47" s="100"/>
      <c r="T47" s="100"/>
      <c r="U47" s="99"/>
    </row>
    <row r="48" spans="2:21" ht="83.1" customHeight="1">
      <c r="B48" s="98" t="s">
        <v>115</v>
      </c>
      <c r="C48" s="100"/>
      <c r="D48" s="100"/>
      <c r="E48" s="100"/>
      <c r="F48" s="100"/>
      <c r="G48" s="100"/>
      <c r="H48" s="100"/>
      <c r="I48" s="100"/>
      <c r="J48" s="100"/>
      <c r="K48" s="100"/>
      <c r="L48" s="100"/>
      <c r="M48" s="100"/>
      <c r="N48" s="100"/>
      <c r="O48" s="100"/>
      <c r="P48" s="100"/>
      <c r="Q48" s="100"/>
      <c r="R48" s="100"/>
      <c r="S48" s="100"/>
      <c r="T48" s="100"/>
      <c r="U48" s="99"/>
    </row>
    <row r="49" spans="2:21" ht="57.75" customHeight="1" thickBot="1">
      <c r="B49" s="101" t="s">
        <v>116</v>
      </c>
      <c r="C49" s="103"/>
      <c r="D49" s="103"/>
      <c r="E49" s="103"/>
      <c r="F49" s="103"/>
      <c r="G49" s="103"/>
      <c r="H49" s="103"/>
      <c r="I49" s="103"/>
      <c r="J49" s="103"/>
      <c r="K49" s="103"/>
      <c r="L49" s="103"/>
      <c r="M49" s="103"/>
      <c r="N49" s="103"/>
      <c r="O49" s="103"/>
      <c r="P49" s="103"/>
      <c r="Q49" s="103"/>
      <c r="R49" s="103"/>
      <c r="S49" s="103"/>
      <c r="T49" s="103"/>
      <c r="U49" s="102"/>
    </row>
  </sheetData>
  <mergeCells count="88">
    <mergeCell ref="B46:U46"/>
    <mergeCell ref="B47:U47"/>
    <mergeCell ref="B48:U48"/>
    <mergeCell ref="B49:U49"/>
    <mergeCell ref="B40:U40"/>
    <mergeCell ref="B41:U41"/>
    <mergeCell ref="B42:U42"/>
    <mergeCell ref="B43:U43"/>
    <mergeCell ref="B44:U44"/>
    <mergeCell ref="B45:U45"/>
    <mergeCell ref="B34:U34"/>
    <mergeCell ref="B35:U35"/>
    <mergeCell ref="B36:U36"/>
    <mergeCell ref="B37:U37"/>
    <mergeCell ref="B38:U38"/>
    <mergeCell ref="B39:U39"/>
    <mergeCell ref="C26:H26"/>
    <mergeCell ref="I26:K26"/>
    <mergeCell ref="L26:O26"/>
    <mergeCell ref="B30:D30"/>
    <mergeCell ref="B31:D31"/>
    <mergeCell ref="B33:U33"/>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43"/>
  <sheetViews>
    <sheetView view="pageBreakPreview" zoomScale="80" zoomScaleNormal="80" zoomScaleSheetLayoutView="80" workbookViewId="0">
      <selection activeCell="I8" sqref="I8:S8"/>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503</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117</v>
      </c>
      <c r="D4" s="19" t="s">
        <v>118</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19</v>
      </c>
      <c r="L6" s="29"/>
      <c r="M6" s="29"/>
      <c r="N6" s="31"/>
      <c r="O6" s="32" t="s">
        <v>20</v>
      </c>
      <c r="P6" s="29" t="s">
        <v>21</v>
      </c>
      <c r="Q6" s="29"/>
      <c r="R6" s="33"/>
      <c r="S6" s="32" t="s">
        <v>22</v>
      </c>
      <c r="T6" s="29" t="s">
        <v>119</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c r="A11" s="60"/>
      <c r="B11" s="61" t="s">
        <v>38</v>
      </c>
      <c r="C11" s="62" t="s">
        <v>120</v>
      </c>
      <c r="D11" s="62"/>
      <c r="E11" s="62"/>
      <c r="F11" s="62"/>
      <c r="G11" s="62"/>
      <c r="H11" s="62"/>
      <c r="I11" s="62" t="s">
        <v>121</v>
      </c>
      <c r="J11" s="62"/>
      <c r="K11" s="62"/>
      <c r="L11" s="62" t="s">
        <v>122</v>
      </c>
      <c r="M11" s="62"/>
      <c r="N11" s="62"/>
      <c r="O11" s="62"/>
      <c r="P11" s="63" t="s">
        <v>123</v>
      </c>
      <c r="Q11" s="63" t="s">
        <v>43</v>
      </c>
      <c r="R11" s="63">
        <v>1.28</v>
      </c>
      <c r="S11" s="63" t="s">
        <v>44</v>
      </c>
      <c r="T11" s="63" t="s">
        <v>44</v>
      </c>
      <c r="U11" s="64" t="str">
        <f>IF(ISERR((S11-T11)*100/S11+100),"N/A",(S11-T11)*100/S11+100)</f>
        <v>N/A</v>
      </c>
    </row>
    <row r="12" spans="1:34" ht="75" customHeight="1" thickTop="1" thickBot="1">
      <c r="A12" s="60"/>
      <c r="B12" s="61" t="s">
        <v>53</v>
      </c>
      <c r="C12" s="62" t="s">
        <v>124</v>
      </c>
      <c r="D12" s="62"/>
      <c r="E12" s="62"/>
      <c r="F12" s="62"/>
      <c r="G12" s="62"/>
      <c r="H12" s="62"/>
      <c r="I12" s="62" t="s">
        <v>125</v>
      </c>
      <c r="J12" s="62"/>
      <c r="K12" s="62"/>
      <c r="L12" s="62" t="s">
        <v>126</v>
      </c>
      <c r="M12" s="62"/>
      <c r="N12" s="62"/>
      <c r="O12" s="62"/>
      <c r="P12" s="63" t="s">
        <v>127</v>
      </c>
      <c r="Q12" s="63" t="s">
        <v>67</v>
      </c>
      <c r="R12" s="104">
        <v>60</v>
      </c>
      <c r="S12" s="104">
        <v>86.67</v>
      </c>
      <c r="T12" s="104">
        <v>59.33</v>
      </c>
      <c r="U12" s="64">
        <f t="shared" ref="U12:U23" si="0">IF(ISERR(T12/S12*100),"N/A",T12/S12*100)</f>
        <v>68.455059420791514</v>
      </c>
    </row>
    <row r="13" spans="1:34" ht="75" customHeight="1" thickTop="1">
      <c r="A13" s="60"/>
      <c r="B13" s="61" t="s">
        <v>63</v>
      </c>
      <c r="C13" s="62" t="s">
        <v>128</v>
      </c>
      <c r="D13" s="62"/>
      <c r="E13" s="62"/>
      <c r="F13" s="62"/>
      <c r="G13" s="62"/>
      <c r="H13" s="62"/>
      <c r="I13" s="62" t="s">
        <v>129</v>
      </c>
      <c r="J13" s="62"/>
      <c r="K13" s="62"/>
      <c r="L13" s="62" t="s">
        <v>130</v>
      </c>
      <c r="M13" s="62"/>
      <c r="N13" s="62"/>
      <c r="O13" s="62"/>
      <c r="P13" s="63" t="s">
        <v>60</v>
      </c>
      <c r="Q13" s="63" t="s">
        <v>131</v>
      </c>
      <c r="R13" s="63">
        <v>74</v>
      </c>
      <c r="S13" s="63">
        <v>64</v>
      </c>
      <c r="T13" s="63">
        <v>69.040000000000006</v>
      </c>
      <c r="U13" s="64">
        <f t="shared" si="0"/>
        <v>107.87500000000001</v>
      </c>
    </row>
    <row r="14" spans="1:34" ht="75" customHeight="1">
      <c r="A14" s="60"/>
      <c r="B14" s="65" t="s">
        <v>45</v>
      </c>
      <c r="C14" s="66" t="s">
        <v>132</v>
      </c>
      <c r="D14" s="66"/>
      <c r="E14" s="66"/>
      <c r="F14" s="66"/>
      <c r="G14" s="66"/>
      <c r="H14" s="66"/>
      <c r="I14" s="66" t="s">
        <v>133</v>
      </c>
      <c r="J14" s="66"/>
      <c r="K14" s="66"/>
      <c r="L14" s="66" t="s">
        <v>134</v>
      </c>
      <c r="M14" s="66"/>
      <c r="N14" s="66"/>
      <c r="O14" s="66"/>
      <c r="P14" s="67" t="s">
        <v>60</v>
      </c>
      <c r="Q14" s="67" t="s">
        <v>135</v>
      </c>
      <c r="R14" s="67">
        <v>87</v>
      </c>
      <c r="S14" s="67">
        <v>80.19</v>
      </c>
      <c r="T14" s="67">
        <v>91.54</v>
      </c>
      <c r="U14" s="69">
        <f t="shared" si="0"/>
        <v>114.15388452425491</v>
      </c>
    </row>
    <row r="15" spans="1:34" ht="75" customHeight="1">
      <c r="A15" s="60"/>
      <c r="B15" s="65" t="s">
        <v>45</v>
      </c>
      <c r="C15" s="66" t="s">
        <v>136</v>
      </c>
      <c r="D15" s="66"/>
      <c r="E15" s="66"/>
      <c r="F15" s="66"/>
      <c r="G15" s="66"/>
      <c r="H15" s="66"/>
      <c r="I15" s="66" t="s">
        <v>137</v>
      </c>
      <c r="J15" s="66"/>
      <c r="K15" s="66"/>
      <c r="L15" s="66" t="s">
        <v>138</v>
      </c>
      <c r="M15" s="66"/>
      <c r="N15" s="66"/>
      <c r="O15" s="66"/>
      <c r="P15" s="67" t="s">
        <v>60</v>
      </c>
      <c r="Q15" s="67" t="s">
        <v>131</v>
      </c>
      <c r="R15" s="67">
        <v>50</v>
      </c>
      <c r="S15" s="67">
        <v>17.14</v>
      </c>
      <c r="T15" s="67">
        <v>28.6</v>
      </c>
      <c r="U15" s="69">
        <f t="shared" si="0"/>
        <v>166.86114352392065</v>
      </c>
    </row>
    <row r="16" spans="1:34" ht="75" customHeight="1" thickBot="1">
      <c r="A16" s="60"/>
      <c r="B16" s="65" t="s">
        <v>45</v>
      </c>
      <c r="C16" s="66" t="s">
        <v>139</v>
      </c>
      <c r="D16" s="66"/>
      <c r="E16" s="66"/>
      <c r="F16" s="66"/>
      <c r="G16" s="66"/>
      <c r="H16" s="66"/>
      <c r="I16" s="66" t="s">
        <v>140</v>
      </c>
      <c r="J16" s="66"/>
      <c r="K16" s="66"/>
      <c r="L16" s="66" t="s">
        <v>141</v>
      </c>
      <c r="M16" s="66"/>
      <c r="N16" s="66"/>
      <c r="O16" s="66"/>
      <c r="P16" s="67" t="s">
        <v>60</v>
      </c>
      <c r="Q16" s="67" t="s">
        <v>135</v>
      </c>
      <c r="R16" s="67">
        <v>90</v>
      </c>
      <c r="S16" s="67">
        <v>56.92</v>
      </c>
      <c r="T16" s="67">
        <v>56.92</v>
      </c>
      <c r="U16" s="69">
        <f t="shared" si="0"/>
        <v>100</v>
      </c>
    </row>
    <row r="17" spans="1:22" ht="75" customHeight="1" thickTop="1">
      <c r="A17" s="60"/>
      <c r="B17" s="61" t="s">
        <v>79</v>
      </c>
      <c r="C17" s="62" t="s">
        <v>142</v>
      </c>
      <c r="D17" s="62"/>
      <c r="E17" s="62"/>
      <c r="F17" s="62"/>
      <c r="G17" s="62"/>
      <c r="H17" s="62"/>
      <c r="I17" s="62" t="s">
        <v>143</v>
      </c>
      <c r="J17" s="62"/>
      <c r="K17" s="62"/>
      <c r="L17" s="62" t="s">
        <v>144</v>
      </c>
      <c r="M17" s="62"/>
      <c r="N17" s="62"/>
      <c r="O17" s="62"/>
      <c r="P17" s="63" t="s">
        <v>60</v>
      </c>
      <c r="Q17" s="63" t="s">
        <v>83</v>
      </c>
      <c r="R17" s="63">
        <v>70</v>
      </c>
      <c r="S17" s="63">
        <v>31</v>
      </c>
      <c r="T17" s="63">
        <v>36.57</v>
      </c>
      <c r="U17" s="64">
        <f t="shared" si="0"/>
        <v>117.96774193548387</v>
      </c>
    </row>
    <row r="18" spans="1:22" ht="75" customHeight="1">
      <c r="A18" s="60"/>
      <c r="B18" s="65" t="s">
        <v>45</v>
      </c>
      <c r="C18" s="66" t="s">
        <v>145</v>
      </c>
      <c r="D18" s="66"/>
      <c r="E18" s="66"/>
      <c r="F18" s="66"/>
      <c r="G18" s="66"/>
      <c r="H18" s="66"/>
      <c r="I18" s="66" t="s">
        <v>146</v>
      </c>
      <c r="J18" s="66"/>
      <c r="K18" s="66"/>
      <c r="L18" s="66" t="s">
        <v>147</v>
      </c>
      <c r="M18" s="66"/>
      <c r="N18" s="66"/>
      <c r="O18" s="66"/>
      <c r="P18" s="67" t="s">
        <v>60</v>
      </c>
      <c r="Q18" s="67" t="s">
        <v>83</v>
      </c>
      <c r="R18" s="67">
        <v>80</v>
      </c>
      <c r="S18" s="67">
        <v>25.96</v>
      </c>
      <c r="T18" s="67">
        <v>53.42</v>
      </c>
      <c r="U18" s="69">
        <f t="shared" si="0"/>
        <v>205.77812018489982</v>
      </c>
    </row>
    <row r="19" spans="1:22" ht="75" customHeight="1">
      <c r="A19" s="60"/>
      <c r="B19" s="65" t="s">
        <v>45</v>
      </c>
      <c r="C19" s="66" t="s">
        <v>148</v>
      </c>
      <c r="D19" s="66"/>
      <c r="E19" s="66"/>
      <c r="F19" s="66"/>
      <c r="G19" s="66"/>
      <c r="H19" s="66"/>
      <c r="I19" s="66" t="s">
        <v>149</v>
      </c>
      <c r="J19" s="66"/>
      <c r="K19" s="66"/>
      <c r="L19" s="66" t="s">
        <v>150</v>
      </c>
      <c r="M19" s="66"/>
      <c r="N19" s="66"/>
      <c r="O19" s="66"/>
      <c r="P19" s="67" t="s">
        <v>60</v>
      </c>
      <c r="Q19" s="67" t="s">
        <v>83</v>
      </c>
      <c r="R19" s="67">
        <v>98</v>
      </c>
      <c r="S19" s="67">
        <v>97.11</v>
      </c>
      <c r="T19" s="67">
        <v>98.54</v>
      </c>
      <c r="U19" s="69">
        <f t="shared" si="0"/>
        <v>101.47255689424364</v>
      </c>
    </row>
    <row r="20" spans="1:22" ht="75" customHeight="1">
      <c r="A20" s="60"/>
      <c r="B20" s="65" t="s">
        <v>45</v>
      </c>
      <c r="C20" s="66" t="s">
        <v>151</v>
      </c>
      <c r="D20" s="66"/>
      <c r="E20" s="66"/>
      <c r="F20" s="66"/>
      <c r="G20" s="66"/>
      <c r="H20" s="66"/>
      <c r="I20" s="66" t="s">
        <v>152</v>
      </c>
      <c r="J20" s="66"/>
      <c r="K20" s="66"/>
      <c r="L20" s="66" t="s">
        <v>153</v>
      </c>
      <c r="M20" s="66"/>
      <c r="N20" s="66"/>
      <c r="O20" s="66"/>
      <c r="P20" s="67" t="s">
        <v>60</v>
      </c>
      <c r="Q20" s="67" t="s">
        <v>83</v>
      </c>
      <c r="R20" s="67">
        <v>95</v>
      </c>
      <c r="S20" s="67">
        <v>35.35</v>
      </c>
      <c r="T20" s="67">
        <v>37.65</v>
      </c>
      <c r="U20" s="69">
        <f t="shared" si="0"/>
        <v>106.50636492220652</v>
      </c>
    </row>
    <row r="21" spans="1:22" ht="75" customHeight="1">
      <c r="A21" s="60"/>
      <c r="B21" s="65" t="s">
        <v>45</v>
      </c>
      <c r="C21" s="66" t="s">
        <v>154</v>
      </c>
      <c r="D21" s="66"/>
      <c r="E21" s="66"/>
      <c r="F21" s="66"/>
      <c r="G21" s="66"/>
      <c r="H21" s="66"/>
      <c r="I21" s="66" t="s">
        <v>155</v>
      </c>
      <c r="J21" s="66"/>
      <c r="K21" s="66"/>
      <c r="L21" s="66" t="s">
        <v>156</v>
      </c>
      <c r="M21" s="66"/>
      <c r="N21" s="66"/>
      <c r="O21" s="66"/>
      <c r="P21" s="67" t="s">
        <v>60</v>
      </c>
      <c r="Q21" s="67" t="s">
        <v>83</v>
      </c>
      <c r="R21" s="67">
        <v>90</v>
      </c>
      <c r="S21" s="67">
        <v>20.71</v>
      </c>
      <c r="T21" s="67">
        <v>55.01</v>
      </c>
      <c r="U21" s="69">
        <f t="shared" si="0"/>
        <v>265.62047320135196</v>
      </c>
    </row>
    <row r="22" spans="1:22" ht="75" customHeight="1">
      <c r="A22" s="60"/>
      <c r="B22" s="65" t="s">
        <v>45</v>
      </c>
      <c r="C22" s="66" t="s">
        <v>157</v>
      </c>
      <c r="D22" s="66"/>
      <c r="E22" s="66"/>
      <c r="F22" s="66"/>
      <c r="G22" s="66"/>
      <c r="H22" s="66"/>
      <c r="I22" s="66" t="s">
        <v>158</v>
      </c>
      <c r="J22" s="66"/>
      <c r="K22" s="66"/>
      <c r="L22" s="66" t="s">
        <v>159</v>
      </c>
      <c r="M22" s="66"/>
      <c r="N22" s="66"/>
      <c r="O22" s="66"/>
      <c r="P22" s="67" t="s">
        <v>60</v>
      </c>
      <c r="Q22" s="67" t="s">
        <v>83</v>
      </c>
      <c r="R22" s="67">
        <v>90</v>
      </c>
      <c r="S22" s="67">
        <v>20.77</v>
      </c>
      <c r="T22" s="67">
        <v>24.86</v>
      </c>
      <c r="U22" s="69">
        <f t="shared" si="0"/>
        <v>119.69186326432354</v>
      </c>
    </row>
    <row r="23" spans="1:22" ht="75" customHeight="1" thickBot="1">
      <c r="A23" s="60"/>
      <c r="B23" s="65" t="s">
        <v>45</v>
      </c>
      <c r="C23" s="66" t="s">
        <v>160</v>
      </c>
      <c r="D23" s="66"/>
      <c r="E23" s="66"/>
      <c r="F23" s="66"/>
      <c r="G23" s="66"/>
      <c r="H23" s="66"/>
      <c r="I23" s="66" t="s">
        <v>161</v>
      </c>
      <c r="J23" s="66"/>
      <c r="K23" s="66"/>
      <c r="L23" s="66" t="s">
        <v>162</v>
      </c>
      <c r="M23" s="66"/>
      <c r="N23" s="66"/>
      <c r="O23" s="66"/>
      <c r="P23" s="67" t="s">
        <v>60</v>
      </c>
      <c r="Q23" s="67" t="s">
        <v>83</v>
      </c>
      <c r="R23" s="67">
        <v>90</v>
      </c>
      <c r="S23" s="67">
        <v>15.92</v>
      </c>
      <c r="T23" s="67">
        <v>24.38</v>
      </c>
      <c r="U23" s="69">
        <f t="shared" si="0"/>
        <v>153.14070351758792</v>
      </c>
    </row>
    <row r="24" spans="1:22" ht="22.5" customHeight="1" thickTop="1" thickBot="1">
      <c r="B24" s="13" t="s">
        <v>90</v>
      </c>
      <c r="C24" s="14"/>
      <c r="D24" s="14"/>
      <c r="E24" s="14"/>
      <c r="F24" s="14"/>
      <c r="G24" s="14"/>
      <c r="H24" s="15"/>
      <c r="I24" s="15"/>
      <c r="J24" s="15"/>
      <c r="K24" s="15"/>
      <c r="L24" s="15"/>
      <c r="M24" s="15"/>
      <c r="N24" s="15"/>
      <c r="O24" s="15"/>
      <c r="P24" s="15"/>
      <c r="Q24" s="15"/>
      <c r="R24" s="15"/>
      <c r="S24" s="15"/>
      <c r="T24" s="15"/>
      <c r="U24" s="16"/>
      <c r="V24" s="70"/>
    </row>
    <row r="25" spans="1:22" ht="26.25" customHeight="1" thickTop="1">
      <c r="B25" s="71"/>
      <c r="C25" s="72"/>
      <c r="D25" s="72"/>
      <c r="E25" s="72"/>
      <c r="F25" s="72"/>
      <c r="G25" s="72"/>
      <c r="H25" s="73"/>
      <c r="I25" s="73"/>
      <c r="J25" s="73"/>
      <c r="K25" s="73"/>
      <c r="L25" s="73"/>
      <c r="M25" s="73"/>
      <c r="N25" s="73"/>
      <c r="O25" s="73"/>
      <c r="P25" s="74"/>
      <c r="Q25" s="75"/>
      <c r="R25" s="76" t="s">
        <v>91</v>
      </c>
      <c r="S25" s="44" t="s">
        <v>92</v>
      </c>
      <c r="T25" s="76" t="s">
        <v>93</v>
      </c>
      <c r="U25" s="44" t="s">
        <v>94</v>
      </c>
    </row>
    <row r="26" spans="1:22" ht="26.25" customHeight="1" thickBot="1">
      <c r="B26" s="77"/>
      <c r="C26" s="78"/>
      <c r="D26" s="78"/>
      <c r="E26" s="78"/>
      <c r="F26" s="78"/>
      <c r="G26" s="78"/>
      <c r="H26" s="79"/>
      <c r="I26" s="79"/>
      <c r="J26" s="79"/>
      <c r="K26" s="79"/>
      <c r="L26" s="79"/>
      <c r="M26" s="79"/>
      <c r="N26" s="79"/>
      <c r="O26" s="79"/>
      <c r="P26" s="80"/>
      <c r="Q26" s="81"/>
      <c r="R26" s="82" t="s">
        <v>95</v>
      </c>
      <c r="S26" s="81" t="s">
        <v>95</v>
      </c>
      <c r="T26" s="81" t="s">
        <v>95</v>
      </c>
      <c r="U26" s="81" t="s">
        <v>96</v>
      </c>
    </row>
    <row r="27" spans="1:22" ht="13.5" customHeight="1" thickBot="1">
      <c r="B27" s="83" t="s">
        <v>97</v>
      </c>
      <c r="C27" s="84"/>
      <c r="D27" s="84"/>
      <c r="E27" s="85"/>
      <c r="F27" s="85"/>
      <c r="G27" s="85"/>
      <c r="H27" s="86"/>
      <c r="I27" s="86"/>
      <c r="J27" s="86"/>
      <c r="K27" s="86"/>
      <c r="L27" s="86"/>
      <c r="M27" s="86"/>
      <c r="N27" s="86"/>
      <c r="O27" s="86"/>
      <c r="P27" s="87"/>
      <c r="Q27" s="87"/>
      <c r="R27" s="88" t="str">
        <f t="shared" ref="R27:T28" si="1">"N/D"</f>
        <v>N/D</v>
      </c>
      <c r="S27" s="88" t="str">
        <f t="shared" si="1"/>
        <v>N/D</v>
      </c>
      <c r="T27" s="88" t="str">
        <f t="shared" si="1"/>
        <v>N/D</v>
      </c>
      <c r="U27" s="89" t="str">
        <f>+IF(ISERR(T27/S27*100),"N/A",T27/S27*100)</f>
        <v>N/A</v>
      </c>
    </row>
    <row r="28" spans="1:22" ht="13.5" customHeight="1" thickBot="1">
      <c r="B28" s="90" t="s">
        <v>98</v>
      </c>
      <c r="C28" s="91"/>
      <c r="D28" s="91"/>
      <c r="E28" s="92"/>
      <c r="F28" s="92"/>
      <c r="G28" s="92"/>
      <c r="H28" s="93"/>
      <c r="I28" s="93"/>
      <c r="J28" s="93"/>
      <c r="K28" s="93"/>
      <c r="L28" s="93"/>
      <c r="M28" s="93"/>
      <c r="N28" s="93"/>
      <c r="O28" s="93"/>
      <c r="P28" s="94"/>
      <c r="Q28" s="94"/>
      <c r="R28" s="88" t="str">
        <f t="shared" si="1"/>
        <v>N/D</v>
      </c>
      <c r="S28" s="88" t="str">
        <f t="shared" si="1"/>
        <v>N/D</v>
      </c>
      <c r="T28" s="88" t="str">
        <f t="shared" si="1"/>
        <v>N/D</v>
      </c>
      <c r="U28" s="89" t="str">
        <f>+IF(ISERR(T28/S28*100),"N/A",T28/S28*100)</f>
        <v>N/A</v>
      </c>
    </row>
    <row r="29" spans="1:22" ht="14.85" customHeight="1" thickTop="1" thickBot="1">
      <c r="B29" s="13" t="s">
        <v>99</v>
      </c>
      <c r="C29" s="14"/>
      <c r="D29" s="14"/>
      <c r="E29" s="14"/>
      <c r="F29" s="14"/>
      <c r="G29" s="14"/>
      <c r="H29" s="15"/>
      <c r="I29" s="15"/>
      <c r="J29" s="15"/>
      <c r="K29" s="15"/>
      <c r="L29" s="15"/>
      <c r="M29" s="15"/>
      <c r="N29" s="15"/>
      <c r="O29" s="15"/>
      <c r="P29" s="15"/>
      <c r="Q29" s="15"/>
      <c r="R29" s="15"/>
      <c r="S29" s="15"/>
      <c r="T29" s="15"/>
      <c r="U29" s="16"/>
    </row>
    <row r="30" spans="1:22" ht="44.25" customHeight="1" thickTop="1">
      <c r="B30" s="95" t="s">
        <v>100</v>
      </c>
      <c r="C30" s="97"/>
      <c r="D30" s="97"/>
      <c r="E30" s="97"/>
      <c r="F30" s="97"/>
      <c r="G30" s="97"/>
      <c r="H30" s="97"/>
      <c r="I30" s="97"/>
      <c r="J30" s="97"/>
      <c r="K30" s="97"/>
      <c r="L30" s="97"/>
      <c r="M30" s="97"/>
      <c r="N30" s="97"/>
      <c r="O30" s="97"/>
      <c r="P30" s="97"/>
      <c r="Q30" s="97"/>
      <c r="R30" s="97"/>
      <c r="S30" s="97"/>
      <c r="T30" s="97"/>
      <c r="U30" s="96"/>
    </row>
    <row r="31" spans="1:22" ht="34.5" customHeight="1">
      <c r="B31" s="98" t="s">
        <v>163</v>
      </c>
      <c r="C31" s="100"/>
      <c r="D31" s="100"/>
      <c r="E31" s="100"/>
      <c r="F31" s="100"/>
      <c r="G31" s="100"/>
      <c r="H31" s="100"/>
      <c r="I31" s="100"/>
      <c r="J31" s="100"/>
      <c r="K31" s="100"/>
      <c r="L31" s="100"/>
      <c r="M31" s="100"/>
      <c r="N31" s="100"/>
      <c r="O31" s="100"/>
      <c r="P31" s="100"/>
      <c r="Q31" s="100"/>
      <c r="R31" s="100"/>
      <c r="S31" s="100"/>
      <c r="T31" s="100"/>
      <c r="U31" s="99"/>
    </row>
    <row r="32" spans="1:22" ht="33.75" customHeight="1">
      <c r="B32" s="98" t="s">
        <v>164</v>
      </c>
      <c r="C32" s="100"/>
      <c r="D32" s="100"/>
      <c r="E32" s="100"/>
      <c r="F32" s="100"/>
      <c r="G32" s="100"/>
      <c r="H32" s="100"/>
      <c r="I32" s="100"/>
      <c r="J32" s="100"/>
      <c r="K32" s="100"/>
      <c r="L32" s="100"/>
      <c r="M32" s="100"/>
      <c r="N32" s="100"/>
      <c r="O32" s="100"/>
      <c r="P32" s="100"/>
      <c r="Q32" s="100"/>
      <c r="R32" s="100"/>
      <c r="S32" s="100"/>
      <c r="T32" s="100"/>
      <c r="U32" s="99"/>
    </row>
    <row r="33" spans="2:21" ht="41.25" customHeight="1">
      <c r="B33" s="98" t="s">
        <v>165</v>
      </c>
      <c r="C33" s="100"/>
      <c r="D33" s="100"/>
      <c r="E33" s="100"/>
      <c r="F33" s="100"/>
      <c r="G33" s="100"/>
      <c r="H33" s="100"/>
      <c r="I33" s="100"/>
      <c r="J33" s="100"/>
      <c r="K33" s="100"/>
      <c r="L33" s="100"/>
      <c r="M33" s="100"/>
      <c r="N33" s="100"/>
      <c r="O33" s="100"/>
      <c r="P33" s="100"/>
      <c r="Q33" s="100"/>
      <c r="R33" s="100"/>
      <c r="S33" s="100"/>
      <c r="T33" s="100"/>
      <c r="U33" s="99"/>
    </row>
    <row r="34" spans="2:21" ht="30.6" customHeight="1">
      <c r="B34" s="98" t="s">
        <v>166</v>
      </c>
      <c r="C34" s="100"/>
      <c r="D34" s="100"/>
      <c r="E34" s="100"/>
      <c r="F34" s="100"/>
      <c r="G34" s="100"/>
      <c r="H34" s="100"/>
      <c r="I34" s="100"/>
      <c r="J34" s="100"/>
      <c r="K34" s="100"/>
      <c r="L34" s="100"/>
      <c r="M34" s="100"/>
      <c r="N34" s="100"/>
      <c r="O34" s="100"/>
      <c r="P34" s="100"/>
      <c r="Q34" s="100"/>
      <c r="R34" s="100"/>
      <c r="S34" s="100"/>
      <c r="T34" s="100"/>
      <c r="U34" s="99"/>
    </row>
    <row r="35" spans="2:21" ht="36.950000000000003" customHeight="1">
      <c r="B35" s="98" t="s">
        <v>167</v>
      </c>
      <c r="C35" s="100"/>
      <c r="D35" s="100"/>
      <c r="E35" s="100"/>
      <c r="F35" s="100"/>
      <c r="G35" s="100"/>
      <c r="H35" s="100"/>
      <c r="I35" s="100"/>
      <c r="J35" s="100"/>
      <c r="K35" s="100"/>
      <c r="L35" s="100"/>
      <c r="M35" s="100"/>
      <c r="N35" s="100"/>
      <c r="O35" s="100"/>
      <c r="P35" s="100"/>
      <c r="Q35" s="100"/>
      <c r="R35" s="100"/>
      <c r="S35" s="100"/>
      <c r="T35" s="100"/>
      <c r="U35" s="99"/>
    </row>
    <row r="36" spans="2:21" ht="30.6" customHeight="1">
      <c r="B36" s="98" t="s">
        <v>168</v>
      </c>
      <c r="C36" s="100"/>
      <c r="D36" s="100"/>
      <c r="E36" s="100"/>
      <c r="F36" s="100"/>
      <c r="G36" s="100"/>
      <c r="H36" s="100"/>
      <c r="I36" s="100"/>
      <c r="J36" s="100"/>
      <c r="K36" s="100"/>
      <c r="L36" s="100"/>
      <c r="M36" s="100"/>
      <c r="N36" s="100"/>
      <c r="O36" s="100"/>
      <c r="P36" s="100"/>
      <c r="Q36" s="100"/>
      <c r="R36" s="100"/>
      <c r="S36" s="100"/>
      <c r="T36" s="100"/>
      <c r="U36" s="99"/>
    </row>
    <row r="37" spans="2:21" ht="30.95" customHeight="1">
      <c r="B37" s="98" t="s">
        <v>169</v>
      </c>
      <c r="C37" s="100"/>
      <c r="D37" s="100"/>
      <c r="E37" s="100"/>
      <c r="F37" s="100"/>
      <c r="G37" s="100"/>
      <c r="H37" s="100"/>
      <c r="I37" s="100"/>
      <c r="J37" s="100"/>
      <c r="K37" s="100"/>
      <c r="L37" s="100"/>
      <c r="M37" s="100"/>
      <c r="N37" s="100"/>
      <c r="O37" s="100"/>
      <c r="P37" s="100"/>
      <c r="Q37" s="100"/>
      <c r="R37" s="100"/>
      <c r="S37" s="100"/>
      <c r="T37" s="100"/>
      <c r="U37" s="99"/>
    </row>
    <row r="38" spans="2:21" ht="30.2" customHeight="1">
      <c r="B38" s="98" t="s">
        <v>170</v>
      </c>
      <c r="C38" s="100"/>
      <c r="D38" s="100"/>
      <c r="E38" s="100"/>
      <c r="F38" s="100"/>
      <c r="G38" s="100"/>
      <c r="H38" s="100"/>
      <c r="I38" s="100"/>
      <c r="J38" s="100"/>
      <c r="K38" s="100"/>
      <c r="L38" s="100"/>
      <c r="M38" s="100"/>
      <c r="N38" s="100"/>
      <c r="O38" s="100"/>
      <c r="P38" s="100"/>
      <c r="Q38" s="100"/>
      <c r="R38" s="100"/>
      <c r="S38" s="100"/>
      <c r="T38" s="100"/>
      <c r="U38" s="99"/>
    </row>
    <row r="39" spans="2:21" ht="40.5" customHeight="1">
      <c r="B39" s="98" t="s">
        <v>171</v>
      </c>
      <c r="C39" s="100"/>
      <c r="D39" s="100"/>
      <c r="E39" s="100"/>
      <c r="F39" s="100"/>
      <c r="G39" s="100"/>
      <c r="H39" s="100"/>
      <c r="I39" s="100"/>
      <c r="J39" s="100"/>
      <c r="K39" s="100"/>
      <c r="L39" s="100"/>
      <c r="M39" s="100"/>
      <c r="N39" s="100"/>
      <c r="O39" s="100"/>
      <c r="P39" s="100"/>
      <c r="Q39" s="100"/>
      <c r="R39" s="100"/>
      <c r="S39" s="100"/>
      <c r="T39" s="100"/>
      <c r="U39" s="99"/>
    </row>
    <row r="40" spans="2:21" ht="40.35" customHeight="1">
      <c r="B40" s="98" t="s">
        <v>172</v>
      </c>
      <c r="C40" s="100"/>
      <c r="D40" s="100"/>
      <c r="E40" s="100"/>
      <c r="F40" s="100"/>
      <c r="G40" s="100"/>
      <c r="H40" s="100"/>
      <c r="I40" s="100"/>
      <c r="J40" s="100"/>
      <c r="K40" s="100"/>
      <c r="L40" s="100"/>
      <c r="M40" s="100"/>
      <c r="N40" s="100"/>
      <c r="O40" s="100"/>
      <c r="P40" s="100"/>
      <c r="Q40" s="100"/>
      <c r="R40" s="100"/>
      <c r="S40" s="100"/>
      <c r="T40" s="100"/>
      <c r="U40" s="99"/>
    </row>
    <row r="41" spans="2:21" ht="41.85" customHeight="1">
      <c r="B41" s="98" t="s">
        <v>173</v>
      </c>
      <c r="C41" s="100"/>
      <c r="D41" s="100"/>
      <c r="E41" s="100"/>
      <c r="F41" s="100"/>
      <c r="G41" s="100"/>
      <c r="H41" s="100"/>
      <c r="I41" s="100"/>
      <c r="J41" s="100"/>
      <c r="K41" s="100"/>
      <c r="L41" s="100"/>
      <c r="M41" s="100"/>
      <c r="N41" s="100"/>
      <c r="O41" s="100"/>
      <c r="P41" s="100"/>
      <c r="Q41" s="100"/>
      <c r="R41" s="100"/>
      <c r="S41" s="100"/>
      <c r="T41" s="100"/>
      <c r="U41" s="99"/>
    </row>
    <row r="42" spans="2:21" ht="27" customHeight="1">
      <c r="B42" s="98" t="s">
        <v>174</v>
      </c>
      <c r="C42" s="100"/>
      <c r="D42" s="100"/>
      <c r="E42" s="100"/>
      <c r="F42" s="100"/>
      <c r="G42" s="100"/>
      <c r="H42" s="100"/>
      <c r="I42" s="100"/>
      <c r="J42" s="100"/>
      <c r="K42" s="100"/>
      <c r="L42" s="100"/>
      <c r="M42" s="100"/>
      <c r="N42" s="100"/>
      <c r="O42" s="100"/>
      <c r="P42" s="100"/>
      <c r="Q42" s="100"/>
      <c r="R42" s="100"/>
      <c r="S42" s="100"/>
      <c r="T42" s="100"/>
      <c r="U42" s="99"/>
    </row>
    <row r="43" spans="2:21" ht="45.75" customHeight="1" thickBot="1">
      <c r="B43" s="101" t="s">
        <v>175</v>
      </c>
      <c r="C43" s="103"/>
      <c r="D43" s="103"/>
      <c r="E43" s="103"/>
      <c r="F43" s="103"/>
      <c r="G43" s="103"/>
      <c r="H43" s="103"/>
      <c r="I43" s="103"/>
      <c r="J43" s="103"/>
      <c r="K43" s="103"/>
      <c r="L43" s="103"/>
      <c r="M43" s="103"/>
      <c r="N43" s="103"/>
      <c r="O43" s="103"/>
      <c r="P43" s="103"/>
      <c r="Q43" s="103"/>
      <c r="R43" s="103"/>
      <c r="S43" s="103"/>
      <c r="T43" s="103"/>
      <c r="U43" s="102"/>
    </row>
  </sheetData>
  <mergeCells count="76">
    <mergeCell ref="B40:U40"/>
    <mergeCell ref="B41:U41"/>
    <mergeCell ref="B42:U42"/>
    <mergeCell ref="B43:U43"/>
    <mergeCell ref="B34:U34"/>
    <mergeCell ref="B35:U35"/>
    <mergeCell ref="B36:U36"/>
    <mergeCell ref="B37:U37"/>
    <mergeCell ref="B38:U38"/>
    <mergeCell ref="B39:U39"/>
    <mergeCell ref="B27:D27"/>
    <mergeCell ref="B28:D28"/>
    <mergeCell ref="B30:U30"/>
    <mergeCell ref="B31:U31"/>
    <mergeCell ref="B32:U32"/>
    <mergeCell ref="B33:U33"/>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3"/>
  <sheetViews>
    <sheetView view="pageBreakPreview" zoomScale="80" zoomScaleNormal="80" zoomScaleSheetLayoutView="80"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503</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176</v>
      </c>
      <c r="D4" s="19" t="s">
        <v>177</v>
      </c>
      <c r="E4" s="19"/>
      <c r="F4" s="19"/>
      <c r="G4" s="19"/>
      <c r="H4" s="19"/>
      <c r="I4" s="20"/>
      <c r="J4" s="21" t="s">
        <v>9</v>
      </c>
      <c r="K4" s="22" t="s">
        <v>10</v>
      </c>
      <c r="L4" s="23" t="s">
        <v>1</v>
      </c>
      <c r="M4" s="23"/>
      <c r="N4" s="23"/>
      <c r="O4" s="23"/>
      <c r="P4" s="21" t="s">
        <v>11</v>
      </c>
      <c r="Q4" s="23" t="s">
        <v>12</v>
      </c>
      <c r="R4" s="23"/>
      <c r="S4" s="21" t="s">
        <v>13</v>
      </c>
      <c r="T4" s="23" t="s">
        <v>178</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179</v>
      </c>
      <c r="D6" s="29"/>
      <c r="E6" s="29"/>
      <c r="F6" s="29"/>
      <c r="G6" s="29"/>
      <c r="H6" s="30"/>
      <c r="I6" s="30"/>
      <c r="J6" s="30" t="s">
        <v>18</v>
      </c>
      <c r="K6" s="29" t="s">
        <v>180</v>
      </c>
      <c r="L6" s="29"/>
      <c r="M6" s="29"/>
      <c r="N6" s="31"/>
      <c r="O6" s="32" t="s">
        <v>20</v>
      </c>
      <c r="P6" s="29" t="s">
        <v>181</v>
      </c>
      <c r="Q6" s="29"/>
      <c r="R6" s="33"/>
      <c r="S6" s="32" t="s">
        <v>22</v>
      </c>
      <c r="T6" s="29" t="s">
        <v>182</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c r="A11" s="60"/>
      <c r="B11" s="61" t="s">
        <v>38</v>
      </c>
      <c r="C11" s="62" t="s">
        <v>183</v>
      </c>
      <c r="D11" s="62"/>
      <c r="E11" s="62"/>
      <c r="F11" s="62"/>
      <c r="G11" s="62"/>
      <c r="H11" s="62"/>
      <c r="I11" s="62" t="s">
        <v>184</v>
      </c>
      <c r="J11" s="62"/>
      <c r="K11" s="62"/>
      <c r="L11" s="62" t="s">
        <v>185</v>
      </c>
      <c r="M11" s="62"/>
      <c r="N11" s="62"/>
      <c r="O11" s="62"/>
      <c r="P11" s="63" t="s">
        <v>60</v>
      </c>
      <c r="Q11" s="63" t="s">
        <v>43</v>
      </c>
      <c r="R11" s="63">
        <v>68.63</v>
      </c>
      <c r="S11" s="63" t="s">
        <v>44</v>
      </c>
      <c r="T11" s="63" t="s">
        <v>44</v>
      </c>
      <c r="U11" s="64" t="str">
        <f t="shared" ref="U11:U18" si="0">IF(ISERR(T11/S11*100),"N/A",T11/S11*100)</f>
        <v>N/A</v>
      </c>
    </row>
    <row r="12" spans="1:34" ht="75" customHeight="1" thickBot="1">
      <c r="A12" s="60"/>
      <c r="B12" s="65" t="s">
        <v>45</v>
      </c>
      <c r="C12" s="66" t="s">
        <v>45</v>
      </c>
      <c r="D12" s="66"/>
      <c r="E12" s="66"/>
      <c r="F12" s="66"/>
      <c r="G12" s="66"/>
      <c r="H12" s="66"/>
      <c r="I12" s="66" t="s">
        <v>186</v>
      </c>
      <c r="J12" s="66"/>
      <c r="K12" s="66"/>
      <c r="L12" s="66" t="s">
        <v>187</v>
      </c>
      <c r="M12" s="66"/>
      <c r="N12" s="66"/>
      <c r="O12" s="66"/>
      <c r="P12" s="67" t="s">
        <v>60</v>
      </c>
      <c r="Q12" s="67" t="s">
        <v>131</v>
      </c>
      <c r="R12" s="67">
        <v>50</v>
      </c>
      <c r="S12" s="67">
        <v>50</v>
      </c>
      <c r="T12" s="67">
        <v>49.29</v>
      </c>
      <c r="U12" s="69">
        <f t="shared" si="0"/>
        <v>98.58</v>
      </c>
    </row>
    <row r="13" spans="1:34" ht="75" customHeight="1" thickTop="1">
      <c r="A13" s="60"/>
      <c r="B13" s="61" t="s">
        <v>53</v>
      </c>
      <c r="C13" s="62" t="s">
        <v>188</v>
      </c>
      <c r="D13" s="62"/>
      <c r="E13" s="62"/>
      <c r="F13" s="62"/>
      <c r="G13" s="62"/>
      <c r="H13" s="62"/>
      <c r="I13" s="62" t="s">
        <v>189</v>
      </c>
      <c r="J13" s="62"/>
      <c r="K13" s="62"/>
      <c r="L13" s="62" t="s">
        <v>190</v>
      </c>
      <c r="M13" s="62"/>
      <c r="N13" s="62"/>
      <c r="O13" s="62"/>
      <c r="P13" s="63" t="s">
        <v>60</v>
      </c>
      <c r="Q13" s="63" t="s">
        <v>131</v>
      </c>
      <c r="R13" s="63">
        <v>53.1</v>
      </c>
      <c r="S13" s="63">
        <v>53.1</v>
      </c>
      <c r="T13" s="63">
        <v>57.4</v>
      </c>
      <c r="U13" s="64">
        <f t="shared" si="0"/>
        <v>108.09792843691149</v>
      </c>
    </row>
    <row r="14" spans="1:34" ht="75" customHeight="1" thickBot="1">
      <c r="A14" s="60"/>
      <c r="B14" s="65" t="s">
        <v>45</v>
      </c>
      <c r="C14" s="66" t="s">
        <v>45</v>
      </c>
      <c r="D14" s="66"/>
      <c r="E14" s="66"/>
      <c r="F14" s="66"/>
      <c r="G14" s="66"/>
      <c r="H14" s="66"/>
      <c r="I14" s="66" t="s">
        <v>191</v>
      </c>
      <c r="J14" s="66"/>
      <c r="K14" s="66"/>
      <c r="L14" s="66" t="s">
        <v>192</v>
      </c>
      <c r="M14" s="66"/>
      <c r="N14" s="66"/>
      <c r="O14" s="66"/>
      <c r="P14" s="67" t="s">
        <v>60</v>
      </c>
      <c r="Q14" s="67" t="s">
        <v>131</v>
      </c>
      <c r="R14" s="67">
        <v>66.89</v>
      </c>
      <c r="S14" s="67">
        <v>66.81</v>
      </c>
      <c r="T14" s="67">
        <v>66.23</v>
      </c>
      <c r="U14" s="69">
        <f t="shared" si="0"/>
        <v>99.131866487052847</v>
      </c>
    </row>
    <row r="15" spans="1:34" ht="75" customHeight="1" thickTop="1">
      <c r="A15" s="60"/>
      <c r="B15" s="61" t="s">
        <v>63</v>
      </c>
      <c r="C15" s="62" t="s">
        <v>193</v>
      </c>
      <c r="D15" s="62"/>
      <c r="E15" s="62"/>
      <c r="F15" s="62"/>
      <c r="G15" s="62"/>
      <c r="H15" s="62"/>
      <c r="I15" s="62" t="s">
        <v>194</v>
      </c>
      <c r="J15" s="62"/>
      <c r="K15" s="62"/>
      <c r="L15" s="62" t="s">
        <v>195</v>
      </c>
      <c r="M15" s="62"/>
      <c r="N15" s="62"/>
      <c r="O15" s="62"/>
      <c r="P15" s="63" t="s">
        <v>196</v>
      </c>
      <c r="Q15" s="63" t="s">
        <v>43</v>
      </c>
      <c r="R15" s="63">
        <v>1.03</v>
      </c>
      <c r="S15" s="63" t="s">
        <v>44</v>
      </c>
      <c r="T15" s="63" t="s">
        <v>44</v>
      </c>
      <c r="U15" s="64" t="str">
        <f t="shared" si="0"/>
        <v>N/A</v>
      </c>
    </row>
    <row r="16" spans="1:34" ht="75" customHeight="1" thickBot="1">
      <c r="A16" s="60"/>
      <c r="B16" s="65" t="s">
        <v>45</v>
      </c>
      <c r="C16" s="66" t="s">
        <v>197</v>
      </c>
      <c r="D16" s="66"/>
      <c r="E16" s="66"/>
      <c r="F16" s="66"/>
      <c r="G16" s="66"/>
      <c r="H16" s="66"/>
      <c r="I16" s="66" t="s">
        <v>198</v>
      </c>
      <c r="J16" s="66"/>
      <c r="K16" s="66"/>
      <c r="L16" s="66" t="s">
        <v>199</v>
      </c>
      <c r="M16" s="66"/>
      <c r="N16" s="66"/>
      <c r="O16" s="66"/>
      <c r="P16" s="67" t="s">
        <v>196</v>
      </c>
      <c r="Q16" s="67" t="s">
        <v>83</v>
      </c>
      <c r="R16" s="67">
        <v>6.98</v>
      </c>
      <c r="S16" s="67">
        <v>1.3</v>
      </c>
      <c r="T16" s="67">
        <v>10.06</v>
      </c>
      <c r="U16" s="69">
        <f t="shared" si="0"/>
        <v>773.84615384615381</v>
      </c>
    </row>
    <row r="17" spans="1:22" ht="75" customHeight="1" thickTop="1">
      <c r="A17" s="60"/>
      <c r="B17" s="61" t="s">
        <v>79</v>
      </c>
      <c r="C17" s="62" t="s">
        <v>200</v>
      </c>
      <c r="D17" s="62"/>
      <c r="E17" s="62"/>
      <c r="F17" s="62"/>
      <c r="G17" s="62"/>
      <c r="H17" s="62"/>
      <c r="I17" s="62" t="s">
        <v>201</v>
      </c>
      <c r="J17" s="62"/>
      <c r="K17" s="62"/>
      <c r="L17" s="62" t="s">
        <v>202</v>
      </c>
      <c r="M17" s="62"/>
      <c r="N17" s="62"/>
      <c r="O17" s="62"/>
      <c r="P17" s="63" t="s">
        <v>196</v>
      </c>
      <c r="Q17" s="63" t="s">
        <v>203</v>
      </c>
      <c r="R17" s="63">
        <v>3.96</v>
      </c>
      <c r="S17" s="63">
        <v>3.96</v>
      </c>
      <c r="T17" s="63">
        <v>0</v>
      </c>
      <c r="U17" s="64">
        <f t="shared" si="0"/>
        <v>0</v>
      </c>
    </row>
    <row r="18" spans="1:22" ht="75" customHeight="1" thickBot="1">
      <c r="A18" s="60"/>
      <c r="B18" s="65" t="s">
        <v>45</v>
      </c>
      <c r="C18" s="66" t="s">
        <v>204</v>
      </c>
      <c r="D18" s="66"/>
      <c r="E18" s="66"/>
      <c r="F18" s="66"/>
      <c r="G18" s="66"/>
      <c r="H18" s="66"/>
      <c r="I18" s="66" t="s">
        <v>205</v>
      </c>
      <c r="J18" s="66"/>
      <c r="K18" s="66"/>
      <c r="L18" s="66" t="s">
        <v>206</v>
      </c>
      <c r="M18" s="66"/>
      <c r="N18" s="66"/>
      <c r="O18" s="66"/>
      <c r="P18" s="67" t="s">
        <v>60</v>
      </c>
      <c r="Q18" s="67" t="s">
        <v>83</v>
      </c>
      <c r="R18" s="67">
        <v>87.47</v>
      </c>
      <c r="S18" s="67">
        <v>87.47</v>
      </c>
      <c r="T18" s="67">
        <v>82.83</v>
      </c>
      <c r="U18" s="69">
        <f t="shared" si="0"/>
        <v>94.69532411112381</v>
      </c>
    </row>
    <row r="19" spans="1:22" ht="22.5" customHeight="1" thickTop="1" thickBot="1">
      <c r="B19" s="13" t="s">
        <v>90</v>
      </c>
      <c r="C19" s="14"/>
      <c r="D19" s="14"/>
      <c r="E19" s="14"/>
      <c r="F19" s="14"/>
      <c r="G19" s="14"/>
      <c r="H19" s="15"/>
      <c r="I19" s="15"/>
      <c r="J19" s="15"/>
      <c r="K19" s="15"/>
      <c r="L19" s="15"/>
      <c r="M19" s="15"/>
      <c r="N19" s="15"/>
      <c r="O19" s="15"/>
      <c r="P19" s="15"/>
      <c r="Q19" s="15"/>
      <c r="R19" s="15"/>
      <c r="S19" s="15"/>
      <c r="T19" s="15"/>
      <c r="U19" s="16"/>
      <c r="V19" s="70"/>
    </row>
    <row r="20" spans="1:22" ht="26.25" customHeight="1" thickTop="1">
      <c r="B20" s="71"/>
      <c r="C20" s="72"/>
      <c r="D20" s="72"/>
      <c r="E20" s="72"/>
      <c r="F20" s="72"/>
      <c r="G20" s="72"/>
      <c r="H20" s="73"/>
      <c r="I20" s="73"/>
      <c r="J20" s="73"/>
      <c r="K20" s="73"/>
      <c r="L20" s="73"/>
      <c r="M20" s="73"/>
      <c r="N20" s="73"/>
      <c r="O20" s="73"/>
      <c r="P20" s="74"/>
      <c r="Q20" s="75"/>
      <c r="R20" s="76" t="s">
        <v>91</v>
      </c>
      <c r="S20" s="44" t="s">
        <v>92</v>
      </c>
      <c r="T20" s="76" t="s">
        <v>93</v>
      </c>
      <c r="U20" s="44" t="s">
        <v>94</v>
      </c>
    </row>
    <row r="21" spans="1:22" ht="26.25" customHeight="1" thickBot="1">
      <c r="B21" s="77"/>
      <c r="C21" s="78"/>
      <c r="D21" s="78"/>
      <c r="E21" s="78"/>
      <c r="F21" s="78"/>
      <c r="G21" s="78"/>
      <c r="H21" s="79"/>
      <c r="I21" s="79"/>
      <c r="J21" s="79"/>
      <c r="K21" s="79"/>
      <c r="L21" s="79"/>
      <c r="M21" s="79"/>
      <c r="N21" s="79"/>
      <c r="O21" s="79"/>
      <c r="P21" s="80"/>
      <c r="Q21" s="81"/>
      <c r="R21" s="82" t="s">
        <v>95</v>
      </c>
      <c r="S21" s="81" t="s">
        <v>95</v>
      </c>
      <c r="T21" s="81" t="s">
        <v>95</v>
      </c>
      <c r="U21" s="81" t="s">
        <v>96</v>
      </c>
    </row>
    <row r="22" spans="1:22" ht="13.5" customHeight="1" thickBot="1">
      <c r="B22" s="83" t="s">
        <v>97</v>
      </c>
      <c r="C22" s="84"/>
      <c r="D22" s="84"/>
      <c r="E22" s="85"/>
      <c r="F22" s="85"/>
      <c r="G22" s="85"/>
      <c r="H22" s="86"/>
      <c r="I22" s="86"/>
      <c r="J22" s="86"/>
      <c r="K22" s="86"/>
      <c r="L22" s="86"/>
      <c r="M22" s="86"/>
      <c r="N22" s="86"/>
      <c r="O22" s="86"/>
      <c r="P22" s="87"/>
      <c r="Q22" s="87"/>
      <c r="R22" s="88" t="str">
        <f t="shared" ref="R22:T23" si="1">"N/D"</f>
        <v>N/D</v>
      </c>
      <c r="S22" s="88" t="str">
        <f t="shared" si="1"/>
        <v>N/D</v>
      </c>
      <c r="T22" s="88" t="str">
        <f t="shared" si="1"/>
        <v>N/D</v>
      </c>
      <c r="U22" s="89" t="str">
        <f>+IF(ISERR(T22/S22*100),"N/A",T22/S22*100)</f>
        <v>N/A</v>
      </c>
    </row>
    <row r="23" spans="1:22" ht="13.5" customHeight="1" thickBot="1">
      <c r="B23" s="90" t="s">
        <v>98</v>
      </c>
      <c r="C23" s="91"/>
      <c r="D23" s="91"/>
      <c r="E23" s="92"/>
      <c r="F23" s="92"/>
      <c r="G23" s="92"/>
      <c r="H23" s="93"/>
      <c r="I23" s="93"/>
      <c r="J23" s="93"/>
      <c r="K23" s="93"/>
      <c r="L23" s="93"/>
      <c r="M23" s="93"/>
      <c r="N23" s="93"/>
      <c r="O23" s="93"/>
      <c r="P23" s="94"/>
      <c r="Q23" s="94"/>
      <c r="R23" s="88" t="str">
        <f t="shared" si="1"/>
        <v>N/D</v>
      </c>
      <c r="S23" s="88" t="str">
        <f t="shared" si="1"/>
        <v>N/D</v>
      </c>
      <c r="T23" s="88" t="str">
        <f t="shared" si="1"/>
        <v>N/D</v>
      </c>
      <c r="U23" s="89" t="str">
        <f>+IF(ISERR(T23/S23*100),"N/A",T23/S23*100)</f>
        <v>N/A</v>
      </c>
    </row>
    <row r="24" spans="1:22" ht="14.85" customHeight="1" thickTop="1" thickBot="1">
      <c r="B24" s="13" t="s">
        <v>99</v>
      </c>
      <c r="C24" s="14"/>
      <c r="D24" s="14"/>
      <c r="E24" s="14"/>
      <c r="F24" s="14"/>
      <c r="G24" s="14"/>
      <c r="H24" s="15"/>
      <c r="I24" s="15"/>
      <c r="J24" s="15"/>
      <c r="K24" s="15"/>
      <c r="L24" s="15"/>
      <c r="M24" s="15"/>
      <c r="N24" s="15"/>
      <c r="O24" s="15"/>
      <c r="P24" s="15"/>
      <c r="Q24" s="15"/>
      <c r="R24" s="15"/>
      <c r="S24" s="15"/>
      <c r="T24" s="15"/>
      <c r="U24" s="16"/>
    </row>
    <row r="25" spans="1:22" ht="44.25" customHeight="1" thickTop="1">
      <c r="B25" s="95" t="s">
        <v>100</v>
      </c>
      <c r="C25" s="97"/>
      <c r="D25" s="97"/>
      <c r="E25" s="97"/>
      <c r="F25" s="97"/>
      <c r="G25" s="97"/>
      <c r="H25" s="97"/>
      <c r="I25" s="97"/>
      <c r="J25" s="97"/>
      <c r="K25" s="97"/>
      <c r="L25" s="97"/>
      <c r="M25" s="97"/>
      <c r="N25" s="97"/>
      <c r="O25" s="97"/>
      <c r="P25" s="97"/>
      <c r="Q25" s="97"/>
      <c r="R25" s="97"/>
      <c r="S25" s="97"/>
      <c r="T25" s="97"/>
      <c r="U25" s="96"/>
    </row>
    <row r="26" spans="1:22" ht="34.5" customHeight="1">
      <c r="B26" s="98" t="s">
        <v>207</v>
      </c>
      <c r="C26" s="100"/>
      <c r="D26" s="100"/>
      <c r="E26" s="100"/>
      <c r="F26" s="100"/>
      <c r="G26" s="100"/>
      <c r="H26" s="100"/>
      <c r="I26" s="100"/>
      <c r="J26" s="100"/>
      <c r="K26" s="100"/>
      <c r="L26" s="100"/>
      <c r="M26" s="100"/>
      <c r="N26" s="100"/>
      <c r="O26" s="100"/>
      <c r="P26" s="100"/>
      <c r="Q26" s="100"/>
      <c r="R26" s="100"/>
      <c r="S26" s="100"/>
      <c r="T26" s="100"/>
      <c r="U26" s="99"/>
    </row>
    <row r="27" spans="1:22" ht="282.95" customHeight="1">
      <c r="B27" s="98" t="s">
        <v>208</v>
      </c>
      <c r="C27" s="100"/>
      <c r="D27" s="100"/>
      <c r="E27" s="100"/>
      <c r="F27" s="100"/>
      <c r="G27" s="100"/>
      <c r="H27" s="100"/>
      <c r="I27" s="100"/>
      <c r="J27" s="100"/>
      <c r="K27" s="100"/>
      <c r="L27" s="100"/>
      <c r="M27" s="100"/>
      <c r="N27" s="100"/>
      <c r="O27" s="100"/>
      <c r="P27" s="100"/>
      <c r="Q27" s="100"/>
      <c r="R27" s="100"/>
      <c r="S27" s="100"/>
      <c r="T27" s="100"/>
      <c r="U27" s="99"/>
    </row>
    <row r="28" spans="1:22" ht="220.5" customHeight="1">
      <c r="B28" s="98" t="s">
        <v>209</v>
      </c>
      <c r="C28" s="100"/>
      <c r="D28" s="100"/>
      <c r="E28" s="100"/>
      <c r="F28" s="100"/>
      <c r="G28" s="100"/>
      <c r="H28" s="100"/>
      <c r="I28" s="100"/>
      <c r="J28" s="100"/>
      <c r="K28" s="100"/>
      <c r="L28" s="100"/>
      <c r="M28" s="100"/>
      <c r="N28" s="100"/>
      <c r="O28" s="100"/>
      <c r="P28" s="100"/>
      <c r="Q28" s="100"/>
      <c r="R28" s="100"/>
      <c r="S28" s="100"/>
      <c r="T28" s="100"/>
      <c r="U28" s="99"/>
    </row>
    <row r="29" spans="1:22" ht="173.85" customHeight="1">
      <c r="B29" s="98" t="s">
        <v>210</v>
      </c>
      <c r="C29" s="100"/>
      <c r="D29" s="100"/>
      <c r="E29" s="100"/>
      <c r="F29" s="100"/>
      <c r="G29" s="100"/>
      <c r="H29" s="100"/>
      <c r="I29" s="100"/>
      <c r="J29" s="100"/>
      <c r="K29" s="100"/>
      <c r="L29" s="100"/>
      <c r="M29" s="100"/>
      <c r="N29" s="100"/>
      <c r="O29" s="100"/>
      <c r="P29" s="100"/>
      <c r="Q29" s="100"/>
      <c r="R29" s="100"/>
      <c r="S29" s="100"/>
      <c r="T29" s="100"/>
      <c r="U29" s="99"/>
    </row>
    <row r="30" spans="1:22" ht="34.5" customHeight="1">
      <c r="B30" s="98" t="s">
        <v>211</v>
      </c>
      <c r="C30" s="100"/>
      <c r="D30" s="100"/>
      <c r="E30" s="100"/>
      <c r="F30" s="100"/>
      <c r="G30" s="100"/>
      <c r="H30" s="100"/>
      <c r="I30" s="100"/>
      <c r="J30" s="100"/>
      <c r="K30" s="100"/>
      <c r="L30" s="100"/>
      <c r="M30" s="100"/>
      <c r="N30" s="100"/>
      <c r="O30" s="100"/>
      <c r="P30" s="100"/>
      <c r="Q30" s="100"/>
      <c r="R30" s="100"/>
      <c r="S30" s="100"/>
      <c r="T30" s="100"/>
      <c r="U30" s="99"/>
    </row>
    <row r="31" spans="1:22" ht="203.1" customHeight="1">
      <c r="B31" s="98" t="s">
        <v>212</v>
      </c>
      <c r="C31" s="100"/>
      <c r="D31" s="100"/>
      <c r="E31" s="100"/>
      <c r="F31" s="100"/>
      <c r="G31" s="100"/>
      <c r="H31" s="100"/>
      <c r="I31" s="100"/>
      <c r="J31" s="100"/>
      <c r="K31" s="100"/>
      <c r="L31" s="100"/>
      <c r="M31" s="100"/>
      <c r="N31" s="100"/>
      <c r="O31" s="100"/>
      <c r="P31" s="100"/>
      <c r="Q31" s="100"/>
      <c r="R31" s="100"/>
      <c r="S31" s="100"/>
      <c r="T31" s="100"/>
      <c r="U31" s="99"/>
    </row>
    <row r="32" spans="1:22" ht="111.75" customHeight="1">
      <c r="B32" s="98" t="s">
        <v>213</v>
      </c>
      <c r="C32" s="100"/>
      <c r="D32" s="100"/>
      <c r="E32" s="100"/>
      <c r="F32" s="100"/>
      <c r="G32" s="100"/>
      <c r="H32" s="100"/>
      <c r="I32" s="100"/>
      <c r="J32" s="100"/>
      <c r="K32" s="100"/>
      <c r="L32" s="100"/>
      <c r="M32" s="100"/>
      <c r="N32" s="100"/>
      <c r="O32" s="100"/>
      <c r="P32" s="100"/>
      <c r="Q32" s="100"/>
      <c r="R32" s="100"/>
      <c r="S32" s="100"/>
      <c r="T32" s="100"/>
      <c r="U32" s="99"/>
    </row>
    <row r="33" spans="2:21" ht="174.75" customHeight="1" thickBot="1">
      <c r="B33" s="101" t="s">
        <v>214</v>
      </c>
      <c r="C33" s="103"/>
      <c r="D33" s="103"/>
      <c r="E33" s="103"/>
      <c r="F33" s="103"/>
      <c r="G33" s="103"/>
      <c r="H33" s="103"/>
      <c r="I33" s="103"/>
      <c r="J33" s="103"/>
      <c r="K33" s="103"/>
      <c r="L33" s="103"/>
      <c r="M33" s="103"/>
      <c r="N33" s="103"/>
      <c r="O33" s="103"/>
      <c r="P33" s="103"/>
      <c r="Q33" s="103"/>
      <c r="R33" s="103"/>
      <c r="S33" s="103"/>
      <c r="T33" s="103"/>
      <c r="U33" s="102"/>
    </row>
  </sheetData>
  <mergeCells count="56">
    <mergeCell ref="B32:U32"/>
    <mergeCell ref="B33:U33"/>
    <mergeCell ref="B26:U26"/>
    <mergeCell ref="B27:U27"/>
    <mergeCell ref="B28:U28"/>
    <mergeCell ref="B29:U29"/>
    <mergeCell ref="B30:U30"/>
    <mergeCell ref="B31:U31"/>
    <mergeCell ref="C18:H18"/>
    <mergeCell ref="I18:K18"/>
    <mergeCell ref="L18:O18"/>
    <mergeCell ref="B22:D22"/>
    <mergeCell ref="B23:D23"/>
    <mergeCell ref="B25:U25"/>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3"/>
  <sheetViews>
    <sheetView view="pageBreakPreview" zoomScale="80" zoomScaleNormal="80" zoomScaleSheetLayoutView="80"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503</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215</v>
      </c>
      <c r="D4" s="19" t="s">
        <v>216</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19</v>
      </c>
      <c r="L6" s="29"/>
      <c r="M6" s="29"/>
      <c r="N6" s="31"/>
      <c r="O6" s="32" t="s">
        <v>20</v>
      </c>
      <c r="P6" s="29" t="s">
        <v>217</v>
      </c>
      <c r="Q6" s="29"/>
      <c r="R6" s="33"/>
      <c r="S6" s="32" t="s">
        <v>22</v>
      </c>
      <c r="T6" s="29" t="s">
        <v>218</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c r="A11" s="60"/>
      <c r="B11" s="61" t="s">
        <v>38</v>
      </c>
      <c r="C11" s="62" t="s">
        <v>219</v>
      </c>
      <c r="D11" s="62"/>
      <c r="E11" s="62"/>
      <c r="F11" s="62"/>
      <c r="G11" s="62"/>
      <c r="H11" s="62"/>
      <c r="I11" s="62" t="s">
        <v>220</v>
      </c>
      <c r="J11" s="62"/>
      <c r="K11" s="62"/>
      <c r="L11" s="62" t="s">
        <v>221</v>
      </c>
      <c r="M11" s="62"/>
      <c r="N11" s="62"/>
      <c r="O11" s="62"/>
      <c r="P11" s="63" t="s">
        <v>60</v>
      </c>
      <c r="Q11" s="63" t="s">
        <v>67</v>
      </c>
      <c r="R11" s="63">
        <v>2.2999999999999998</v>
      </c>
      <c r="S11" s="63">
        <v>6.47</v>
      </c>
      <c r="T11" s="63">
        <v>4.78</v>
      </c>
      <c r="U11" s="64">
        <f>IF(ISERR(T11/S11*100),"N/A",T11/S11*100)</f>
        <v>73.879443585780535</v>
      </c>
    </row>
    <row r="12" spans="1:34" ht="75" customHeight="1" thickTop="1" thickBot="1">
      <c r="A12" s="60"/>
      <c r="B12" s="61" t="s">
        <v>53</v>
      </c>
      <c r="C12" s="62" t="s">
        <v>222</v>
      </c>
      <c r="D12" s="62"/>
      <c r="E12" s="62"/>
      <c r="F12" s="62"/>
      <c r="G12" s="62"/>
      <c r="H12" s="62"/>
      <c r="I12" s="62" t="s">
        <v>223</v>
      </c>
      <c r="J12" s="62"/>
      <c r="K12" s="62"/>
      <c r="L12" s="62" t="s">
        <v>224</v>
      </c>
      <c r="M12" s="62"/>
      <c r="N12" s="62"/>
      <c r="O12" s="62"/>
      <c r="P12" s="63" t="s">
        <v>60</v>
      </c>
      <c r="Q12" s="63" t="s">
        <v>67</v>
      </c>
      <c r="R12" s="63">
        <v>11.22</v>
      </c>
      <c r="S12" s="63">
        <v>17.34</v>
      </c>
      <c r="T12" s="63">
        <v>13.85</v>
      </c>
      <c r="U12" s="64">
        <f>IF(ISERR(T12/S12*100),"N/A",T12/S12*100)</f>
        <v>79.873125720876587</v>
      </c>
    </row>
    <row r="13" spans="1:34" ht="75" customHeight="1" thickTop="1">
      <c r="A13" s="60"/>
      <c r="B13" s="61" t="s">
        <v>63</v>
      </c>
      <c r="C13" s="62" t="s">
        <v>225</v>
      </c>
      <c r="D13" s="62"/>
      <c r="E13" s="62"/>
      <c r="F13" s="62"/>
      <c r="G13" s="62"/>
      <c r="H13" s="62"/>
      <c r="I13" s="62" t="s">
        <v>226</v>
      </c>
      <c r="J13" s="62"/>
      <c r="K13" s="62"/>
      <c r="L13" s="62" t="s">
        <v>227</v>
      </c>
      <c r="M13" s="62"/>
      <c r="N13" s="62"/>
      <c r="O13" s="62"/>
      <c r="P13" s="63" t="s">
        <v>228</v>
      </c>
      <c r="Q13" s="63" t="s">
        <v>67</v>
      </c>
      <c r="R13" s="63">
        <v>45</v>
      </c>
      <c r="S13" s="63">
        <v>33.799999999999997</v>
      </c>
      <c r="T13" s="63">
        <v>46.22</v>
      </c>
      <c r="U13" s="64">
        <f>IF(ISERR((S13-T13)*100/S13+100),"N/A",(S13-T13)*100/S13+100)</f>
        <v>63.254437869822475</v>
      </c>
    </row>
    <row r="14" spans="1:34" ht="75" customHeight="1">
      <c r="A14" s="60"/>
      <c r="B14" s="65" t="s">
        <v>45</v>
      </c>
      <c r="C14" s="66" t="s">
        <v>45</v>
      </c>
      <c r="D14" s="66"/>
      <c r="E14" s="66"/>
      <c r="F14" s="66"/>
      <c r="G14" s="66"/>
      <c r="H14" s="66"/>
      <c r="I14" s="66" t="s">
        <v>229</v>
      </c>
      <c r="J14" s="66"/>
      <c r="K14" s="66"/>
      <c r="L14" s="66" t="s">
        <v>230</v>
      </c>
      <c r="M14" s="66"/>
      <c r="N14" s="66"/>
      <c r="O14" s="66"/>
      <c r="P14" s="67" t="s">
        <v>60</v>
      </c>
      <c r="Q14" s="67" t="s">
        <v>231</v>
      </c>
      <c r="R14" s="67">
        <v>93.84</v>
      </c>
      <c r="S14" s="67">
        <v>93.97</v>
      </c>
      <c r="T14" s="67">
        <v>91.28</v>
      </c>
      <c r="U14" s="69">
        <f>IF(ISERR(T14/S14*100),"N/A",T14/S14*100)</f>
        <v>97.137384271576039</v>
      </c>
    </row>
    <row r="15" spans="1:34" ht="75" customHeight="1">
      <c r="A15" s="60"/>
      <c r="B15" s="65" t="s">
        <v>45</v>
      </c>
      <c r="C15" s="66" t="s">
        <v>232</v>
      </c>
      <c r="D15" s="66"/>
      <c r="E15" s="66"/>
      <c r="F15" s="66"/>
      <c r="G15" s="66"/>
      <c r="H15" s="66"/>
      <c r="I15" s="66" t="s">
        <v>233</v>
      </c>
      <c r="J15" s="66"/>
      <c r="K15" s="66"/>
      <c r="L15" s="66" t="s">
        <v>234</v>
      </c>
      <c r="M15" s="66"/>
      <c r="N15" s="66"/>
      <c r="O15" s="66"/>
      <c r="P15" s="67" t="s">
        <v>60</v>
      </c>
      <c r="Q15" s="67" t="s">
        <v>67</v>
      </c>
      <c r="R15" s="67">
        <v>-0.41</v>
      </c>
      <c r="S15" s="67">
        <v>4.66</v>
      </c>
      <c r="T15" s="67">
        <v>1.61</v>
      </c>
      <c r="U15" s="69">
        <f>IF(ISERR(T15/S15*100),"N/A",T15/S15*100)</f>
        <v>34.549356223175963</v>
      </c>
    </row>
    <row r="16" spans="1:34" ht="75" customHeight="1" thickBot="1">
      <c r="A16" s="60"/>
      <c r="B16" s="65" t="s">
        <v>45</v>
      </c>
      <c r="C16" s="66" t="s">
        <v>45</v>
      </c>
      <c r="D16" s="66"/>
      <c r="E16" s="66"/>
      <c r="F16" s="66"/>
      <c r="G16" s="66"/>
      <c r="H16" s="66"/>
      <c r="I16" s="66" t="s">
        <v>235</v>
      </c>
      <c r="J16" s="66"/>
      <c r="K16" s="66"/>
      <c r="L16" s="66" t="s">
        <v>236</v>
      </c>
      <c r="M16" s="66"/>
      <c r="N16" s="66"/>
      <c r="O16" s="66"/>
      <c r="P16" s="67" t="s">
        <v>60</v>
      </c>
      <c r="Q16" s="67" t="s">
        <v>67</v>
      </c>
      <c r="R16" s="67">
        <v>14.43</v>
      </c>
      <c r="S16" s="67">
        <v>11.69</v>
      </c>
      <c r="T16" s="67">
        <v>14.67</v>
      </c>
      <c r="U16" s="69">
        <f>IF(ISERR(T16/S16*100),"N/A",T16/S16*100)</f>
        <v>125.49187339606502</v>
      </c>
    </row>
    <row r="17" spans="1:22" ht="75" customHeight="1" thickTop="1">
      <c r="A17" s="60"/>
      <c r="B17" s="61" t="s">
        <v>79</v>
      </c>
      <c r="C17" s="62" t="s">
        <v>237</v>
      </c>
      <c r="D17" s="62"/>
      <c r="E17" s="62"/>
      <c r="F17" s="62"/>
      <c r="G17" s="62"/>
      <c r="H17" s="62"/>
      <c r="I17" s="62" t="s">
        <v>238</v>
      </c>
      <c r="J17" s="62"/>
      <c r="K17" s="62"/>
      <c r="L17" s="62" t="s">
        <v>239</v>
      </c>
      <c r="M17" s="62"/>
      <c r="N17" s="62"/>
      <c r="O17" s="62"/>
      <c r="P17" s="63" t="s">
        <v>60</v>
      </c>
      <c r="Q17" s="63" t="s">
        <v>83</v>
      </c>
      <c r="R17" s="63">
        <v>92.5</v>
      </c>
      <c r="S17" s="63">
        <v>91.4</v>
      </c>
      <c r="T17" s="63">
        <v>96.54</v>
      </c>
      <c r="U17" s="64">
        <f>IF(ISERR(T17/S17*100),"N/A",T17/S17*100)</f>
        <v>105.62363238512036</v>
      </c>
    </row>
    <row r="18" spans="1:22" ht="75" customHeight="1" thickBot="1">
      <c r="A18" s="60"/>
      <c r="B18" s="65" t="s">
        <v>45</v>
      </c>
      <c r="C18" s="66" t="s">
        <v>240</v>
      </c>
      <c r="D18" s="66"/>
      <c r="E18" s="66"/>
      <c r="F18" s="66"/>
      <c r="G18" s="66"/>
      <c r="H18" s="66"/>
      <c r="I18" s="66" t="s">
        <v>241</v>
      </c>
      <c r="J18" s="66"/>
      <c r="K18" s="66"/>
      <c r="L18" s="66" t="s">
        <v>242</v>
      </c>
      <c r="M18" s="66"/>
      <c r="N18" s="66"/>
      <c r="O18" s="66"/>
      <c r="P18" s="67" t="s">
        <v>60</v>
      </c>
      <c r="Q18" s="67" t="s">
        <v>83</v>
      </c>
      <c r="R18" s="67">
        <v>92.87</v>
      </c>
      <c r="S18" s="67">
        <v>92.72</v>
      </c>
      <c r="T18" s="67">
        <v>93.69</v>
      </c>
      <c r="U18" s="69">
        <f>IF(ISERR(T18/S18*100),"N/A",T18/S18*100)</f>
        <v>101.04616048317514</v>
      </c>
    </row>
    <row r="19" spans="1:22" ht="22.5" customHeight="1" thickTop="1" thickBot="1">
      <c r="B19" s="13" t="s">
        <v>90</v>
      </c>
      <c r="C19" s="14"/>
      <c r="D19" s="14"/>
      <c r="E19" s="14"/>
      <c r="F19" s="14"/>
      <c r="G19" s="14"/>
      <c r="H19" s="15"/>
      <c r="I19" s="15"/>
      <c r="J19" s="15"/>
      <c r="K19" s="15"/>
      <c r="L19" s="15"/>
      <c r="M19" s="15"/>
      <c r="N19" s="15"/>
      <c r="O19" s="15"/>
      <c r="P19" s="15"/>
      <c r="Q19" s="15"/>
      <c r="R19" s="15"/>
      <c r="S19" s="15"/>
      <c r="T19" s="15"/>
      <c r="U19" s="16"/>
      <c r="V19" s="70"/>
    </row>
    <row r="20" spans="1:22" ht="26.25" customHeight="1" thickTop="1">
      <c r="B20" s="71"/>
      <c r="C20" s="72"/>
      <c r="D20" s="72"/>
      <c r="E20" s="72"/>
      <c r="F20" s="72"/>
      <c r="G20" s="72"/>
      <c r="H20" s="73"/>
      <c r="I20" s="73"/>
      <c r="J20" s="73"/>
      <c r="K20" s="73"/>
      <c r="L20" s="73"/>
      <c r="M20" s="73"/>
      <c r="N20" s="73"/>
      <c r="O20" s="73"/>
      <c r="P20" s="74"/>
      <c r="Q20" s="75"/>
      <c r="R20" s="76" t="s">
        <v>91</v>
      </c>
      <c r="S20" s="44" t="s">
        <v>92</v>
      </c>
      <c r="T20" s="76" t="s">
        <v>93</v>
      </c>
      <c r="U20" s="44" t="s">
        <v>94</v>
      </c>
    </row>
    <row r="21" spans="1:22" ht="26.25" customHeight="1" thickBot="1">
      <c r="B21" s="77"/>
      <c r="C21" s="78"/>
      <c r="D21" s="78"/>
      <c r="E21" s="78"/>
      <c r="F21" s="78"/>
      <c r="G21" s="78"/>
      <c r="H21" s="79"/>
      <c r="I21" s="79"/>
      <c r="J21" s="79"/>
      <c r="K21" s="79"/>
      <c r="L21" s="79"/>
      <c r="M21" s="79"/>
      <c r="N21" s="79"/>
      <c r="O21" s="79"/>
      <c r="P21" s="80"/>
      <c r="Q21" s="81"/>
      <c r="R21" s="82" t="s">
        <v>95</v>
      </c>
      <c r="S21" s="81" t="s">
        <v>95</v>
      </c>
      <c r="T21" s="81" t="s">
        <v>95</v>
      </c>
      <c r="U21" s="81" t="s">
        <v>96</v>
      </c>
    </row>
    <row r="22" spans="1:22" ht="13.5" customHeight="1" thickBot="1">
      <c r="B22" s="83" t="s">
        <v>97</v>
      </c>
      <c r="C22" s="84"/>
      <c r="D22" s="84"/>
      <c r="E22" s="85"/>
      <c r="F22" s="85"/>
      <c r="G22" s="85"/>
      <c r="H22" s="86"/>
      <c r="I22" s="86"/>
      <c r="J22" s="86"/>
      <c r="K22" s="86"/>
      <c r="L22" s="86"/>
      <c r="M22" s="86"/>
      <c r="N22" s="86"/>
      <c r="O22" s="86"/>
      <c r="P22" s="87"/>
      <c r="Q22" s="87"/>
      <c r="R22" s="88" t="str">
        <f t="shared" ref="R22:T23" si="0">"N/D"</f>
        <v>N/D</v>
      </c>
      <c r="S22" s="88" t="str">
        <f t="shared" si="0"/>
        <v>N/D</v>
      </c>
      <c r="T22" s="88" t="str">
        <f t="shared" si="0"/>
        <v>N/D</v>
      </c>
      <c r="U22" s="89" t="str">
        <f>+IF(ISERR(T22/S22*100),"N/A",T22/S22*100)</f>
        <v>N/A</v>
      </c>
    </row>
    <row r="23" spans="1:22" ht="13.5" customHeight="1" thickBot="1">
      <c r="B23" s="90" t="s">
        <v>98</v>
      </c>
      <c r="C23" s="91"/>
      <c r="D23" s="91"/>
      <c r="E23" s="92"/>
      <c r="F23" s="92"/>
      <c r="G23" s="92"/>
      <c r="H23" s="93"/>
      <c r="I23" s="93"/>
      <c r="J23" s="93"/>
      <c r="K23" s="93"/>
      <c r="L23" s="93"/>
      <c r="M23" s="93"/>
      <c r="N23" s="93"/>
      <c r="O23" s="93"/>
      <c r="P23" s="94"/>
      <c r="Q23" s="94"/>
      <c r="R23" s="88" t="str">
        <f t="shared" si="0"/>
        <v>N/D</v>
      </c>
      <c r="S23" s="88" t="str">
        <f t="shared" si="0"/>
        <v>N/D</v>
      </c>
      <c r="T23" s="88" t="str">
        <f t="shared" si="0"/>
        <v>N/D</v>
      </c>
      <c r="U23" s="89" t="str">
        <f>+IF(ISERR(T23/S23*100),"N/A",T23/S23*100)</f>
        <v>N/A</v>
      </c>
    </row>
    <row r="24" spans="1:22" ht="14.85" customHeight="1" thickTop="1" thickBot="1">
      <c r="B24" s="13" t="s">
        <v>99</v>
      </c>
      <c r="C24" s="14"/>
      <c r="D24" s="14"/>
      <c r="E24" s="14"/>
      <c r="F24" s="14"/>
      <c r="G24" s="14"/>
      <c r="H24" s="15"/>
      <c r="I24" s="15"/>
      <c r="J24" s="15"/>
      <c r="K24" s="15"/>
      <c r="L24" s="15"/>
      <c r="M24" s="15"/>
      <c r="N24" s="15"/>
      <c r="O24" s="15"/>
      <c r="P24" s="15"/>
      <c r="Q24" s="15"/>
      <c r="R24" s="15"/>
      <c r="S24" s="15"/>
      <c r="T24" s="15"/>
      <c r="U24" s="16"/>
    </row>
    <row r="25" spans="1:22" ht="44.25" customHeight="1" thickTop="1">
      <c r="B25" s="95" t="s">
        <v>100</v>
      </c>
      <c r="C25" s="97"/>
      <c r="D25" s="97"/>
      <c r="E25" s="97"/>
      <c r="F25" s="97"/>
      <c r="G25" s="97"/>
      <c r="H25" s="97"/>
      <c r="I25" s="97"/>
      <c r="J25" s="97"/>
      <c r="K25" s="97"/>
      <c r="L25" s="97"/>
      <c r="M25" s="97"/>
      <c r="N25" s="97"/>
      <c r="O25" s="97"/>
      <c r="P25" s="97"/>
      <c r="Q25" s="97"/>
      <c r="R25" s="97"/>
      <c r="S25" s="97"/>
      <c r="T25" s="97"/>
      <c r="U25" s="96"/>
    </row>
    <row r="26" spans="1:22" ht="63.95" customHeight="1">
      <c r="B26" s="98" t="s">
        <v>243</v>
      </c>
      <c r="C26" s="100"/>
      <c r="D26" s="100"/>
      <c r="E26" s="100"/>
      <c r="F26" s="100"/>
      <c r="G26" s="100"/>
      <c r="H26" s="100"/>
      <c r="I26" s="100"/>
      <c r="J26" s="100"/>
      <c r="K26" s="100"/>
      <c r="L26" s="100"/>
      <c r="M26" s="100"/>
      <c r="N26" s="100"/>
      <c r="O26" s="100"/>
      <c r="P26" s="100"/>
      <c r="Q26" s="100"/>
      <c r="R26" s="100"/>
      <c r="S26" s="100"/>
      <c r="T26" s="100"/>
      <c r="U26" s="99"/>
    </row>
    <row r="27" spans="1:22" ht="48" customHeight="1">
      <c r="B27" s="98" t="s">
        <v>244</v>
      </c>
      <c r="C27" s="100"/>
      <c r="D27" s="100"/>
      <c r="E27" s="100"/>
      <c r="F27" s="100"/>
      <c r="G27" s="100"/>
      <c r="H27" s="100"/>
      <c r="I27" s="100"/>
      <c r="J27" s="100"/>
      <c r="K27" s="100"/>
      <c r="L27" s="100"/>
      <c r="M27" s="100"/>
      <c r="N27" s="100"/>
      <c r="O27" s="100"/>
      <c r="P27" s="100"/>
      <c r="Q27" s="100"/>
      <c r="R27" s="100"/>
      <c r="S27" s="100"/>
      <c r="T27" s="100"/>
      <c r="U27" s="99"/>
    </row>
    <row r="28" spans="1:22" ht="58.5" customHeight="1">
      <c r="B28" s="98" t="s">
        <v>245</v>
      </c>
      <c r="C28" s="100"/>
      <c r="D28" s="100"/>
      <c r="E28" s="100"/>
      <c r="F28" s="100"/>
      <c r="G28" s="100"/>
      <c r="H28" s="100"/>
      <c r="I28" s="100"/>
      <c r="J28" s="100"/>
      <c r="K28" s="100"/>
      <c r="L28" s="100"/>
      <c r="M28" s="100"/>
      <c r="N28" s="100"/>
      <c r="O28" s="100"/>
      <c r="P28" s="100"/>
      <c r="Q28" s="100"/>
      <c r="R28" s="100"/>
      <c r="S28" s="100"/>
      <c r="T28" s="100"/>
      <c r="U28" s="99"/>
    </row>
    <row r="29" spans="1:22" ht="84" customHeight="1">
      <c r="B29" s="98" t="s">
        <v>246</v>
      </c>
      <c r="C29" s="100"/>
      <c r="D29" s="100"/>
      <c r="E29" s="100"/>
      <c r="F29" s="100"/>
      <c r="G29" s="100"/>
      <c r="H29" s="100"/>
      <c r="I29" s="100"/>
      <c r="J29" s="100"/>
      <c r="K29" s="100"/>
      <c r="L29" s="100"/>
      <c r="M29" s="100"/>
      <c r="N29" s="100"/>
      <c r="O29" s="100"/>
      <c r="P29" s="100"/>
      <c r="Q29" s="100"/>
      <c r="R29" s="100"/>
      <c r="S29" s="100"/>
      <c r="T29" s="100"/>
      <c r="U29" s="99"/>
    </row>
    <row r="30" spans="1:22" ht="35.450000000000003" customHeight="1">
      <c r="B30" s="98" t="s">
        <v>247</v>
      </c>
      <c r="C30" s="100"/>
      <c r="D30" s="100"/>
      <c r="E30" s="100"/>
      <c r="F30" s="100"/>
      <c r="G30" s="100"/>
      <c r="H30" s="100"/>
      <c r="I30" s="100"/>
      <c r="J30" s="100"/>
      <c r="K30" s="100"/>
      <c r="L30" s="100"/>
      <c r="M30" s="100"/>
      <c r="N30" s="100"/>
      <c r="O30" s="100"/>
      <c r="P30" s="100"/>
      <c r="Q30" s="100"/>
      <c r="R30" s="100"/>
      <c r="S30" s="100"/>
      <c r="T30" s="100"/>
      <c r="U30" s="99"/>
    </row>
    <row r="31" spans="1:22" ht="53.1" customHeight="1">
      <c r="B31" s="98" t="s">
        <v>248</v>
      </c>
      <c r="C31" s="100"/>
      <c r="D31" s="100"/>
      <c r="E31" s="100"/>
      <c r="F31" s="100"/>
      <c r="G31" s="100"/>
      <c r="H31" s="100"/>
      <c r="I31" s="100"/>
      <c r="J31" s="100"/>
      <c r="K31" s="100"/>
      <c r="L31" s="100"/>
      <c r="M31" s="100"/>
      <c r="N31" s="100"/>
      <c r="O31" s="100"/>
      <c r="P31" s="100"/>
      <c r="Q31" s="100"/>
      <c r="R31" s="100"/>
      <c r="S31" s="100"/>
      <c r="T31" s="100"/>
      <c r="U31" s="99"/>
    </row>
    <row r="32" spans="1:22" ht="53.1" customHeight="1">
      <c r="B32" s="98" t="s">
        <v>249</v>
      </c>
      <c r="C32" s="100"/>
      <c r="D32" s="100"/>
      <c r="E32" s="100"/>
      <c r="F32" s="100"/>
      <c r="G32" s="100"/>
      <c r="H32" s="100"/>
      <c r="I32" s="100"/>
      <c r="J32" s="100"/>
      <c r="K32" s="100"/>
      <c r="L32" s="100"/>
      <c r="M32" s="100"/>
      <c r="N32" s="100"/>
      <c r="O32" s="100"/>
      <c r="P32" s="100"/>
      <c r="Q32" s="100"/>
      <c r="R32" s="100"/>
      <c r="S32" s="100"/>
      <c r="T32" s="100"/>
      <c r="U32" s="99"/>
    </row>
    <row r="33" spans="2:21" ht="53.1" customHeight="1" thickBot="1">
      <c r="B33" s="101" t="s">
        <v>250</v>
      </c>
      <c r="C33" s="103"/>
      <c r="D33" s="103"/>
      <c r="E33" s="103"/>
      <c r="F33" s="103"/>
      <c r="G33" s="103"/>
      <c r="H33" s="103"/>
      <c r="I33" s="103"/>
      <c r="J33" s="103"/>
      <c r="K33" s="103"/>
      <c r="L33" s="103"/>
      <c r="M33" s="103"/>
      <c r="N33" s="103"/>
      <c r="O33" s="103"/>
      <c r="P33" s="103"/>
      <c r="Q33" s="103"/>
      <c r="R33" s="103"/>
      <c r="S33" s="103"/>
      <c r="T33" s="103"/>
      <c r="U33" s="102"/>
    </row>
  </sheetData>
  <mergeCells count="56">
    <mergeCell ref="B32:U32"/>
    <mergeCell ref="B33:U33"/>
    <mergeCell ref="B26:U26"/>
    <mergeCell ref="B27:U27"/>
    <mergeCell ref="B28:U28"/>
    <mergeCell ref="B29:U29"/>
    <mergeCell ref="B30:U30"/>
    <mergeCell ref="B31:U31"/>
    <mergeCell ref="C18:H18"/>
    <mergeCell ref="I18:K18"/>
    <mergeCell ref="L18:O18"/>
    <mergeCell ref="B22:D22"/>
    <mergeCell ref="B23:D23"/>
    <mergeCell ref="B25:U25"/>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3"/>
  <sheetViews>
    <sheetView view="pageBreakPreview" zoomScale="80" zoomScaleNormal="80" zoomScaleSheetLayoutView="80" workbookViewId="0">
      <selection activeCell="L4" sqref="L4:O4"/>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503</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251</v>
      </c>
      <c r="D4" s="19" t="s">
        <v>252</v>
      </c>
      <c r="E4" s="19"/>
      <c r="F4" s="19"/>
      <c r="G4" s="19"/>
      <c r="H4" s="19"/>
      <c r="I4" s="20"/>
      <c r="J4" s="21" t="s">
        <v>9</v>
      </c>
      <c r="K4" s="22" t="s">
        <v>10</v>
      </c>
      <c r="L4" s="23" t="s">
        <v>1</v>
      </c>
      <c r="M4" s="23"/>
      <c r="N4" s="23"/>
      <c r="O4" s="23"/>
      <c r="P4" s="21" t="s">
        <v>11</v>
      </c>
      <c r="Q4" s="23" t="s">
        <v>12</v>
      </c>
      <c r="R4" s="23"/>
      <c r="S4" s="21" t="s">
        <v>13</v>
      </c>
      <c r="T4" s="23" t="s">
        <v>178</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253</v>
      </c>
      <c r="L6" s="29"/>
      <c r="M6" s="29"/>
      <c r="N6" s="31"/>
      <c r="O6" s="32" t="s">
        <v>20</v>
      </c>
      <c r="P6" s="29" t="s">
        <v>254</v>
      </c>
      <c r="Q6" s="29"/>
      <c r="R6" s="33"/>
      <c r="S6" s="32" t="s">
        <v>22</v>
      </c>
      <c r="T6" s="29" t="s">
        <v>255</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c r="A11" s="60"/>
      <c r="B11" s="61" t="s">
        <v>38</v>
      </c>
      <c r="C11" s="62" t="s">
        <v>256</v>
      </c>
      <c r="D11" s="62"/>
      <c r="E11" s="62"/>
      <c r="F11" s="62"/>
      <c r="G11" s="62"/>
      <c r="H11" s="62"/>
      <c r="I11" s="62" t="s">
        <v>257</v>
      </c>
      <c r="J11" s="62"/>
      <c r="K11" s="62"/>
      <c r="L11" s="62" t="s">
        <v>258</v>
      </c>
      <c r="M11" s="62"/>
      <c r="N11" s="62"/>
      <c r="O11" s="62"/>
      <c r="P11" s="63" t="s">
        <v>60</v>
      </c>
      <c r="Q11" s="63" t="s">
        <v>43</v>
      </c>
      <c r="R11" s="63">
        <v>65.209999999999994</v>
      </c>
      <c r="S11" s="63" t="s">
        <v>44</v>
      </c>
      <c r="T11" s="63" t="s">
        <v>44</v>
      </c>
      <c r="U11" s="64" t="str">
        <f t="shared" ref="U11:U18" si="0">IF(ISERR(T11/S11*100),"N/A",T11/S11*100)</f>
        <v>N/A</v>
      </c>
    </row>
    <row r="12" spans="1:34" ht="75" customHeight="1" thickTop="1">
      <c r="A12" s="60"/>
      <c r="B12" s="61" t="s">
        <v>53</v>
      </c>
      <c r="C12" s="62" t="s">
        <v>259</v>
      </c>
      <c r="D12" s="62"/>
      <c r="E12" s="62"/>
      <c r="F12" s="62"/>
      <c r="G12" s="62"/>
      <c r="H12" s="62"/>
      <c r="I12" s="62" t="s">
        <v>260</v>
      </c>
      <c r="J12" s="62"/>
      <c r="K12" s="62"/>
      <c r="L12" s="62" t="s">
        <v>261</v>
      </c>
      <c r="M12" s="62"/>
      <c r="N12" s="62"/>
      <c r="O12" s="62"/>
      <c r="P12" s="63" t="s">
        <v>262</v>
      </c>
      <c r="Q12" s="63" t="s">
        <v>43</v>
      </c>
      <c r="R12" s="63">
        <v>7.35</v>
      </c>
      <c r="S12" s="63" t="s">
        <v>44</v>
      </c>
      <c r="T12" s="63" t="s">
        <v>44</v>
      </c>
      <c r="U12" s="64" t="str">
        <f t="shared" si="0"/>
        <v>N/A</v>
      </c>
    </row>
    <row r="13" spans="1:34" ht="75" customHeight="1" thickBot="1">
      <c r="A13" s="60"/>
      <c r="B13" s="65" t="s">
        <v>45</v>
      </c>
      <c r="C13" s="66" t="s">
        <v>45</v>
      </c>
      <c r="D13" s="66"/>
      <c r="E13" s="66"/>
      <c r="F13" s="66"/>
      <c r="G13" s="66"/>
      <c r="H13" s="66"/>
      <c r="I13" s="66" t="s">
        <v>263</v>
      </c>
      <c r="J13" s="66"/>
      <c r="K13" s="66"/>
      <c r="L13" s="66" t="s">
        <v>264</v>
      </c>
      <c r="M13" s="66"/>
      <c r="N13" s="66"/>
      <c r="O13" s="66"/>
      <c r="P13" s="67" t="s">
        <v>60</v>
      </c>
      <c r="Q13" s="67" t="s">
        <v>43</v>
      </c>
      <c r="R13" s="67">
        <v>-0.09</v>
      </c>
      <c r="S13" s="67" t="s">
        <v>44</v>
      </c>
      <c r="T13" s="67" t="s">
        <v>44</v>
      </c>
      <c r="U13" s="69" t="str">
        <f t="shared" si="0"/>
        <v>N/A</v>
      </c>
    </row>
    <row r="14" spans="1:34" ht="75" customHeight="1" thickTop="1">
      <c r="A14" s="60"/>
      <c r="B14" s="61" t="s">
        <v>63</v>
      </c>
      <c r="C14" s="62" t="s">
        <v>265</v>
      </c>
      <c r="D14" s="62"/>
      <c r="E14" s="62"/>
      <c r="F14" s="62"/>
      <c r="G14" s="62"/>
      <c r="H14" s="62"/>
      <c r="I14" s="62" t="s">
        <v>266</v>
      </c>
      <c r="J14" s="62"/>
      <c r="K14" s="62"/>
      <c r="L14" s="62" t="s">
        <v>267</v>
      </c>
      <c r="M14" s="62"/>
      <c r="N14" s="62"/>
      <c r="O14" s="62"/>
      <c r="P14" s="63" t="s">
        <v>60</v>
      </c>
      <c r="Q14" s="63" t="s">
        <v>268</v>
      </c>
      <c r="R14" s="63">
        <v>68.23</v>
      </c>
      <c r="S14" s="63">
        <v>80.290000000000006</v>
      </c>
      <c r="T14" s="63">
        <v>0</v>
      </c>
      <c r="U14" s="64">
        <f t="shared" si="0"/>
        <v>0</v>
      </c>
    </row>
    <row r="15" spans="1:34" ht="75" customHeight="1" thickBot="1">
      <c r="A15" s="60"/>
      <c r="B15" s="65" t="s">
        <v>45</v>
      </c>
      <c r="C15" s="66" t="s">
        <v>269</v>
      </c>
      <c r="D15" s="66"/>
      <c r="E15" s="66"/>
      <c r="F15" s="66"/>
      <c r="G15" s="66"/>
      <c r="H15" s="66"/>
      <c r="I15" s="66" t="s">
        <v>270</v>
      </c>
      <c r="J15" s="66"/>
      <c r="K15" s="66"/>
      <c r="L15" s="66" t="s">
        <v>271</v>
      </c>
      <c r="M15" s="66"/>
      <c r="N15" s="66"/>
      <c r="O15" s="66"/>
      <c r="P15" s="67" t="s">
        <v>60</v>
      </c>
      <c r="Q15" s="67" t="s">
        <v>268</v>
      </c>
      <c r="R15" s="67">
        <v>25.89</v>
      </c>
      <c r="S15" s="67">
        <v>25.73</v>
      </c>
      <c r="T15" s="67">
        <v>26.1</v>
      </c>
      <c r="U15" s="69">
        <f t="shared" si="0"/>
        <v>101.43801010493587</v>
      </c>
    </row>
    <row r="16" spans="1:34" ht="75" customHeight="1" thickTop="1">
      <c r="A16" s="60"/>
      <c r="B16" s="61" t="s">
        <v>79</v>
      </c>
      <c r="C16" s="62" t="s">
        <v>272</v>
      </c>
      <c r="D16" s="62"/>
      <c r="E16" s="62"/>
      <c r="F16" s="62"/>
      <c r="G16" s="62"/>
      <c r="H16" s="62"/>
      <c r="I16" s="62" t="s">
        <v>273</v>
      </c>
      <c r="J16" s="62"/>
      <c r="K16" s="62"/>
      <c r="L16" s="62" t="s">
        <v>274</v>
      </c>
      <c r="M16" s="62"/>
      <c r="N16" s="62"/>
      <c r="O16" s="62"/>
      <c r="P16" s="63" t="s">
        <v>60</v>
      </c>
      <c r="Q16" s="63" t="s">
        <v>83</v>
      </c>
      <c r="R16" s="63">
        <v>93</v>
      </c>
      <c r="S16" s="63">
        <v>91</v>
      </c>
      <c r="T16" s="63">
        <v>0</v>
      </c>
      <c r="U16" s="64">
        <f t="shared" si="0"/>
        <v>0</v>
      </c>
    </row>
    <row r="17" spans="1:22" ht="75" customHeight="1">
      <c r="A17" s="60"/>
      <c r="B17" s="65" t="s">
        <v>45</v>
      </c>
      <c r="C17" s="66" t="s">
        <v>275</v>
      </c>
      <c r="D17" s="66"/>
      <c r="E17" s="66"/>
      <c r="F17" s="66"/>
      <c r="G17" s="66"/>
      <c r="H17" s="66"/>
      <c r="I17" s="66" t="s">
        <v>276</v>
      </c>
      <c r="J17" s="66"/>
      <c r="K17" s="66"/>
      <c r="L17" s="66" t="s">
        <v>277</v>
      </c>
      <c r="M17" s="66"/>
      <c r="N17" s="66"/>
      <c r="O17" s="66"/>
      <c r="P17" s="67" t="s">
        <v>60</v>
      </c>
      <c r="Q17" s="67" t="s">
        <v>278</v>
      </c>
      <c r="R17" s="67">
        <v>95</v>
      </c>
      <c r="S17" s="67">
        <v>95</v>
      </c>
      <c r="T17" s="67">
        <v>0</v>
      </c>
      <c r="U17" s="69">
        <f t="shared" si="0"/>
        <v>0</v>
      </c>
    </row>
    <row r="18" spans="1:22" ht="75" customHeight="1" thickBot="1">
      <c r="A18" s="60"/>
      <c r="B18" s="65" t="s">
        <v>45</v>
      </c>
      <c r="C18" s="66" t="s">
        <v>279</v>
      </c>
      <c r="D18" s="66"/>
      <c r="E18" s="66"/>
      <c r="F18" s="66"/>
      <c r="G18" s="66"/>
      <c r="H18" s="66"/>
      <c r="I18" s="66" t="s">
        <v>280</v>
      </c>
      <c r="J18" s="66"/>
      <c r="K18" s="66"/>
      <c r="L18" s="66" t="s">
        <v>281</v>
      </c>
      <c r="M18" s="66"/>
      <c r="N18" s="66"/>
      <c r="O18" s="66"/>
      <c r="P18" s="67" t="s">
        <v>60</v>
      </c>
      <c r="Q18" s="67" t="s">
        <v>268</v>
      </c>
      <c r="R18" s="67">
        <v>78.73</v>
      </c>
      <c r="S18" s="67">
        <v>80.900000000000006</v>
      </c>
      <c r="T18" s="67">
        <v>86.06</v>
      </c>
      <c r="U18" s="69">
        <f t="shared" si="0"/>
        <v>106.37824474660074</v>
      </c>
    </row>
    <row r="19" spans="1:22" ht="22.5" customHeight="1" thickTop="1" thickBot="1">
      <c r="B19" s="13" t="s">
        <v>90</v>
      </c>
      <c r="C19" s="14"/>
      <c r="D19" s="14"/>
      <c r="E19" s="14"/>
      <c r="F19" s="14"/>
      <c r="G19" s="14"/>
      <c r="H19" s="15"/>
      <c r="I19" s="15"/>
      <c r="J19" s="15"/>
      <c r="K19" s="15"/>
      <c r="L19" s="15"/>
      <c r="M19" s="15"/>
      <c r="N19" s="15"/>
      <c r="O19" s="15"/>
      <c r="P19" s="15"/>
      <c r="Q19" s="15"/>
      <c r="R19" s="15"/>
      <c r="S19" s="15"/>
      <c r="T19" s="15"/>
      <c r="U19" s="16"/>
      <c r="V19" s="70"/>
    </row>
    <row r="20" spans="1:22" ht="26.25" customHeight="1" thickTop="1">
      <c r="B20" s="71"/>
      <c r="C20" s="72"/>
      <c r="D20" s="72"/>
      <c r="E20" s="72"/>
      <c r="F20" s="72"/>
      <c r="G20" s="72"/>
      <c r="H20" s="73"/>
      <c r="I20" s="73"/>
      <c r="J20" s="73"/>
      <c r="K20" s="73"/>
      <c r="L20" s="73"/>
      <c r="M20" s="73"/>
      <c r="N20" s="73"/>
      <c r="O20" s="73"/>
      <c r="P20" s="74"/>
      <c r="Q20" s="75"/>
      <c r="R20" s="76" t="s">
        <v>91</v>
      </c>
      <c r="S20" s="44" t="s">
        <v>92</v>
      </c>
      <c r="T20" s="76" t="s">
        <v>93</v>
      </c>
      <c r="U20" s="44" t="s">
        <v>94</v>
      </c>
    </row>
    <row r="21" spans="1:22" ht="26.25" customHeight="1" thickBot="1">
      <c r="B21" s="77"/>
      <c r="C21" s="78"/>
      <c r="D21" s="78"/>
      <c r="E21" s="78"/>
      <c r="F21" s="78"/>
      <c r="G21" s="78"/>
      <c r="H21" s="79"/>
      <c r="I21" s="79"/>
      <c r="J21" s="79"/>
      <c r="K21" s="79"/>
      <c r="L21" s="79"/>
      <c r="M21" s="79"/>
      <c r="N21" s="79"/>
      <c r="O21" s="79"/>
      <c r="P21" s="80"/>
      <c r="Q21" s="81"/>
      <c r="R21" s="82" t="s">
        <v>95</v>
      </c>
      <c r="S21" s="81" t="s">
        <v>95</v>
      </c>
      <c r="T21" s="81" t="s">
        <v>95</v>
      </c>
      <c r="U21" s="81" t="s">
        <v>96</v>
      </c>
    </row>
    <row r="22" spans="1:22" ht="13.5" customHeight="1" thickBot="1">
      <c r="B22" s="83" t="s">
        <v>97</v>
      </c>
      <c r="C22" s="84"/>
      <c r="D22" s="84"/>
      <c r="E22" s="85"/>
      <c r="F22" s="85"/>
      <c r="G22" s="85"/>
      <c r="H22" s="86"/>
      <c r="I22" s="86"/>
      <c r="J22" s="86"/>
      <c r="K22" s="86"/>
      <c r="L22" s="86"/>
      <c r="M22" s="86"/>
      <c r="N22" s="86"/>
      <c r="O22" s="86"/>
      <c r="P22" s="87"/>
      <c r="Q22" s="87"/>
      <c r="R22" s="88" t="str">
        <f t="shared" ref="R22:T23" si="1">"N/D"</f>
        <v>N/D</v>
      </c>
      <c r="S22" s="88" t="str">
        <f t="shared" si="1"/>
        <v>N/D</v>
      </c>
      <c r="T22" s="88" t="str">
        <f t="shared" si="1"/>
        <v>N/D</v>
      </c>
      <c r="U22" s="89" t="str">
        <f>+IF(ISERR(T22/S22*100),"N/A",T22/S22*100)</f>
        <v>N/A</v>
      </c>
    </row>
    <row r="23" spans="1:22" ht="13.5" customHeight="1" thickBot="1">
      <c r="B23" s="90" t="s">
        <v>98</v>
      </c>
      <c r="C23" s="91"/>
      <c r="D23" s="91"/>
      <c r="E23" s="92"/>
      <c r="F23" s="92"/>
      <c r="G23" s="92"/>
      <c r="H23" s="93"/>
      <c r="I23" s="93"/>
      <c r="J23" s="93"/>
      <c r="K23" s="93"/>
      <c r="L23" s="93"/>
      <c r="M23" s="93"/>
      <c r="N23" s="93"/>
      <c r="O23" s="93"/>
      <c r="P23" s="94"/>
      <c r="Q23" s="94"/>
      <c r="R23" s="88" t="str">
        <f t="shared" si="1"/>
        <v>N/D</v>
      </c>
      <c r="S23" s="88" t="str">
        <f t="shared" si="1"/>
        <v>N/D</v>
      </c>
      <c r="T23" s="88" t="str">
        <f t="shared" si="1"/>
        <v>N/D</v>
      </c>
      <c r="U23" s="89" t="str">
        <f>+IF(ISERR(T23/S23*100),"N/A",T23/S23*100)</f>
        <v>N/A</v>
      </c>
    </row>
    <row r="24" spans="1:22" ht="14.85" customHeight="1" thickTop="1" thickBot="1">
      <c r="B24" s="13" t="s">
        <v>99</v>
      </c>
      <c r="C24" s="14"/>
      <c r="D24" s="14"/>
      <c r="E24" s="14"/>
      <c r="F24" s="14"/>
      <c r="G24" s="14"/>
      <c r="H24" s="15"/>
      <c r="I24" s="15"/>
      <c r="J24" s="15"/>
      <c r="K24" s="15"/>
      <c r="L24" s="15"/>
      <c r="M24" s="15"/>
      <c r="N24" s="15"/>
      <c r="O24" s="15"/>
      <c r="P24" s="15"/>
      <c r="Q24" s="15"/>
      <c r="R24" s="15"/>
      <c r="S24" s="15"/>
      <c r="T24" s="15"/>
      <c r="U24" s="16"/>
    </row>
    <row r="25" spans="1:22" ht="44.25" customHeight="1" thickTop="1">
      <c r="B25" s="95" t="s">
        <v>100</v>
      </c>
      <c r="C25" s="97"/>
      <c r="D25" s="97"/>
      <c r="E25" s="97"/>
      <c r="F25" s="97"/>
      <c r="G25" s="97"/>
      <c r="H25" s="97"/>
      <c r="I25" s="97"/>
      <c r="J25" s="97"/>
      <c r="K25" s="97"/>
      <c r="L25" s="97"/>
      <c r="M25" s="97"/>
      <c r="N25" s="97"/>
      <c r="O25" s="97"/>
      <c r="P25" s="97"/>
      <c r="Q25" s="97"/>
      <c r="R25" s="97"/>
      <c r="S25" s="97"/>
      <c r="T25" s="97"/>
      <c r="U25" s="96"/>
    </row>
    <row r="26" spans="1:22" ht="34.5" customHeight="1">
      <c r="B26" s="98" t="s">
        <v>282</v>
      </c>
      <c r="C26" s="100"/>
      <c r="D26" s="100"/>
      <c r="E26" s="100"/>
      <c r="F26" s="100"/>
      <c r="G26" s="100"/>
      <c r="H26" s="100"/>
      <c r="I26" s="100"/>
      <c r="J26" s="100"/>
      <c r="K26" s="100"/>
      <c r="L26" s="100"/>
      <c r="M26" s="100"/>
      <c r="N26" s="100"/>
      <c r="O26" s="100"/>
      <c r="P26" s="100"/>
      <c r="Q26" s="100"/>
      <c r="R26" s="100"/>
      <c r="S26" s="100"/>
      <c r="T26" s="100"/>
      <c r="U26" s="99"/>
    </row>
    <row r="27" spans="1:22" ht="34.5" customHeight="1">
      <c r="B27" s="98" t="s">
        <v>283</v>
      </c>
      <c r="C27" s="100"/>
      <c r="D27" s="100"/>
      <c r="E27" s="100"/>
      <c r="F27" s="100"/>
      <c r="G27" s="100"/>
      <c r="H27" s="100"/>
      <c r="I27" s="100"/>
      <c r="J27" s="100"/>
      <c r="K27" s="100"/>
      <c r="L27" s="100"/>
      <c r="M27" s="100"/>
      <c r="N27" s="100"/>
      <c r="O27" s="100"/>
      <c r="P27" s="100"/>
      <c r="Q27" s="100"/>
      <c r="R27" s="100"/>
      <c r="S27" s="100"/>
      <c r="T27" s="100"/>
      <c r="U27" s="99"/>
    </row>
    <row r="28" spans="1:22" ht="34.5" customHeight="1">
      <c r="B28" s="98" t="s">
        <v>284</v>
      </c>
      <c r="C28" s="100"/>
      <c r="D28" s="100"/>
      <c r="E28" s="100"/>
      <c r="F28" s="100"/>
      <c r="G28" s="100"/>
      <c r="H28" s="100"/>
      <c r="I28" s="100"/>
      <c r="J28" s="100"/>
      <c r="K28" s="100"/>
      <c r="L28" s="100"/>
      <c r="M28" s="100"/>
      <c r="N28" s="100"/>
      <c r="O28" s="100"/>
      <c r="P28" s="100"/>
      <c r="Q28" s="100"/>
      <c r="R28" s="100"/>
      <c r="S28" s="100"/>
      <c r="T28" s="100"/>
      <c r="U28" s="99"/>
    </row>
    <row r="29" spans="1:22" ht="28.35" customHeight="1">
      <c r="B29" s="98" t="s">
        <v>285</v>
      </c>
      <c r="C29" s="100"/>
      <c r="D29" s="100"/>
      <c r="E29" s="100"/>
      <c r="F29" s="100"/>
      <c r="G29" s="100"/>
      <c r="H29" s="100"/>
      <c r="I29" s="100"/>
      <c r="J29" s="100"/>
      <c r="K29" s="100"/>
      <c r="L29" s="100"/>
      <c r="M29" s="100"/>
      <c r="N29" s="100"/>
      <c r="O29" s="100"/>
      <c r="P29" s="100"/>
      <c r="Q29" s="100"/>
      <c r="R29" s="100"/>
      <c r="S29" s="100"/>
      <c r="T29" s="100"/>
      <c r="U29" s="99"/>
    </row>
    <row r="30" spans="1:22" ht="89.1" customHeight="1">
      <c r="B30" s="98" t="s">
        <v>286</v>
      </c>
      <c r="C30" s="100"/>
      <c r="D30" s="100"/>
      <c r="E30" s="100"/>
      <c r="F30" s="100"/>
      <c r="G30" s="100"/>
      <c r="H30" s="100"/>
      <c r="I30" s="100"/>
      <c r="J30" s="100"/>
      <c r="K30" s="100"/>
      <c r="L30" s="100"/>
      <c r="M30" s="100"/>
      <c r="N30" s="100"/>
      <c r="O30" s="100"/>
      <c r="P30" s="100"/>
      <c r="Q30" s="100"/>
      <c r="R30" s="100"/>
      <c r="S30" s="100"/>
      <c r="T30" s="100"/>
      <c r="U30" s="99"/>
    </row>
    <row r="31" spans="1:22" ht="48.2" customHeight="1">
      <c r="B31" s="98" t="s">
        <v>287</v>
      </c>
      <c r="C31" s="100"/>
      <c r="D31" s="100"/>
      <c r="E31" s="100"/>
      <c r="F31" s="100"/>
      <c r="G31" s="100"/>
      <c r="H31" s="100"/>
      <c r="I31" s="100"/>
      <c r="J31" s="100"/>
      <c r="K31" s="100"/>
      <c r="L31" s="100"/>
      <c r="M31" s="100"/>
      <c r="N31" s="100"/>
      <c r="O31" s="100"/>
      <c r="P31" s="100"/>
      <c r="Q31" s="100"/>
      <c r="R31" s="100"/>
      <c r="S31" s="100"/>
      <c r="T31" s="100"/>
      <c r="U31" s="99"/>
    </row>
    <row r="32" spans="1:22" ht="44.1" customHeight="1">
      <c r="B32" s="98" t="s">
        <v>288</v>
      </c>
      <c r="C32" s="100"/>
      <c r="D32" s="100"/>
      <c r="E32" s="100"/>
      <c r="F32" s="100"/>
      <c r="G32" s="100"/>
      <c r="H32" s="100"/>
      <c r="I32" s="100"/>
      <c r="J32" s="100"/>
      <c r="K32" s="100"/>
      <c r="L32" s="100"/>
      <c r="M32" s="100"/>
      <c r="N32" s="100"/>
      <c r="O32" s="100"/>
      <c r="P32" s="100"/>
      <c r="Q32" s="100"/>
      <c r="R32" s="100"/>
      <c r="S32" s="100"/>
      <c r="T32" s="100"/>
      <c r="U32" s="99"/>
    </row>
    <row r="33" spans="2:21" ht="65.099999999999994" customHeight="1" thickBot="1">
      <c r="B33" s="101" t="s">
        <v>289</v>
      </c>
      <c r="C33" s="103"/>
      <c r="D33" s="103"/>
      <c r="E33" s="103"/>
      <c r="F33" s="103"/>
      <c r="G33" s="103"/>
      <c r="H33" s="103"/>
      <c r="I33" s="103"/>
      <c r="J33" s="103"/>
      <c r="K33" s="103"/>
      <c r="L33" s="103"/>
      <c r="M33" s="103"/>
      <c r="N33" s="103"/>
      <c r="O33" s="103"/>
      <c r="P33" s="103"/>
      <c r="Q33" s="103"/>
      <c r="R33" s="103"/>
      <c r="S33" s="103"/>
      <c r="T33" s="103"/>
      <c r="U33" s="102"/>
    </row>
  </sheetData>
  <mergeCells count="56">
    <mergeCell ref="B32:U32"/>
    <mergeCell ref="B33:U33"/>
    <mergeCell ref="B26:U26"/>
    <mergeCell ref="B27:U27"/>
    <mergeCell ref="B28:U28"/>
    <mergeCell ref="B29:U29"/>
    <mergeCell ref="B30:U30"/>
    <mergeCell ref="B31:U31"/>
    <mergeCell ref="C18:H18"/>
    <mergeCell ref="I18:K18"/>
    <mergeCell ref="L18:O18"/>
    <mergeCell ref="B22:D22"/>
    <mergeCell ref="B23:D23"/>
    <mergeCell ref="B25:U25"/>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55"/>
  <sheetViews>
    <sheetView view="pageBreakPreview" zoomScale="80" zoomScaleNormal="80" zoomScaleSheetLayoutView="80"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503</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290</v>
      </c>
      <c r="D4" s="19" t="s">
        <v>291</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19</v>
      </c>
      <c r="L6" s="29"/>
      <c r="M6" s="29"/>
      <c r="N6" s="31"/>
      <c r="O6" s="32" t="s">
        <v>20</v>
      </c>
      <c r="P6" s="29" t="s">
        <v>21</v>
      </c>
      <c r="Q6" s="29"/>
      <c r="R6" s="33"/>
      <c r="S6" s="32" t="s">
        <v>22</v>
      </c>
      <c r="T6" s="29" t="s">
        <v>119</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c r="A11" s="60"/>
      <c r="B11" s="61" t="s">
        <v>38</v>
      </c>
      <c r="C11" s="62" t="s">
        <v>292</v>
      </c>
      <c r="D11" s="62"/>
      <c r="E11" s="62"/>
      <c r="F11" s="62"/>
      <c r="G11" s="62"/>
      <c r="H11" s="62"/>
      <c r="I11" s="62" t="s">
        <v>46</v>
      </c>
      <c r="J11" s="62"/>
      <c r="K11" s="62"/>
      <c r="L11" s="62" t="s">
        <v>293</v>
      </c>
      <c r="M11" s="62"/>
      <c r="N11" s="62"/>
      <c r="O11" s="62"/>
      <c r="P11" s="63" t="s">
        <v>294</v>
      </c>
      <c r="Q11" s="63" t="s">
        <v>43</v>
      </c>
      <c r="R11" s="104">
        <v>78.7</v>
      </c>
      <c r="S11" s="104" t="s">
        <v>44</v>
      </c>
      <c r="T11" s="104" t="s">
        <v>44</v>
      </c>
      <c r="U11" s="64" t="str">
        <f>IF(ISERR(T11/S11*100),"N/A",T11/S11*100)</f>
        <v>N/A</v>
      </c>
    </row>
    <row r="12" spans="1:34" ht="75" customHeight="1" thickTop="1" thickBot="1">
      <c r="A12" s="60"/>
      <c r="B12" s="61" t="s">
        <v>53</v>
      </c>
      <c r="C12" s="62" t="s">
        <v>295</v>
      </c>
      <c r="D12" s="62"/>
      <c r="E12" s="62"/>
      <c r="F12" s="62"/>
      <c r="G12" s="62"/>
      <c r="H12" s="62"/>
      <c r="I12" s="62" t="s">
        <v>296</v>
      </c>
      <c r="J12" s="62"/>
      <c r="K12" s="62"/>
      <c r="L12" s="62" t="s">
        <v>297</v>
      </c>
      <c r="M12" s="62"/>
      <c r="N12" s="62"/>
      <c r="O12" s="62"/>
      <c r="P12" s="63" t="s">
        <v>298</v>
      </c>
      <c r="Q12" s="63" t="s">
        <v>43</v>
      </c>
      <c r="R12" s="104">
        <v>501.9</v>
      </c>
      <c r="S12" s="104" t="s">
        <v>44</v>
      </c>
      <c r="T12" s="104" t="s">
        <v>44</v>
      </c>
      <c r="U12" s="64" t="str">
        <f>IF(ISERR((S12-T12)*100/S12+100),"N/A",(S12-T12)*100/S12+100)</f>
        <v>N/A</v>
      </c>
    </row>
    <row r="13" spans="1:34" ht="75" customHeight="1" thickTop="1">
      <c r="A13" s="60"/>
      <c r="B13" s="61" t="s">
        <v>63</v>
      </c>
      <c r="C13" s="62" t="s">
        <v>299</v>
      </c>
      <c r="D13" s="62"/>
      <c r="E13" s="62"/>
      <c r="F13" s="62"/>
      <c r="G13" s="62"/>
      <c r="H13" s="62"/>
      <c r="I13" s="62" t="s">
        <v>300</v>
      </c>
      <c r="J13" s="62"/>
      <c r="K13" s="62"/>
      <c r="L13" s="62" t="s">
        <v>301</v>
      </c>
      <c r="M13" s="62"/>
      <c r="N13" s="62"/>
      <c r="O13" s="62"/>
      <c r="P13" s="63" t="s">
        <v>302</v>
      </c>
      <c r="Q13" s="63" t="s">
        <v>131</v>
      </c>
      <c r="R13" s="63">
        <v>64.77</v>
      </c>
      <c r="S13" s="63">
        <v>65.3</v>
      </c>
      <c r="T13" s="63">
        <v>58.54</v>
      </c>
      <c r="U13" s="64">
        <f>IF(ISERR(T13/S13*100),"N/A",T13/S13*100)</f>
        <v>89.647779479326189</v>
      </c>
    </row>
    <row r="14" spans="1:34" ht="75" customHeight="1">
      <c r="A14" s="60"/>
      <c r="B14" s="65" t="s">
        <v>45</v>
      </c>
      <c r="C14" s="66" t="s">
        <v>45</v>
      </c>
      <c r="D14" s="66"/>
      <c r="E14" s="66"/>
      <c r="F14" s="66"/>
      <c r="G14" s="66"/>
      <c r="H14" s="66"/>
      <c r="I14" s="66" t="s">
        <v>303</v>
      </c>
      <c r="J14" s="66"/>
      <c r="K14" s="66"/>
      <c r="L14" s="66" t="s">
        <v>304</v>
      </c>
      <c r="M14" s="66"/>
      <c r="N14" s="66"/>
      <c r="O14" s="66"/>
      <c r="P14" s="67" t="s">
        <v>302</v>
      </c>
      <c r="Q14" s="67" t="s">
        <v>131</v>
      </c>
      <c r="R14" s="67">
        <v>36.6</v>
      </c>
      <c r="S14" s="67">
        <v>36.61</v>
      </c>
      <c r="T14" s="67">
        <v>31.26</v>
      </c>
      <c r="U14" s="69">
        <f>IF(ISERR(T14/S14*100),"N/A",T14/S14*100)</f>
        <v>85.386506419011212</v>
      </c>
    </row>
    <row r="15" spans="1:34" ht="75" customHeight="1">
      <c r="A15" s="60"/>
      <c r="B15" s="65" t="s">
        <v>45</v>
      </c>
      <c r="C15" s="66" t="s">
        <v>305</v>
      </c>
      <c r="D15" s="66"/>
      <c r="E15" s="66"/>
      <c r="F15" s="66"/>
      <c r="G15" s="66"/>
      <c r="H15" s="66"/>
      <c r="I15" s="66" t="s">
        <v>306</v>
      </c>
      <c r="J15" s="66"/>
      <c r="K15" s="66"/>
      <c r="L15" s="66" t="s">
        <v>307</v>
      </c>
      <c r="M15" s="66"/>
      <c r="N15" s="66"/>
      <c r="O15" s="66"/>
      <c r="P15" s="67" t="s">
        <v>60</v>
      </c>
      <c r="Q15" s="67" t="s">
        <v>131</v>
      </c>
      <c r="R15" s="67">
        <v>7.52</v>
      </c>
      <c r="S15" s="67">
        <v>7.52</v>
      </c>
      <c r="T15" s="67">
        <v>10.71</v>
      </c>
      <c r="U15" s="69">
        <f>IF(ISERR((S15-T15)*100/S15+100),"N/A",(S15-T15)*100/S15+100)</f>
        <v>57.579787234042534</v>
      </c>
    </row>
    <row r="16" spans="1:34" ht="75" customHeight="1">
      <c r="A16" s="60"/>
      <c r="B16" s="65" t="s">
        <v>45</v>
      </c>
      <c r="C16" s="66" t="s">
        <v>45</v>
      </c>
      <c r="D16" s="66"/>
      <c r="E16" s="66"/>
      <c r="F16" s="66"/>
      <c r="G16" s="66"/>
      <c r="H16" s="66"/>
      <c r="I16" s="66" t="s">
        <v>308</v>
      </c>
      <c r="J16" s="66"/>
      <c r="K16" s="66"/>
      <c r="L16" s="66" t="s">
        <v>309</v>
      </c>
      <c r="M16" s="66"/>
      <c r="N16" s="66"/>
      <c r="O16" s="66"/>
      <c r="P16" s="67" t="s">
        <v>60</v>
      </c>
      <c r="Q16" s="67" t="s">
        <v>131</v>
      </c>
      <c r="R16" s="67">
        <v>9.76</v>
      </c>
      <c r="S16" s="67">
        <v>9.76</v>
      </c>
      <c r="T16" s="67">
        <v>9.2100000000000009</v>
      </c>
      <c r="U16" s="69">
        <f>IF(ISERR((S16-T16)*100/S16+100),"N/A",(S16-T16)*100/S16+100)</f>
        <v>105.63524590163934</v>
      </c>
    </row>
    <row r="17" spans="1:22" ht="75" customHeight="1">
      <c r="A17" s="60"/>
      <c r="B17" s="65" t="s">
        <v>45</v>
      </c>
      <c r="C17" s="66" t="s">
        <v>310</v>
      </c>
      <c r="D17" s="66"/>
      <c r="E17" s="66"/>
      <c r="F17" s="66"/>
      <c r="G17" s="66"/>
      <c r="H17" s="66"/>
      <c r="I17" s="66" t="s">
        <v>311</v>
      </c>
      <c r="J17" s="66"/>
      <c r="K17" s="66"/>
      <c r="L17" s="66" t="s">
        <v>312</v>
      </c>
      <c r="M17" s="66"/>
      <c r="N17" s="66"/>
      <c r="O17" s="66"/>
      <c r="P17" s="67" t="s">
        <v>298</v>
      </c>
      <c r="Q17" s="67" t="s">
        <v>83</v>
      </c>
      <c r="R17" s="67">
        <v>8.9499999999999993</v>
      </c>
      <c r="S17" s="67">
        <v>8.91</v>
      </c>
      <c r="T17" s="67">
        <v>6.37</v>
      </c>
      <c r="U17" s="69">
        <f>IF(ISERR((S17-T17)*100/S17+100),"N/A",(S17-T17)*100/S17+100)</f>
        <v>128.50729517396184</v>
      </c>
    </row>
    <row r="18" spans="1:22" ht="75" customHeight="1">
      <c r="A18" s="60"/>
      <c r="B18" s="65" t="s">
        <v>45</v>
      </c>
      <c r="C18" s="66" t="s">
        <v>313</v>
      </c>
      <c r="D18" s="66"/>
      <c r="E18" s="66"/>
      <c r="F18" s="66"/>
      <c r="G18" s="66"/>
      <c r="H18" s="66"/>
      <c r="I18" s="66" t="s">
        <v>314</v>
      </c>
      <c r="J18" s="66"/>
      <c r="K18" s="66"/>
      <c r="L18" s="66" t="s">
        <v>315</v>
      </c>
      <c r="M18" s="66"/>
      <c r="N18" s="66"/>
      <c r="O18" s="66"/>
      <c r="P18" s="67" t="s">
        <v>60</v>
      </c>
      <c r="Q18" s="67" t="s">
        <v>316</v>
      </c>
      <c r="R18" s="68">
        <v>91.5</v>
      </c>
      <c r="S18" s="68">
        <v>91.5</v>
      </c>
      <c r="T18" s="68">
        <v>71.84</v>
      </c>
      <c r="U18" s="69">
        <f>IF(ISERR(T18/S18*100),"N/A",T18/S18*100)</f>
        <v>78.513661202185787</v>
      </c>
    </row>
    <row r="19" spans="1:22" ht="75" customHeight="1">
      <c r="A19" s="60"/>
      <c r="B19" s="65" t="s">
        <v>45</v>
      </c>
      <c r="C19" s="66" t="s">
        <v>45</v>
      </c>
      <c r="D19" s="66"/>
      <c r="E19" s="66"/>
      <c r="F19" s="66"/>
      <c r="G19" s="66"/>
      <c r="H19" s="66"/>
      <c r="I19" s="66" t="s">
        <v>317</v>
      </c>
      <c r="J19" s="66"/>
      <c r="K19" s="66"/>
      <c r="L19" s="66" t="s">
        <v>318</v>
      </c>
      <c r="M19" s="66"/>
      <c r="N19" s="66"/>
      <c r="O19" s="66"/>
      <c r="P19" s="67" t="s">
        <v>60</v>
      </c>
      <c r="Q19" s="67" t="s">
        <v>83</v>
      </c>
      <c r="R19" s="68">
        <v>93.33</v>
      </c>
      <c r="S19" s="68">
        <v>93.33</v>
      </c>
      <c r="T19" s="68">
        <v>72.89</v>
      </c>
      <c r="U19" s="69">
        <f>IF(ISERR(T19/S19*100),"N/A",T19/S19*100)</f>
        <v>78.099217829208186</v>
      </c>
    </row>
    <row r="20" spans="1:22" ht="75" customHeight="1" thickBot="1">
      <c r="A20" s="60"/>
      <c r="B20" s="65" t="s">
        <v>45</v>
      </c>
      <c r="C20" s="66" t="s">
        <v>319</v>
      </c>
      <c r="D20" s="66"/>
      <c r="E20" s="66"/>
      <c r="F20" s="66"/>
      <c r="G20" s="66"/>
      <c r="H20" s="66"/>
      <c r="I20" s="66" t="s">
        <v>320</v>
      </c>
      <c r="J20" s="66"/>
      <c r="K20" s="66"/>
      <c r="L20" s="66" t="s">
        <v>321</v>
      </c>
      <c r="M20" s="66"/>
      <c r="N20" s="66"/>
      <c r="O20" s="66"/>
      <c r="P20" s="67" t="s">
        <v>322</v>
      </c>
      <c r="Q20" s="67" t="s">
        <v>203</v>
      </c>
      <c r="R20" s="67">
        <v>45.4</v>
      </c>
      <c r="S20" s="67">
        <v>43.7</v>
      </c>
      <c r="T20" s="67">
        <v>44.2</v>
      </c>
      <c r="U20" s="69">
        <f>IF(ISERR((S20-T20)*100/S20+100),"N/A",(S20-T20)*100/S20+100)</f>
        <v>98.855835240274601</v>
      </c>
    </row>
    <row r="21" spans="1:22" ht="75" customHeight="1" thickTop="1">
      <c r="A21" s="60"/>
      <c r="B21" s="61" t="s">
        <v>79</v>
      </c>
      <c r="C21" s="62" t="s">
        <v>323</v>
      </c>
      <c r="D21" s="62"/>
      <c r="E21" s="62"/>
      <c r="F21" s="62"/>
      <c r="G21" s="62"/>
      <c r="H21" s="62"/>
      <c r="I21" s="62" t="s">
        <v>324</v>
      </c>
      <c r="J21" s="62"/>
      <c r="K21" s="62"/>
      <c r="L21" s="62" t="s">
        <v>325</v>
      </c>
      <c r="M21" s="62"/>
      <c r="N21" s="62"/>
      <c r="O21" s="62"/>
      <c r="P21" s="63" t="s">
        <v>326</v>
      </c>
      <c r="Q21" s="63" t="s">
        <v>83</v>
      </c>
      <c r="R21" s="63">
        <v>96.73</v>
      </c>
      <c r="S21" s="63">
        <v>99.42</v>
      </c>
      <c r="T21" s="63">
        <v>93.2</v>
      </c>
      <c r="U21" s="64">
        <f t="shared" ref="U21:U29" si="0">IF(ISERR(T21/S21*100),"N/A",T21/S21*100)</f>
        <v>93.743713538523437</v>
      </c>
    </row>
    <row r="22" spans="1:22" ht="75" customHeight="1">
      <c r="A22" s="60"/>
      <c r="B22" s="65" t="s">
        <v>45</v>
      </c>
      <c r="C22" s="66" t="s">
        <v>327</v>
      </c>
      <c r="D22" s="66"/>
      <c r="E22" s="66"/>
      <c r="F22" s="66"/>
      <c r="G22" s="66"/>
      <c r="H22" s="66"/>
      <c r="I22" s="66" t="s">
        <v>328</v>
      </c>
      <c r="J22" s="66"/>
      <c r="K22" s="66"/>
      <c r="L22" s="66" t="s">
        <v>329</v>
      </c>
      <c r="M22" s="66"/>
      <c r="N22" s="66"/>
      <c r="O22" s="66"/>
      <c r="P22" s="67" t="s">
        <v>302</v>
      </c>
      <c r="Q22" s="67" t="s">
        <v>83</v>
      </c>
      <c r="R22" s="68">
        <v>15523935</v>
      </c>
      <c r="S22" s="68">
        <v>3817683</v>
      </c>
      <c r="T22" s="68">
        <v>3406551</v>
      </c>
      <c r="U22" s="69">
        <f t="shared" si="0"/>
        <v>89.230850230362236</v>
      </c>
    </row>
    <row r="23" spans="1:22" ht="75" customHeight="1">
      <c r="A23" s="60"/>
      <c r="B23" s="65" t="s">
        <v>45</v>
      </c>
      <c r="C23" s="66" t="s">
        <v>45</v>
      </c>
      <c r="D23" s="66"/>
      <c r="E23" s="66"/>
      <c r="F23" s="66"/>
      <c r="G23" s="66"/>
      <c r="H23" s="66"/>
      <c r="I23" s="66" t="s">
        <v>330</v>
      </c>
      <c r="J23" s="66"/>
      <c r="K23" s="66"/>
      <c r="L23" s="66" t="s">
        <v>331</v>
      </c>
      <c r="M23" s="66"/>
      <c r="N23" s="66"/>
      <c r="O23" s="66"/>
      <c r="P23" s="67" t="s">
        <v>302</v>
      </c>
      <c r="Q23" s="67" t="s">
        <v>83</v>
      </c>
      <c r="R23" s="68">
        <v>19741638</v>
      </c>
      <c r="S23" s="68">
        <v>4925558</v>
      </c>
      <c r="T23" s="68">
        <v>4249329</v>
      </c>
      <c r="U23" s="69">
        <f t="shared" si="0"/>
        <v>86.271017415691787</v>
      </c>
    </row>
    <row r="24" spans="1:22" ht="75" customHeight="1">
      <c r="A24" s="60"/>
      <c r="B24" s="65" t="s">
        <v>45</v>
      </c>
      <c r="C24" s="66" t="s">
        <v>332</v>
      </c>
      <c r="D24" s="66"/>
      <c r="E24" s="66"/>
      <c r="F24" s="66"/>
      <c r="G24" s="66"/>
      <c r="H24" s="66"/>
      <c r="I24" s="66" t="s">
        <v>333</v>
      </c>
      <c r="J24" s="66"/>
      <c r="K24" s="66"/>
      <c r="L24" s="66" t="s">
        <v>334</v>
      </c>
      <c r="M24" s="66"/>
      <c r="N24" s="66"/>
      <c r="O24" s="66"/>
      <c r="P24" s="67" t="s">
        <v>60</v>
      </c>
      <c r="Q24" s="67" t="s">
        <v>83</v>
      </c>
      <c r="R24" s="67">
        <v>53</v>
      </c>
      <c r="S24" s="67">
        <v>53</v>
      </c>
      <c r="T24" s="67">
        <v>52.6</v>
      </c>
      <c r="U24" s="69">
        <f t="shared" si="0"/>
        <v>99.245283018867923</v>
      </c>
    </row>
    <row r="25" spans="1:22" ht="75" customHeight="1">
      <c r="A25" s="60"/>
      <c r="B25" s="65" t="s">
        <v>45</v>
      </c>
      <c r="C25" s="66" t="s">
        <v>45</v>
      </c>
      <c r="D25" s="66"/>
      <c r="E25" s="66"/>
      <c r="F25" s="66"/>
      <c r="G25" s="66"/>
      <c r="H25" s="66"/>
      <c r="I25" s="66" t="s">
        <v>335</v>
      </c>
      <c r="J25" s="66"/>
      <c r="K25" s="66"/>
      <c r="L25" s="66" t="s">
        <v>336</v>
      </c>
      <c r="M25" s="66"/>
      <c r="N25" s="66"/>
      <c r="O25" s="66"/>
      <c r="P25" s="67" t="s">
        <v>337</v>
      </c>
      <c r="Q25" s="67" t="s">
        <v>83</v>
      </c>
      <c r="R25" s="67">
        <v>7</v>
      </c>
      <c r="S25" s="67">
        <v>7</v>
      </c>
      <c r="T25" s="67">
        <v>5.9</v>
      </c>
      <c r="U25" s="69">
        <f t="shared" si="0"/>
        <v>84.285714285714292</v>
      </c>
    </row>
    <row r="26" spans="1:22" ht="75" customHeight="1">
      <c r="A26" s="60"/>
      <c r="B26" s="65" t="s">
        <v>45</v>
      </c>
      <c r="C26" s="66" t="s">
        <v>338</v>
      </c>
      <c r="D26" s="66"/>
      <c r="E26" s="66"/>
      <c r="F26" s="66"/>
      <c r="G26" s="66"/>
      <c r="H26" s="66"/>
      <c r="I26" s="66" t="s">
        <v>339</v>
      </c>
      <c r="J26" s="66"/>
      <c r="K26" s="66"/>
      <c r="L26" s="66" t="s">
        <v>340</v>
      </c>
      <c r="M26" s="66"/>
      <c r="N26" s="66"/>
      <c r="O26" s="66"/>
      <c r="P26" s="67" t="s">
        <v>60</v>
      </c>
      <c r="Q26" s="67" t="s">
        <v>83</v>
      </c>
      <c r="R26" s="67">
        <v>100</v>
      </c>
      <c r="S26" s="67">
        <v>100</v>
      </c>
      <c r="T26" s="67">
        <v>86.09</v>
      </c>
      <c r="U26" s="69">
        <f t="shared" si="0"/>
        <v>86.09</v>
      </c>
    </row>
    <row r="27" spans="1:22" ht="75" customHeight="1">
      <c r="A27" s="60"/>
      <c r="B27" s="65" t="s">
        <v>45</v>
      </c>
      <c r="C27" s="66" t="s">
        <v>341</v>
      </c>
      <c r="D27" s="66"/>
      <c r="E27" s="66"/>
      <c r="F27" s="66"/>
      <c r="G27" s="66"/>
      <c r="H27" s="66"/>
      <c r="I27" s="66" t="s">
        <v>342</v>
      </c>
      <c r="J27" s="66"/>
      <c r="K27" s="66"/>
      <c r="L27" s="66" t="s">
        <v>343</v>
      </c>
      <c r="M27" s="66"/>
      <c r="N27" s="66"/>
      <c r="O27" s="66"/>
      <c r="P27" s="67" t="s">
        <v>337</v>
      </c>
      <c r="Q27" s="67" t="s">
        <v>83</v>
      </c>
      <c r="R27" s="68">
        <v>800000</v>
      </c>
      <c r="S27" s="68">
        <v>200000</v>
      </c>
      <c r="T27" s="68">
        <v>49461</v>
      </c>
      <c r="U27" s="69">
        <f t="shared" si="0"/>
        <v>24.730499999999999</v>
      </c>
    </row>
    <row r="28" spans="1:22" ht="75" customHeight="1">
      <c r="A28" s="60"/>
      <c r="B28" s="65" t="s">
        <v>45</v>
      </c>
      <c r="C28" s="66" t="s">
        <v>45</v>
      </c>
      <c r="D28" s="66"/>
      <c r="E28" s="66"/>
      <c r="F28" s="66"/>
      <c r="G28" s="66"/>
      <c r="H28" s="66"/>
      <c r="I28" s="66" t="s">
        <v>344</v>
      </c>
      <c r="J28" s="66"/>
      <c r="K28" s="66"/>
      <c r="L28" s="66" t="s">
        <v>345</v>
      </c>
      <c r="M28" s="66"/>
      <c r="N28" s="66"/>
      <c r="O28" s="66"/>
      <c r="P28" s="67" t="s">
        <v>346</v>
      </c>
      <c r="Q28" s="67" t="s">
        <v>83</v>
      </c>
      <c r="R28" s="68">
        <v>172000</v>
      </c>
      <c r="S28" s="68">
        <v>43000</v>
      </c>
      <c r="T28" s="68">
        <v>14925</v>
      </c>
      <c r="U28" s="69">
        <f t="shared" si="0"/>
        <v>34.70930232558139</v>
      </c>
    </row>
    <row r="29" spans="1:22" ht="75" customHeight="1" thickBot="1">
      <c r="A29" s="60"/>
      <c r="B29" s="65" t="s">
        <v>45</v>
      </c>
      <c r="C29" s="66" t="s">
        <v>347</v>
      </c>
      <c r="D29" s="66"/>
      <c r="E29" s="66"/>
      <c r="F29" s="66"/>
      <c r="G29" s="66"/>
      <c r="H29" s="66"/>
      <c r="I29" s="66" t="s">
        <v>348</v>
      </c>
      <c r="J29" s="66"/>
      <c r="K29" s="66"/>
      <c r="L29" s="66" t="s">
        <v>349</v>
      </c>
      <c r="M29" s="66"/>
      <c r="N29" s="66"/>
      <c r="O29" s="66"/>
      <c r="P29" s="67" t="s">
        <v>322</v>
      </c>
      <c r="Q29" s="67" t="s">
        <v>83</v>
      </c>
      <c r="R29" s="67">
        <v>113.8</v>
      </c>
      <c r="S29" s="67">
        <v>56.2</v>
      </c>
      <c r="T29" s="67">
        <v>86.4</v>
      </c>
      <c r="U29" s="69">
        <f t="shared" si="0"/>
        <v>153.73665480427044</v>
      </c>
    </row>
    <row r="30" spans="1:22" ht="22.5" customHeight="1" thickTop="1" thickBot="1">
      <c r="B30" s="13" t="s">
        <v>90</v>
      </c>
      <c r="C30" s="14"/>
      <c r="D30" s="14"/>
      <c r="E30" s="14"/>
      <c r="F30" s="14"/>
      <c r="G30" s="14"/>
      <c r="H30" s="15"/>
      <c r="I30" s="15"/>
      <c r="J30" s="15"/>
      <c r="K30" s="15"/>
      <c r="L30" s="15"/>
      <c r="M30" s="15"/>
      <c r="N30" s="15"/>
      <c r="O30" s="15"/>
      <c r="P30" s="15"/>
      <c r="Q30" s="15"/>
      <c r="R30" s="15"/>
      <c r="S30" s="15"/>
      <c r="T30" s="15"/>
      <c r="U30" s="16"/>
      <c r="V30" s="70"/>
    </row>
    <row r="31" spans="1:22" ht="26.25" customHeight="1" thickTop="1">
      <c r="B31" s="71"/>
      <c r="C31" s="72"/>
      <c r="D31" s="72"/>
      <c r="E31" s="72"/>
      <c r="F31" s="72"/>
      <c r="G31" s="72"/>
      <c r="H31" s="73"/>
      <c r="I31" s="73"/>
      <c r="J31" s="73"/>
      <c r="K31" s="73"/>
      <c r="L31" s="73"/>
      <c r="M31" s="73"/>
      <c r="N31" s="73"/>
      <c r="O31" s="73"/>
      <c r="P31" s="74"/>
      <c r="Q31" s="75"/>
      <c r="R31" s="76" t="s">
        <v>91</v>
      </c>
      <c r="S31" s="44" t="s">
        <v>92</v>
      </c>
      <c r="T31" s="76" t="s">
        <v>93</v>
      </c>
      <c r="U31" s="44" t="s">
        <v>94</v>
      </c>
    </row>
    <row r="32" spans="1:22" ht="26.25" customHeight="1" thickBot="1">
      <c r="B32" s="77"/>
      <c r="C32" s="78"/>
      <c r="D32" s="78"/>
      <c r="E32" s="78"/>
      <c r="F32" s="78"/>
      <c r="G32" s="78"/>
      <c r="H32" s="79"/>
      <c r="I32" s="79"/>
      <c r="J32" s="79"/>
      <c r="K32" s="79"/>
      <c r="L32" s="79"/>
      <c r="M32" s="79"/>
      <c r="N32" s="79"/>
      <c r="O32" s="79"/>
      <c r="P32" s="80"/>
      <c r="Q32" s="81"/>
      <c r="R32" s="82" t="s">
        <v>95</v>
      </c>
      <c r="S32" s="81" t="s">
        <v>95</v>
      </c>
      <c r="T32" s="81" t="s">
        <v>95</v>
      </c>
      <c r="U32" s="81" t="s">
        <v>96</v>
      </c>
    </row>
    <row r="33" spans="2:21" ht="13.5" customHeight="1" thickBot="1">
      <c r="B33" s="83" t="s">
        <v>97</v>
      </c>
      <c r="C33" s="84"/>
      <c r="D33" s="84"/>
      <c r="E33" s="85"/>
      <c r="F33" s="85"/>
      <c r="G33" s="85"/>
      <c r="H33" s="86"/>
      <c r="I33" s="86"/>
      <c r="J33" s="86"/>
      <c r="K33" s="86"/>
      <c r="L33" s="86"/>
      <c r="M33" s="86"/>
      <c r="N33" s="86"/>
      <c r="O33" s="86"/>
      <c r="P33" s="87"/>
      <c r="Q33" s="87"/>
      <c r="R33" s="88" t="str">
        <f t="shared" ref="R33:T34" si="1">"N/D"</f>
        <v>N/D</v>
      </c>
      <c r="S33" s="88" t="str">
        <f t="shared" si="1"/>
        <v>N/D</v>
      </c>
      <c r="T33" s="88" t="str">
        <f t="shared" si="1"/>
        <v>N/D</v>
      </c>
      <c r="U33" s="89" t="str">
        <f>+IF(ISERR(T33/S33*100),"N/A",T33/S33*100)</f>
        <v>N/A</v>
      </c>
    </row>
    <row r="34" spans="2:21" ht="13.5" customHeight="1" thickBot="1">
      <c r="B34" s="90" t="s">
        <v>98</v>
      </c>
      <c r="C34" s="91"/>
      <c r="D34" s="91"/>
      <c r="E34" s="92"/>
      <c r="F34" s="92"/>
      <c r="G34" s="92"/>
      <c r="H34" s="93"/>
      <c r="I34" s="93"/>
      <c r="J34" s="93"/>
      <c r="K34" s="93"/>
      <c r="L34" s="93"/>
      <c r="M34" s="93"/>
      <c r="N34" s="93"/>
      <c r="O34" s="93"/>
      <c r="P34" s="94"/>
      <c r="Q34" s="94"/>
      <c r="R34" s="88" t="str">
        <f t="shared" si="1"/>
        <v>N/D</v>
      </c>
      <c r="S34" s="88" t="str">
        <f t="shared" si="1"/>
        <v>N/D</v>
      </c>
      <c r="T34" s="88" t="str">
        <f t="shared" si="1"/>
        <v>N/D</v>
      </c>
      <c r="U34" s="89" t="str">
        <f>+IF(ISERR(T34/S34*100),"N/A",T34/S34*100)</f>
        <v>N/A</v>
      </c>
    </row>
    <row r="35" spans="2:21" ht="14.85" customHeight="1" thickTop="1" thickBot="1">
      <c r="B35" s="13" t="s">
        <v>99</v>
      </c>
      <c r="C35" s="14"/>
      <c r="D35" s="14"/>
      <c r="E35" s="14"/>
      <c r="F35" s="14"/>
      <c r="G35" s="14"/>
      <c r="H35" s="15"/>
      <c r="I35" s="15"/>
      <c r="J35" s="15"/>
      <c r="K35" s="15"/>
      <c r="L35" s="15"/>
      <c r="M35" s="15"/>
      <c r="N35" s="15"/>
      <c r="O35" s="15"/>
      <c r="P35" s="15"/>
      <c r="Q35" s="15"/>
      <c r="R35" s="15"/>
      <c r="S35" s="15"/>
      <c r="T35" s="15"/>
      <c r="U35" s="16"/>
    </row>
    <row r="36" spans="2:21" ht="44.25" customHeight="1" thickTop="1">
      <c r="B36" s="95" t="s">
        <v>100</v>
      </c>
      <c r="C36" s="97"/>
      <c r="D36" s="97"/>
      <c r="E36" s="97"/>
      <c r="F36" s="97"/>
      <c r="G36" s="97"/>
      <c r="H36" s="97"/>
      <c r="I36" s="97"/>
      <c r="J36" s="97"/>
      <c r="K36" s="97"/>
      <c r="L36" s="97"/>
      <c r="M36" s="97"/>
      <c r="N36" s="97"/>
      <c r="O36" s="97"/>
      <c r="P36" s="97"/>
      <c r="Q36" s="97"/>
      <c r="R36" s="97"/>
      <c r="S36" s="97"/>
      <c r="T36" s="97"/>
      <c r="U36" s="96"/>
    </row>
    <row r="37" spans="2:21" ht="34.5" customHeight="1">
      <c r="B37" s="98" t="s">
        <v>102</v>
      </c>
      <c r="C37" s="100"/>
      <c r="D37" s="100"/>
      <c r="E37" s="100"/>
      <c r="F37" s="100"/>
      <c r="G37" s="100"/>
      <c r="H37" s="100"/>
      <c r="I37" s="100"/>
      <c r="J37" s="100"/>
      <c r="K37" s="100"/>
      <c r="L37" s="100"/>
      <c r="M37" s="100"/>
      <c r="N37" s="100"/>
      <c r="O37" s="100"/>
      <c r="P37" s="100"/>
      <c r="Q37" s="100"/>
      <c r="R37" s="100"/>
      <c r="S37" s="100"/>
      <c r="T37" s="100"/>
      <c r="U37" s="99"/>
    </row>
    <row r="38" spans="2:21" ht="34.5" customHeight="1">
      <c r="B38" s="98" t="s">
        <v>350</v>
      </c>
      <c r="C38" s="100"/>
      <c r="D38" s="100"/>
      <c r="E38" s="100"/>
      <c r="F38" s="100"/>
      <c r="G38" s="100"/>
      <c r="H38" s="100"/>
      <c r="I38" s="100"/>
      <c r="J38" s="100"/>
      <c r="K38" s="100"/>
      <c r="L38" s="100"/>
      <c r="M38" s="100"/>
      <c r="N38" s="100"/>
      <c r="O38" s="100"/>
      <c r="P38" s="100"/>
      <c r="Q38" s="100"/>
      <c r="R38" s="100"/>
      <c r="S38" s="100"/>
      <c r="T38" s="100"/>
      <c r="U38" s="99"/>
    </row>
    <row r="39" spans="2:21" ht="100.7" customHeight="1">
      <c r="B39" s="98" t="s">
        <v>351</v>
      </c>
      <c r="C39" s="100"/>
      <c r="D39" s="100"/>
      <c r="E39" s="100"/>
      <c r="F39" s="100"/>
      <c r="G39" s="100"/>
      <c r="H39" s="100"/>
      <c r="I39" s="100"/>
      <c r="J39" s="100"/>
      <c r="K39" s="100"/>
      <c r="L39" s="100"/>
      <c r="M39" s="100"/>
      <c r="N39" s="100"/>
      <c r="O39" s="100"/>
      <c r="P39" s="100"/>
      <c r="Q39" s="100"/>
      <c r="R39" s="100"/>
      <c r="S39" s="100"/>
      <c r="T39" s="100"/>
      <c r="U39" s="99"/>
    </row>
    <row r="40" spans="2:21" ht="98.85" customHeight="1">
      <c r="B40" s="98" t="s">
        <v>352</v>
      </c>
      <c r="C40" s="100"/>
      <c r="D40" s="100"/>
      <c r="E40" s="100"/>
      <c r="F40" s="100"/>
      <c r="G40" s="100"/>
      <c r="H40" s="100"/>
      <c r="I40" s="100"/>
      <c r="J40" s="100"/>
      <c r="K40" s="100"/>
      <c r="L40" s="100"/>
      <c r="M40" s="100"/>
      <c r="N40" s="100"/>
      <c r="O40" s="100"/>
      <c r="P40" s="100"/>
      <c r="Q40" s="100"/>
      <c r="R40" s="100"/>
      <c r="S40" s="100"/>
      <c r="T40" s="100"/>
      <c r="U40" s="99"/>
    </row>
    <row r="41" spans="2:21" ht="162.6" customHeight="1">
      <c r="B41" s="98" t="s">
        <v>353</v>
      </c>
      <c r="C41" s="100"/>
      <c r="D41" s="100"/>
      <c r="E41" s="100"/>
      <c r="F41" s="100"/>
      <c r="G41" s="100"/>
      <c r="H41" s="100"/>
      <c r="I41" s="100"/>
      <c r="J41" s="100"/>
      <c r="K41" s="100"/>
      <c r="L41" s="100"/>
      <c r="M41" s="100"/>
      <c r="N41" s="100"/>
      <c r="O41" s="100"/>
      <c r="P41" s="100"/>
      <c r="Q41" s="100"/>
      <c r="R41" s="100"/>
      <c r="S41" s="100"/>
      <c r="T41" s="100"/>
      <c r="U41" s="99"/>
    </row>
    <row r="42" spans="2:21" ht="157.5" customHeight="1">
      <c r="B42" s="98" t="s">
        <v>354</v>
      </c>
      <c r="C42" s="100"/>
      <c r="D42" s="100"/>
      <c r="E42" s="100"/>
      <c r="F42" s="100"/>
      <c r="G42" s="100"/>
      <c r="H42" s="100"/>
      <c r="I42" s="100"/>
      <c r="J42" s="100"/>
      <c r="K42" s="100"/>
      <c r="L42" s="100"/>
      <c r="M42" s="100"/>
      <c r="N42" s="100"/>
      <c r="O42" s="100"/>
      <c r="P42" s="100"/>
      <c r="Q42" s="100"/>
      <c r="R42" s="100"/>
      <c r="S42" s="100"/>
      <c r="T42" s="100"/>
      <c r="U42" s="99"/>
    </row>
    <row r="43" spans="2:21" ht="84" customHeight="1">
      <c r="B43" s="98" t="s">
        <v>355</v>
      </c>
      <c r="C43" s="100"/>
      <c r="D43" s="100"/>
      <c r="E43" s="100"/>
      <c r="F43" s="100"/>
      <c r="G43" s="100"/>
      <c r="H43" s="100"/>
      <c r="I43" s="100"/>
      <c r="J43" s="100"/>
      <c r="K43" s="100"/>
      <c r="L43" s="100"/>
      <c r="M43" s="100"/>
      <c r="N43" s="100"/>
      <c r="O43" s="100"/>
      <c r="P43" s="100"/>
      <c r="Q43" s="100"/>
      <c r="R43" s="100"/>
      <c r="S43" s="100"/>
      <c r="T43" s="100"/>
      <c r="U43" s="99"/>
    </row>
    <row r="44" spans="2:21" ht="92.45" customHeight="1">
      <c r="B44" s="98" t="s">
        <v>356</v>
      </c>
      <c r="C44" s="100"/>
      <c r="D44" s="100"/>
      <c r="E44" s="100"/>
      <c r="F44" s="100"/>
      <c r="G44" s="100"/>
      <c r="H44" s="100"/>
      <c r="I44" s="100"/>
      <c r="J44" s="100"/>
      <c r="K44" s="100"/>
      <c r="L44" s="100"/>
      <c r="M44" s="100"/>
      <c r="N44" s="100"/>
      <c r="O44" s="100"/>
      <c r="P44" s="100"/>
      <c r="Q44" s="100"/>
      <c r="R44" s="100"/>
      <c r="S44" s="100"/>
      <c r="T44" s="100"/>
      <c r="U44" s="99"/>
    </row>
    <row r="45" spans="2:21" ht="69.599999999999994" customHeight="1">
      <c r="B45" s="98" t="s">
        <v>357</v>
      </c>
      <c r="C45" s="100"/>
      <c r="D45" s="100"/>
      <c r="E45" s="100"/>
      <c r="F45" s="100"/>
      <c r="G45" s="100"/>
      <c r="H45" s="100"/>
      <c r="I45" s="100"/>
      <c r="J45" s="100"/>
      <c r="K45" s="100"/>
      <c r="L45" s="100"/>
      <c r="M45" s="100"/>
      <c r="N45" s="100"/>
      <c r="O45" s="100"/>
      <c r="P45" s="100"/>
      <c r="Q45" s="100"/>
      <c r="R45" s="100"/>
      <c r="S45" s="100"/>
      <c r="T45" s="100"/>
      <c r="U45" s="99"/>
    </row>
    <row r="46" spans="2:21" ht="156.75" customHeight="1">
      <c r="B46" s="98" t="s">
        <v>358</v>
      </c>
      <c r="C46" s="100"/>
      <c r="D46" s="100"/>
      <c r="E46" s="100"/>
      <c r="F46" s="100"/>
      <c r="G46" s="100"/>
      <c r="H46" s="100"/>
      <c r="I46" s="100"/>
      <c r="J46" s="100"/>
      <c r="K46" s="100"/>
      <c r="L46" s="100"/>
      <c r="M46" s="100"/>
      <c r="N46" s="100"/>
      <c r="O46" s="100"/>
      <c r="P46" s="100"/>
      <c r="Q46" s="100"/>
      <c r="R46" s="100"/>
      <c r="S46" s="100"/>
      <c r="T46" s="100"/>
      <c r="U46" s="99"/>
    </row>
    <row r="47" spans="2:21" ht="138.6" customHeight="1">
      <c r="B47" s="98" t="s">
        <v>359</v>
      </c>
      <c r="C47" s="100"/>
      <c r="D47" s="100"/>
      <c r="E47" s="100"/>
      <c r="F47" s="100"/>
      <c r="G47" s="100"/>
      <c r="H47" s="100"/>
      <c r="I47" s="100"/>
      <c r="J47" s="100"/>
      <c r="K47" s="100"/>
      <c r="L47" s="100"/>
      <c r="M47" s="100"/>
      <c r="N47" s="100"/>
      <c r="O47" s="100"/>
      <c r="P47" s="100"/>
      <c r="Q47" s="100"/>
      <c r="R47" s="100"/>
      <c r="S47" s="100"/>
      <c r="T47" s="100"/>
      <c r="U47" s="99"/>
    </row>
    <row r="48" spans="2:21" ht="79.5" customHeight="1">
      <c r="B48" s="98" t="s">
        <v>360</v>
      </c>
      <c r="C48" s="100"/>
      <c r="D48" s="100"/>
      <c r="E48" s="100"/>
      <c r="F48" s="100"/>
      <c r="G48" s="100"/>
      <c r="H48" s="100"/>
      <c r="I48" s="100"/>
      <c r="J48" s="100"/>
      <c r="K48" s="100"/>
      <c r="L48" s="100"/>
      <c r="M48" s="100"/>
      <c r="N48" s="100"/>
      <c r="O48" s="100"/>
      <c r="P48" s="100"/>
      <c r="Q48" s="100"/>
      <c r="R48" s="100"/>
      <c r="S48" s="100"/>
      <c r="T48" s="100"/>
      <c r="U48" s="99"/>
    </row>
    <row r="49" spans="2:21" ht="96.6" customHeight="1">
      <c r="B49" s="98" t="s">
        <v>361</v>
      </c>
      <c r="C49" s="100"/>
      <c r="D49" s="100"/>
      <c r="E49" s="100"/>
      <c r="F49" s="100"/>
      <c r="G49" s="100"/>
      <c r="H49" s="100"/>
      <c r="I49" s="100"/>
      <c r="J49" s="100"/>
      <c r="K49" s="100"/>
      <c r="L49" s="100"/>
      <c r="M49" s="100"/>
      <c r="N49" s="100"/>
      <c r="O49" s="100"/>
      <c r="P49" s="100"/>
      <c r="Q49" s="100"/>
      <c r="R49" s="100"/>
      <c r="S49" s="100"/>
      <c r="T49" s="100"/>
      <c r="U49" s="99"/>
    </row>
    <row r="50" spans="2:21" ht="76.349999999999994" customHeight="1">
      <c r="B50" s="98" t="s">
        <v>362</v>
      </c>
      <c r="C50" s="100"/>
      <c r="D50" s="100"/>
      <c r="E50" s="100"/>
      <c r="F50" s="100"/>
      <c r="G50" s="100"/>
      <c r="H50" s="100"/>
      <c r="I50" s="100"/>
      <c r="J50" s="100"/>
      <c r="K50" s="100"/>
      <c r="L50" s="100"/>
      <c r="M50" s="100"/>
      <c r="N50" s="100"/>
      <c r="O50" s="100"/>
      <c r="P50" s="100"/>
      <c r="Q50" s="100"/>
      <c r="R50" s="100"/>
      <c r="S50" s="100"/>
      <c r="T50" s="100"/>
      <c r="U50" s="99"/>
    </row>
    <row r="51" spans="2:21" ht="89.25" customHeight="1">
      <c r="B51" s="98" t="s">
        <v>363</v>
      </c>
      <c r="C51" s="100"/>
      <c r="D51" s="100"/>
      <c r="E51" s="100"/>
      <c r="F51" s="100"/>
      <c r="G51" s="100"/>
      <c r="H51" s="100"/>
      <c r="I51" s="100"/>
      <c r="J51" s="100"/>
      <c r="K51" s="100"/>
      <c r="L51" s="100"/>
      <c r="M51" s="100"/>
      <c r="N51" s="100"/>
      <c r="O51" s="100"/>
      <c r="P51" s="100"/>
      <c r="Q51" s="100"/>
      <c r="R51" s="100"/>
      <c r="S51" s="100"/>
      <c r="T51" s="100"/>
      <c r="U51" s="99"/>
    </row>
    <row r="52" spans="2:21" ht="153.19999999999999" customHeight="1">
      <c r="B52" s="98" t="s">
        <v>364</v>
      </c>
      <c r="C52" s="100"/>
      <c r="D52" s="100"/>
      <c r="E52" s="100"/>
      <c r="F52" s="100"/>
      <c r="G52" s="100"/>
      <c r="H52" s="100"/>
      <c r="I52" s="100"/>
      <c r="J52" s="100"/>
      <c r="K52" s="100"/>
      <c r="L52" s="100"/>
      <c r="M52" s="100"/>
      <c r="N52" s="100"/>
      <c r="O52" s="100"/>
      <c r="P52" s="100"/>
      <c r="Q52" s="100"/>
      <c r="R52" s="100"/>
      <c r="S52" s="100"/>
      <c r="T52" s="100"/>
      <c r="U52" s="99"/>
    </row>
    <row r="53" spans="2:21" ht="89.1" customHeight="1">
      <c r="B53" s="98" t="s">
        <v>365</v>
      </c>
      <c r="C53" s="100"/>
      <c r="D53" s="100"/>
      <c r="E53" s="100"/>
      <c r="F53" s="100"/>
      <c r="G53" s="100"/>
      <c r="H53" s="100"/>
      <c r="I53" s="100"/>
      <c r="J53" s="100"/>
      <c r="K53" s="100"/>
      <c r="L53" s="100"/>
      <c r="M53" s="100"/>
      <c r="N53" s="100"/>
      <c r="O53" s="100"/>
      <c r="P53" s="100"/>
      <c r="Q53" s="100"/>
      <c r="R53" s="100"/>
      <c r="S53" s="100"/>
      <c r="T53" s="100"/>
      <c r="U53" s="99"/>
    </row>
    <row r="54" spans="2:21" ht="84.75" customHeight="1">
      <c r="B54" s="98" t="s">
        <v>366</v>
      </c>
      <c r="C54" s="100"/>
      <c r="D54" s="100"/>
      <c r="E54" s="100"/>
      <c r="F54" s="100"/>
      <c r="G54" s="100"/>
      <c r="H54" s="100"/>
      <c r="I54" s="100"/>
      <c r="J54" s="100"/>
      <c r="K54" s="100"/>
      <c r="L54" s="100"/>
      <c r="M54" s="100"/>
      <c r="N54" s="100"/>
      <c r="O54" s="100"/>
      <c r="P54" s="100"/>
      <c r="Q54" s="100"/>
      <c r="R54" s="100"/>
      <c r="S54" s="100"/>
      <c r="T54" s="100"/>
      <c r="U54" s="99"/>
    </row>
    <row r="55" spans="2:21" ht="87" customHeight="1" thickBot="1">
      <c r="B55" s="101" t="s">
        <v>367</v>
      </c>
      <c r="C55" s="103"/>
      <c r="D55" s="103"/>
      <c r="E55" s="103"/>
      <c r="F55" s="103"/>
      <c r="G55" s="103"/>
      <c r="H55" s="103"/>
      <c r="I55" s="103"/>
      <c r="J55" s="103"/>
      <c r="K55" s="103"/>
      <c r="L55" s="103"/>
      <c r="M55" s="103"/>
      <c r="N55" s="103"/>
      <c r="O55" s="103"/>
      <c r="P55" s="103"/>
      <c r="Q55" s="103"/>
      <c r="R55" s="103"/>
      <c r="S55" s="103"/>
      <c r="T55" s="103"/>
      <c r="U55" s="102"/>
    </row>
  </sheetData>
  <mergeCells count="100">
    <mergeCell ref="B52:U52"/>
    <mergeCell ref="B53:U53"/>
    <mergeCell ref="B54:U54"/>
    <mergeCell ref="B55:U55"/>
    <mergeCell ref="B46:U46"/>
    <mergeCell ref="B47:U47"/>
    <mergeCell ref="B48:U48"/>
    <mergeCell ref="B49:U49"/>
    <mergeCell ref="B50:U50"/>
    <mergeCell ref="B51:U51"/>
    <mergeCell ref="B40:U40"/>
    <mergeCell ref="B41:U41"/>
    <mergeCell ref="B42:U42"/>
    <mergeCell ref="B43:U43"/>
    <mergeCell ref="B44:U44"/>
    <mergeCell ref="B45:U45"/>
    <mergeCell ref="B33:D33"/>
    <mergeCell ref="B34:D34"/>
    <mergeCell ref="B36:U36"/>
    <mergeCell ref="B37:U37"/>
    <mergeCell ref="B38:U38"/>
    <mergeCell ref="B39:U39"/>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47"/>
  <sheetViews>
    <sheetView view="pageBreakPreview" zoomScale="80" zoomScaleNormal="80" zoomScaleSheetLayoutView="80"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503</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368</v>
      </c>
      <c r="D4" s="19" t="s">
        <v>369</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253</v>
      </c>
      <c r="L6" s="29"/>
      <c r="M6" s="29"/>
      <c r="N6" s="31"/>
      <c r="O6" s="32" t="s">
        <v>20</v>
      </c>
      <c r="P6" s="29" t="s">
        <v>370</v>
      </c>
      <c r="Q6" s="29"/>
      <c r="R6" s="33"/>
      <c r="S6" s="32" t="s">
        <v>22</v>
      </c>
      <c r="T6" s="29" t="s">
        <v>371</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c r="A11" s="60"/>
      <c r="B11" s="61" t="s">
        <v>38</v>
      </c>
      <c r="C11" s="62" t="s">
        <v>372</v>
      </c>
      <c r="D11" s="62"/>
      <c r="E11" s="62"/>
      <c r="F11" s="62"/>
      <c r="G11" s="62"/>
      <c r="H11" s="62"/>
      <c r="I11" s="62" t="s">
        <v>373</v>
      </c>
      <c r="J11" s="62"/>
      <c r="K11" s="62"/>
      <c r="L11" s="62" t="s">
        <v>374</v>
      </c>
      <c r="M11" s="62"/>
      <c r="N11" s="62"/>
      <c r="O11" s="62"/>
      <c r="P11" s="63" t="s">
        <v>375</v>
      </c>
      <c r="Q11" s="63" t="s">
        <v>376</v>
      </c>
      <c r="R11" s="63">
        <v>30.16</v>
      </c>
      <c r="S11" s="63" t="s">
        <v>44</v>
      </c>
      <c r="T11" s="63" t="s">
        <v>44</v>
      </c>
      <c r="U11" s="64" t="str">
        <f>IF(ISERR((S11-T11)*100/S11+100),"N/A",(S11-T11)*100/S11+100)</f>
        <v>N/A</v>
      </c>
    </row>
    <row r="12" spans="1:34" ht="75" customHeight="1" thickTop="1">
      <c r="A12" s="60"/>
      <c r="B12" s="61" t="s">
        <v>53</v>
      </c>
      <c r="C12" s="62" t="s">
        <v>377</v>
      </c>
      <c r="D12" s="62"/>
      <c r="E12" s="62"/>
      <c r="F12" s="62"/>
      <c r="G12" s="62"/>
      <c r="H12" s="62"/>
      <c r="I12" s="62" t="s">
        <v>378</v>
      </c>
      <c r="J12" s="62"/>
      <c r="K12" s="62"/>
      <c r="L12" s="62" t="s">
        <v>379</v>
      </c>
      <c r="M12" s="62"/>
      <c r="N12" s="62"/>
      <c r="O12" s="62"/>
      <c r="P12" s="63" t="s">
        <v>380</v>
      </c>
      <c r="Q12" s="63" t="s">
        <v>43</v>
      </c>
      <c r="R12" s="63">
        <v>94</v>
      </c>
      <c r="S12" s="63" t="s">
        <v>44</v>
      </c>
      <c r="T12" s="63" t="s">
        <v>44</v>
      </c>
      <c r="U12" s="64" t="str">
        <f t="shared" ref="U12:U25" si="0">IF(ISERR(T12/S12*100),"N/A",T12/S12*100)</f>
        <v>N/A</v>
      </c>
    </row>
    <row r="13" spans="1:34" ht="75" customHeight="1" thickBot="1">
      <c r="A13" s="60"/>
      <c r="B13" s="65" t="s">
        <v>45</v>
      </c>
      <c r="C13" s="66" t="s">
        <v>45</v>
      </c>
      <c r="D13" s="66"/>
      <c r="E13" s="66"/>
      <c r="F13" s="66"/>
      <c r="G13" s="66"/>
      <c r="H13" s="66"/>
      <c r="I13" s="66" t="s">
        <v>381</v>
      </c>
      <c r="J13" s="66"/>
      <c r="K13" s="66"/>
      <c r="L13" s="66" t="s">
        <v>382</v>
      </c>
      <c r="M13" s="66"/>
      <c r="N13" s="66"/>
      <c r="O13" s="66"/>
      <c r="P13" s="67" t="s">
        <v>383</v>
      </c>
      <c r="Q13" s="67" t="s">
        <v>376</v>
      </c>
      <c r="R13" s="67">
        <v>5.42</v>
      </c>
      <c r="S13" s="67" t="s">
        <v>44</v>
      </c>
      <c r="T13" s="67" t="s">
        <v>44</v>
      </c>
      <c r="U13" s="69" t="str">
        <f t="shared" si="0"/>
        <v>N/A</v>
      </c>
    </row>
    <row r="14" spans="1:34" ht="75" customHeight="1" thickTop="1">
      <c r="A14" s="60"/>
      <c r="B14" s="61" t="s">
        <v>63</v>
      </c>
      <c r="C14" s="62" t="s">
        <v>384</v>
      </c>
      <c r="D14" s="62"/>
      <c r="E14" s="62"/>
      <c r="F14" s="62"/>
      <c r="G14" s="62"/>
      <c r="H14" s="62"/>
      <c r="I14" s="62" t="s">
        <v>385</v>
      </c>
      <c r="J14" s="62"/>
      <c r="K14" s="62"/>
      <c r="L14" s="62" t="s">
        <v>386</v>
      </c>
      <c r="M14" s="62"/>
      <c r="N14" s="62"/>
      <c r="O14" s="62"/>
      <c r="P14" s="63" t="s">
        <v>60</v>
      </c>
      <c r="Q14" s="63" t="s">
        <v>131</v>
      </c>
      <c r="R14" s="63">
        <v>-10.75</v>
      </c>
      <c r="S14" s="63">
        <v>-3.46</v>
      </c>
      <c r="T14" s="63">
        <v>-43.94</v>
      </c>
      <c r="U14" s="64">
        <f t="shared" si="0"/>
        <v>1269.942196531792</v>
      </c>
    </row>
    <row r="15" spans="1:34" ht="75" customHeight="1">
      <c r="A15" s="60"/>
      <c r="B15" s="65" t="s">
        <v>45</v>
      </c>
      <c r="C15" s="66" t="s">
        <v>387</v>
      </c>
      <c r="D15" s="66"/>
      <c r="E15" s="66"/>
      <c r="F15" s="66"/>
      <c r="G15" s="66"/>
      <c r="H15" s="66"/>
      <c r="I15" s="66" t="s">
        <v>388</v>
      </c>
      <c r="J15" s="66"/>
      <c r="K15" s="66"/>
      <c r="L15" s="66" t="s">
        <v>389</v>
      </c>
      <c r="M15" s="66"/>
      <c r="N15" s="66"/>
      <c r="O15" s="66"/>
      <c r="P15" s="67" t="s">
        <v>390</v>
      </c>
      <c r="Q15" s="67" t="s">
        <v>131</v>
      </c>
      <c r="R15" s="67">
        <v>8.5399999999999991</v>
      </c>
      <c r="S15" s="67">
        <v>8.65</v>
      </c>
      <c r="T15" s="67">
        <v>-18.170000000000002</v>
      </c>
      <c r="U15" s="69">
        <f t="shared" si="0"/>
        <v>-210.05780346820808</v>
      </c>
    </row>
    <row r="16" spans="1:34" ht="75" customHeight="1" thickBot="1">
      <c r="A16" s="60"/>
      <c r="B16" s="65" t="s">
        <v>45</v>
      </c>
      <c r="C16" s="66" t="s">
        <v>391</v>
      </c>
      <c r="D16" s="66"/>
      <c r="E16" s="66"/>
      <c r="F16" s="66"/>
      <c r="G16" s="66"/>
      <c r="H16" s="66"/>
      <c r="I16" s="66" t="s">
        <v>392</v>
      </c>
      <c r="J16" s="66"/>
      <c r="K16" s="66"/>
      <c r="L16" s="66" t="s">
        <v>393</v>
      </c>
      <c r="M16" s="66"/>
      <c r="N16" s="66"/>
      <c r="O16" s="66"/>
      <c r="P16" s="67" t="s">
        <v>60</v>
      </c>
      <c r="Q16" s="67" t="s">
        <v>131</v>
      </c>
      <c r="R16" s="67">
        <v>2.85</v>
      </c>
      <c r="S16" s="67">
        <v>3.37</v>
      </c>
      <c r="T16" s="67">
        <v>-67.47</v>
      </c>
      <c r="U16" s="69">
        <f t="shared" si="0"/>
        <v>-2002.0771513353116</v>
      </c>
    </row>
    <row r="17" spans="1:22" ht="75" customHeight="1" thickTop="1">
      <c r="A17" s="60"/>
      <c r="B17" s="61" t="s">
        <v>79</v>
      </c>
      <c r="C17" s="62" t="s">
        <v>394</v>
      </c>
      <c r="D17" s="62"/>
      <c r="E17" s="62"/>
      <c r="F17" s="62"/>
      <c r="G17" s="62"/>
      <c r="H17" s="62"/>
      <c r="I17" s="62" t="s">
        <v>395</v>
      </c>
      <c r="J17" s="62"/>
      <c r="K17" s="62"/>
      <c r="L17" s="62" t="s">
        <v>396</v>
      </c>
      <c r="M17" s="62"/>
      <c r="N17" s="62"/>
      <c r="O17" s="62"/>
      <c r="P17" s="63" t="s">
        <v>60</v>
      </c>
      <c r="Q17" s="63" t="s">
        <v>83</v>
      </c>
      <c r="R17" s="63">
        <v>100</v>
      </c>
      <c r="S17" s="63">
        <v>58.2</v>
      </c>
      <c r="T17" s="63">
        <v>35.270000000000003</v>
      </c>
      <c r="U17" s="64">
        <f t="shared" si="0"/>
        <v>60.601374570446744</v>
      </c>
    </row>
    <row r="18" spans="1:22" ht="75" customHeight="1">
      <c r="A18" s="60"/>
      <c r="B18" s="65" t="s">
        <v>45</v>
      </c>
      <c r="C18" s="66" t="s">
        <v>397</v>
      </c>
      <c r="D18" s="66"/>
      <c r="E18" s="66"/>
      <c r="F18" s="66"/>
      <c r="G18" s="66"/>
      <c r="H18" s="66"/>
      <c r="I18" s="66" t="s">
        <v>398</v>
      </c>
      <c r="J18" s="66"/>
      <c r="K18" s="66"/>
      <c r="L18" s="66" t="s">
        <v>399</v>
      </c>
      <c r="M18" s="66"/>
      <c r="N18" s="66"/>
      <c r="O18" s="66"/>
      <c r="P18" s="67" t="s">
        <v>60</v>
      </c>
      <c r="Q18" s="67" t="s">
        <v>83</v>
      </c>
      <c r="R18" s="67">
        <v>100</v>
      </c>
      <c r="S18" s="67">
        <v>57.38</v>
      </c>
      <c r="T18" s="67">
        <v>32.31</v>
      </c>
      <c r="U18" s="69">
        <f t="shared" si="0"/>
        <v>56.308818403624961</v>
      </c>
    </row>
    <row r="19" spans="1:22" ht="75" customHeight="1">
      <c r="A19" s="60"/>
      <c r="B19" s="65" t="s">
        <v>45</v>
      </c>
      <c r="C19" s="66" t="s">
        <v>400</v>
      </c>
      <c r="D19" s="66"/>
      <c r="E19" s="66"/>
      <c r="F19" s="66"/>
      <c r="G19" s="66"/>
      <c r="H19" s="66"/>
      <c r="I19" s="66" t="s">
        <v>401</v>
      </c>
      <c r="J19" s="66"/>
      <c r="K19" s="66"/>
      <c r="L19" s="66" t="s">
        <v>402</v>
      </c>
      <c r="M19" s="66"/>
      <c r="N19" s="66"/>
      <c r="O19" s="66"/>
      <c r="P19" s="67" t="s">
        <v>60</v>
      </c>
      <c r="Q19" s="67" t="s">
        <v>83</v>
      </c>
      <c r="R19" s="67">
        <v>100</v>
      </c>
      <c r="S19" s="67">
        <v>55.57</v>
      </c>
      <c r="T19" s="67">
        <v>30.08</v>
      </c>
      <c r="U19" s="69">
        <f t="shared" si="0"/>
        <v>54.129926219183012</v>
      </c>
    </row>
    <row r="20" spans="1:22" ht="75" customHeight="1">
      <c r="A20" s="60"/>
      <c r="B20" s="65" t="s">
        <v>45</v>
      </c>
      <c r="C20" s="66" t="s">
        <v>403</v>
      </c>
      <c r="D20" s="66"/>
      <c r="E20" s="66"/>
      <c r="F20" s="66"/>
      <c r="G20" s="66"/>
      <c r="H20" s="66"/>
      <c r="I20" s="66" t="s">
        <v>404</v>
      </c>
      <c r="J20" s="66"/>
      <c r="K20" s="66"/>
      <c r="L20" s="66" t="s">
        <v>405</v>
      </c>
      <c r="M20" s="66"/>
      <c r="N20" s="66"/>
      <c r="O20" s="66"/>
      <c r="P20" s="67" t="s">
        <v>60</v>
      </c>
      <c r="Q20" s="67" t="s">
        <v>83</v>
      </c>
      <c r="R20" s="67">
        <v>100</v>
      </c>
      <c r="S20" s="67">
        <v>55.2</v>
      </c>
      <c r="T20" s="67">
        <v>17.54</v>
      </c>
      <c r="U20" s="69">
        <f t="shared" si="0"/>
        <v>31.775362318840578</v>
      </c>
    </row>
    <row r="21" spans="1:22" ht="75" customHeight="1">
      <c r="A21" s="60"/>
      <c r="B21" s="65" t="s">
        <v>45</v>
      </c>
      <c r="C21" s="66" t="s">
        <v>406</v>
      </c>
      <c r="D21" s="66"/>
      <c r="E21" s="66"/>
      <c r="F21" s="66"/>
      <c r="G21" s="66"/>
      <c r="H21" s="66"/>
      <c r="I21" s="66" t="s">
        <v>407</v>
      </c>
      <c r="J21" s="66"/>
      <c r="K21" s="66"/>
      <c r="L21" s="66" t="s">
        <v>408</v>
      </c>
      <c r="M21" s="66"/>
      <c r="N21" s="66"/>
      <c r="O21" s="66"/>
      <c r="P21" s="67" t="s">
        <v>60</v>
      </c>
      <c r="Q21" s="67" t="s">
        <v>83</v>
      </c>
      <c r="R21" s="67">
        <v>100</v>
      </c>
      <c r="S21" s="67">
        <v>54.19</v>
      </c>
      <c r="T21" s="67">
        <v>34.56</v>
      </c>
      <c r="U21" s="69">
        <f t="shared" si="0"/>
        <v>63.775604355047065</v>
      </c>
    </row>
    <row r="22" spans="1:22" ht="75" customHeight="1">
      <c r="A22" s="60"/>
      <c r="B22" s="65" t="s">
        <v>45</v>
      </c>
      <c r="C22" s="66" t="s">
        <v>409</v>
      </c>
      <c r="D22" s="66"/>
      <c r="E22" s="66"/>
      <c r="F22" s="66"/>
      <c r="G22" s="66"/>
      <c r="H22" s="66"/>
      <c r="I22" s="66" t="s">
        <v>410</v>
      </c>
      <c r="J22" s="66"/>
      <c r="K22" s="66"/>
      <c r="L22" s="66" t="s">
        <v>411</v>
      </c>
      <c r="M22" s="66"/>
      <c r="N22" s="66"/>
      <c r="O22" s="66"/>
      <c r="P22" s="67" t="s">
        <v>412</v>
      </c>
      <c r="Q22" s="67" t="s">
        <v>413</v>
      </c>
      <c r="R22" s="67">
        <v>100</v>
      </c>
      <c r="S22" s="67">
        <v>33.33</v>
      </c>
      <c r="T22" s="67">
        <v>29.63</v>
      </c>
      <c r="U22" s="69">
        <f t="shared" si="0"/>
        <v>88.89888988898889</v>
      </c>
    </row>
    <row r="23" spans="1:22" ht="75" customHeight="1">
      <c r="A23" s="60"/>
      <c r="B23" s="65" t="s">
        <v>45</v>
      </c>
      <c r="C23" s="66" t="s">
        <v>414</v>
      </c>
      <c r="D23" s="66"/>
      <c r="E23" s="66"/>
      <c r="F23" s="66"/>
      <c r="G23" s="66"/>
      <c r="H23" s="66"/>
      <c r="I23" s="66" t="s">
        <v>415</v>
      </c>
      <c r="J23" s="66"/>
      <c r="K23" s="66"/>
      <c r="L23" s="66" t="s">
        <v>416</v>
      </c>
      <c r="M23" s="66"/>
      <c r="N23" s="66"/>
      <c r="O23" s="66"/>
      <c r="P23" s="67" t="s">
        <v>383</v>
      </c>
      <c r="Q23" s="67" t="s">
        <v>83</v>
      </c>
      <c r="R23" s="67">
        <v>7.45</v>
      </c>
      <c r="S23" s="67">
        <v>3.18</v>
      </c>
      <c r="T23" s="67">
        <v>-62.17</v>
      </c>
      <c r="U23" s="69">
        <f t="shared" si="0"/>
        <v>-1955.0314465408803</v>
      </c>
    </row>
    <row r="24" spans="1:22" ht="75" customHeight="1">
      <c r="A24" s="60"/>
      <c r="B24" s="65" t="s">
        <v>45</v>
      </c>
      <c r="C24" s="66" t="s">
        <v>417</v>
      </c>
      <c r="D24" s="66"/>
      <c r="E24" s="66"/>
      <c r="F24" s="66"/>
      <c r="G24" s="66"/>
      <c r="H24" s="66"/>
      <c r="I24" s="66" t="s">
        <v>418</v>
      </c>
      <c r="J24" s="66"/>
      <c r="K24" s="66"/>
      <c r="L24" s="66" t="s">
        <v>419</v>
      </c>
      <c r="M24" s="66"/>
      <c r="N24" s="66"/>
      <c r="O24" s="66"/>
      <c r="P24" s="67" t="s">
        <v>420</v>
      </c>
      <c r="Q24" s="67" t="s">
        <v>83</v>
      </c>
      <c r="R24" s="67">
        <v>35.97</v>
      </c>
      <c r="S24" s="67">
        <v>35.44</v>
      </c>
      <c r="T24" s="67">
        <v>44.05</v>
      </c>
      <c r="U24" s="69">
        <f t="shared" si="0"/>
        <v>124.29458239277653</v>
      </c>
    </row>
    <row r="25" spans="1:22" ht="75" customHeight="1" thickBot="1">
      <c r="A25" s="60"/>
      <c r="B25" s="65" t="s">
        <v>45</v>
      </c>
      <c r="C25" s="66" t="s">
        <v>45</v>
      </c>
      <c r="D25" s="66"/>
      <c r="E25" s="66"/>
      <c r="F25" s="66"/>
      <c r="G25" s="66"/>
      <c r="H25" s="66"/>
      <c r="I25" s="66" t="s">
        <v>421</v>
      </c>
      <c r="J25" s="66"/>
      <c r="K25" s="66"/>
      <c r="L25" s="66" t="s">
        <v>422</v>
      </c>
      <c r="M25" s="66"/>
      <c r="N25" s="66"/>
      <c r="O25" s="66"/>
      <c r="P25" s="67" t="s">
        <v>60</v>
      </c>
      <c r="Q25" s="67" t="s">
        <v>83</v>
      </c>
      <c r="R25" s="67">
        <v>20</v>
      </c>
      <c r="S25" s="67">
        <v>20</v>
      </c>
      <c r="T25" s="67">
        <v>19.239999999999998</v>
      </c>
      <c r="U25" s="69">
        <f t="shared" si="0"/>
        <v>96.2</v>
      </c>
    </row>
    <row r="26" spans="1:22" ht="22.5" customHeight="1" thickTop="1" thickBot="1">
      <c r="B26" s="13" t="s">
        <v>90</v>
      </c>
      <c r="C26" s="14"/>
      <c r="D26" s="14"/>
      <c r="E26" s="14"/>
      <c r="F26" s="14"/>
      <c r="G26" s="14"/>
      <c r="H26" s="15"/>
      <c r="I26" s="15"/>
      <c r="J26" s="15"/>
      <c r="K26" s="15"/>
      <c r="L26" s="15"/>
      <c r="M26" s="15"/>
      <c r="N26" s="15"/>
      <c r="O26" s="15"/>
      <c r="P26" s="15"/>
      <c r="Q26" s="15"/>
      <c r="R26" s="15"/>
      <c r="S26" s="15"/>
      <c r="T26" s="15"/>
      <c r="U26" s="16"/>
      <c r="V26" s="70"/>
    </row>
    <row r="27" spans="1:22" ht="26.25" customHeight="1" thickTop="1">
      <c r="B27" s="71"/>
      <c r="C27" s="72"/>
      <c r="D27" s="72"/>
      <c r="E27" s="72"/>
      <c r="F27" s="72"/>
      <c r="G27" s="72"/>
      <c r="H27" s="73"/>
      <c r="I27" s="73"/>
      <c r="J27" s="73"/>
      <c r="K27" s="73"/>
      <c r="L27" s="73"/>
      <c r="M27" s="73"/>
      <c r="N27" s="73"/>
      <c r="O27" s="73"/>
      <c r="P27" s="74"/>
      <c r="Q27" s="75"/>
      <c r="R27" s="76" t="s">
        <v>91</v>
      </c>
      <c r="S27" s="44" t="s">
        <v>92</v>
      </c>
      <c r="T27" s="76" t="s">
        <v>93</v>
      </c>
      <c r="U27" s="44" t="s">
        <v>94</v>
      </c>
    </row>
    <row r="28" spans="1:22" ht="26.25" customHeight="1" thickBot="1">
      <c r="B28" s="77"/>
      <c r="C28" s="78"/>
      <c r="D28" s="78"/>
      <c r="E28" s="78"/>
      <c r="F28" s="78"/>
      <c r="G28" s="78"/>
      <c r="H28" s="79"/>
      <c r="I28" s="79"/>
      <c r="J28" s="79"/>
      <c r="K28" s="79"/>
      <c r="L28" s="79"/>
      <c r="M28" s="79"/>
      <c r="N28" s="79"/>
      <c r="O28" s="79"/>
      <c r="P28" s="80"/>
      <c r="Q28" s="81"/>
      <c r="R28" s="82" t="s">
        <v>95</v>
      </c>
      <c r="S28" s="81" t="s">
        <v>95</v>
      </c>
      <c r="T28" s="81" t="s">
        <v>95</v>
      </c>
      <c r="U28" s="81" t="s">
        <v>96</v>
      </c>
    </row>
    <row r="29" spans="1:22" ht="13.5" customHeight="1" thickBot="1">
      <c r="B29" s="83" t="s">
        <v>97</v>
      </c>
      <c r="C29" s="84"/>
      <c r="D29" s="84"/>
      <c r="E29" s="85"/>
      <c r="F29" s="85"/>
      <c r="G29" s="85"/>
      <c r="H29" s="86"/>
      <c r="I29" s="86"/>
      <c r="J29" s="86"/>
      <c r="K29" s="86"/>
      <c r="L29" s="86"/>
      <c r="M29" s="86"/>
      <c r="N29" s="86"/>
      <c r="O29" s="86"/>
      <c r="P29" s="87"/>
      <c r="Q29" s="87"/>
      <c r="R29" s="88" t="str">
        <f t="shared" ref="R29:T30" si="1">"N/D"</f>
        <v>N/D</v>
      </c>
      <c r="S29" s="88" t="str">
        <f t="shared" si="1"/>
        <v>N/D</v>
      </c>
      <c r="T29" s="88" t="str">
        <f t="shared" si="1"/>
        <v>N/D</v>
      </c>
      <c r="U29" s="89" t="str">
        <f>+IF(ISERR(T29/S29*100),"N/A",T29/S29*100)</f>
        <v>N/A</v>
      </c>
    </row>
    <row r="30" spans="1:22" ht="13.5" customHeight="1" thickBot="1">
      <c r="B30" s="90" t="s">
        <v>98</v>
      </c>
      <c r="C30" s="91"/>
      <c r="D30" s="91"/>
      <c r="E30" s="92"/>
      <c r="F30" s="92"/>
      <c r="G30" s="92"/>
      <c r="H30" s="93"/>
      <c r="I30" s="93"/>
      <c r="J30" s="93"/>
      <c r="K30" s="93"/>
      <c r="L30" s="93"/>
      <c r="M30" s="93"/>
      <c r="N30" s="93"/>
      <c r="O30" s="93"/>
      <c r="P30" s="94"/>
      <c r="Q30" s="94"/>
      <c r="R30" s="88" t="str">
        <f t="shared" si="1"/>
        <v>N/D</v>
      </c>
      <c r="S30" s="88" t="str">
        <f t="shared" si="1"/>
        <v>N/D</v>
      </c>
      <c r="T30" s="88" t="str">
        <f t="shared" si="1"/>
        <v>N/D</v>
      </c>
      <c r="U30" s="89" t="str">
        <f>+IF(ISERR(T30/S30*100),"N/A",T30/S30*100)</f>
        <v>N/A</v>
      </c>
    </row>
    <row r="31" spans="1:22" ht="14.85" customHeight="1" thickTop="1" thickBot="1">
      <c r="B31" s="13" t="s">
        <v>99</v>
      </c>
      <c r="C31" s="14"/>
      <c r="D31" s="14"/>
      <c r="E31" s="14"/>
      <c r="F31" s="14"/>
      <c r="G31" s="14"/>
      <c r="H31" s="15"/>
      <c r="I31" s="15"/>
      <c r="J31" s="15"/>
      <c r="K31" s="15"/>
      <c r="L31" s="15"/>
      <c r="M31" s="15"/>
      <c r="N31" s="15"/>
      <c r="O31" s="15"/>
      <c r="P31" s="15"/>
      <c r="Q31" s="15"/>
      <c r="R31" s="15"/>
      <c r="S31" s="15"/>
      <c r="T31" s="15"/>
      <c r="U31" s="16"/>
    </row>
    <row r="32" spans="1:22" ht="44.25" customHeight="1" thickTop="1">
      <c r="B32" s="95" t="s">
        <v>100</v>
      </c>
      <c r="C32" s="97"/>
      <c r="D32" s="97"/>
      <c r="E32" s="97"/>
      <c r="F32" s="97"/>
      <c r="G32" s="97"/>
      <c r="H32" s="97"/>
      <c r="I32" s="97"/>
      <c r="J32" s="97"/>
      <c r="K32" s="97"/>
      <c r="L32" s="97"/>
      <c r="M32" s="97"/>
      <c r="N32" s="97"/>
      <c r="O32" s="97"/>
      <c r="P32" s="97"/>
      <c r="Q32" s="97"/>
      <c r="R32" s="97"/>
      <c r="S32" s="97"/>
      <c r="T32" s="97"/>
      <c r="U32" s="96"/>
    </row>
    <row r="33" spans="2:21" ht="34.5" customHeight="1">
      <c r="B33" s="98" t="s">
        <v>423</v>
      </c>
      <c r="C33" s="100"/>
      <c r="D33" s="100"/>
      <c r="E33" s="100"/>
      <c r="F33" s="100"/>
      <c r="G33" s="100"/>
      <c r="H33" s="100"/>
      <c r="I33" s="100"/>
      <c r="J33" s="100"/>
      <c r="K33" s="100"/>
      <c r="L33" s="100"/>
      <c r="M33" s="100"/>
      <c r="N33" s="100"/>
      <c r="O33" s="100"/>
      <c r="P33" s="100"/>
      <c r="Q33" s="100"/>
      <c r="R33" s="100"/>
      <c r="S33" s="100"/>
      <c r="T33" s="100"/>
      <c r="U33" s="99"/>
    </row>
    <row r="34" spans="2:21" ht="34.5" customHeight="1">
      <c r="B34" s="98" t="s">
        <v>424</v>
      </c>
      <c r="C34" s="100"/>
      <c r="D34" s="100"/>
      <c r="E34" s="100"/>
      <c r="F34" s="100"/>
      <c r="G34" s="100"/>
      <c r="H34" s="100"/>
      <c r="I34" s="100"/>
      <c r="J34" s="100"/>
      <c r="K34" s="100"/>
      <c r="L34" s="100"/>
      <c r="M34" s="100"/>
      <c r="N34" s="100"/>
      <c r="O34" s="100"/>
      <c r="P34" s="100"/>
      <c r="Q34" s="100"/>
      <c r="R34" s="100"/>
      <c r="S34" s="100"/>
      <c r="T34" s="100"/>
      <c r="U34" s="99"/>
    </row>
    <row r="35" spans="2:21" ht="34.5" customHeight="1">
      <c r="B35" s="98" t="s">
        <v>425</v>
      </c>
      <c r="C35" s="100"/>
      <c r="D35" s="100"/>
      <c r="E35" s="100"/>
      <c r="F35" s="100"/>
      <c r="G35" s="100"/>
      <c r="H35" s="100"/>
      <c r="I35" s="100"/>
      <c r="J35" s="100"/>
      <c r="K35" s="100"/>
      <c r="L35" s="100"/>
      <c r="M35" s="100"/>
      <c r="N35" s="100"/>
      <c r="O35" s="100"/>
      <c r="P35" s="100"/>
      <c r="Q35" s="100"/>
      <c r="R35" s="100"/>
      <c r="S35" s="100"/>
      <c r="T35" s="100"/>
      <c r="U35" s="99"/>
    </row>
    <row r="36" spans="2:21" ht="262.7" customHeight="1">
      <c r="B36" s="98" t="s">
        <v>426</v>
      </c>
      <c r="C36" s="100"/>
      <c r="D36" s="100"/>
      <c r="E36" s="100"/>
      <c r="F36" s="100"/>
      <c r="G36" s="100"/>
      <c r="H36" s="100"/>
      <c r="I36" s="100"/>
      <c r="J36" s="100"/>
      <c r="K36" s="100"/>
      <c r="L36" s="100"/>
      <c r="M36" s="100"/>
      <c r="N36" s="100"/>
      <c r="O36" s="100"/>
      <c r="P36" s="100"/>
      <c r="Q36" s="100"/>
      <c r="R36" s="100"/>
      <c r="S36" s="100"/>
      <c r="T36" s="100"/>
      <c r="U36" s="99"/>
    </row>
    <row r="37" spans="2:21" ht="99.2" customHeight="1">
      <c r="B37" s="98" t="s">
        <v>427</v>
      </c>
      <c r="C37" s="100"/>
      <c r="D37" s="100"/>
      <c r="E37" s="100"/>
      <c r="F37" s="100"/>
      <c r="G37" s="100"/>
      <c r="H37" s="100"/>
      <c r="I37" s="100"/>
      <c r="J37" s="100"/>
      <c r="K37" s="100"/>
      <c r="L37" s="100"/>
      <c r="M37" s="100"/>
      <c r="N37" s="100"/>
      <c r="O37" s="100"/>
      <c r="P37" s="100"/>
      <c r="Q37" s="100"/>
      <c r="R37" s="100"/>
      <c r="S37" s="100"/>
      <c r="T37" s="100"/>
      <c r="U37" s="99"/>
    </row>
    <row r="38" spans="2:21" ht="81.2" customHeight="1">
      <c r="B38" s="98" t="s">
        <v>428</v>
      </c>
      <c r="C38" s="100"/>
      <c r="D38" s="100"/>
      <c r="E38" s="100"/>
      <c r="F38" s="100"/>
      <c r="G38" s="100"/>
      <c r="H38" s="100"/>
      <c r="I38" s="100"/>
      <c r="J38" s="100"/>
      <c r="K38" s="100"/>
      <c r="L38" s="100"/>
      <c r="M38" s="100"/>
      <c r="N38" s="100"/>
      <c r="O38" s="100"/>
      <c r="P38" s="100"/>
      <c r="Q38" s="100"/>
      <c r="R38" s="100"/>
      <c r="S38" s="100"/>
      <c r="T38" s="100"/>
      <c r="U38" s="99"/>
    </row>
    <row r="39" spans="2:21" ht="161.44999999999999" customHeight="1">
      <c r="B39" s="98" t="s">
        <v>429</v>
      </c>
      <c r="C39" s="100"/>
      <c r="D39" s="100"/>
      <c r="E39" s="100"/>
      <c r="F39" s="100"/>
      <c r="G39" s="100"/>
      <c r="H39" s="100"/>
      <c r="I39" s="100"/>
      <c r="J39" s="100"/>
      <c r="K39" s="100"/>
      <c r="L39" s="100"/>
      <c r="M39" s="100"/>
      <c r="N39" s="100"/>
      <c r="O39" s="100"/>
      <c r="P39" s="100"/>
      <c r="Q39" s="100"/>
      <c r="R39" s="100"/>
      <c r="S39" s="100"/>
      <c r="T39" s="100"/>
      <c r="U39" s="99"/>
    </row>
    <row r="40" spans="2:21" ht="162" customHeight="1">
      <c r="B40" s="98" t="s">
        <v>430</v>
      </c>
      <c r="C40" s="100"/>
      <c r="D40" s="100"/>
      <c r="E40" s="100"/>
      <c r="F40" s="100"/>
      <c r="G40" s="100"/>
      <c r="H40" s="100"/>
      <c r="I40" s="100"/>
      <c r="J40" s="100"/>
      <c r="K40" s="100"/>
      <c r="L40" s="100"/>
      <c r="M40" s="100"/>
      <c r="N40" s="100"/>
      <c r="O40" s="100"/>
      <c r="P40" s="100"/>
      <c r="Q40" s="100"/>
      <c r="R40" s="100"/>
      <c r="S40" s="100"/>
      <c r="T40" s="100"/>
      <c r="U40" s="99"/>
    </row>
    <row r="41" spans="2:21" ht="251.25" customHeight="1">
      <c r="B41" s="98" t="s">
        <v>431</v>
      </c>
      <c r="C41" s="100"/>
      <c r="D41" s="100"/>
      <c r="E41" s="100"/>
      <c r="F41" s="100"/>
      <c r="G41" s="100"/>
      <c r="H41" s="100"/>
      <c r="I41" s="100"/>
      <c r="J41" s="100"/>
      <c r="K41" s="100"/>
      <c r="L41" s="100"/>
      <c r="M41" s="100"/>
      <c r="N41" s="100"/>
      <c r="O41" s="100"/>
      <c r="P41" s="100"/>
      <c r="Q41" s="100"/>
      <c r="R41" s="100"/>
      <c r="S41" s="100"/>
      <c r="T41" s="100"/>
      <c r="U41" s="99"/>
    </row>
    <row r="42" spans="2:21" ht="172.5" customHeight="1">
      <c r="B42" s="98" t="s">
        <v>432</v>
      </c>
      <c r="C42" s="100"/>
      <c r="D42" s="100"/>
      <c r="E42" s="100"/>
      <c r="F42" s="100"/>
      <c r="G42" s="100"/>
      <c r="H42" s="100"/>
      <c r="I42" s="100"/>
      <c r="J42" s="100"/>
      <c r="K42" s="100"/>
      <c r="L42" s="100"/>
      <c r="M42" s="100"/>
      <c r="N42" s="100"/>
      <c r="O42" s="100"/>
      <c r="P42" s="100"/>
      <c r="Q42" s="100"/>
      <c r="R42" s="100"/>
      <c r="S42" s="100"/>
      <c r="T42" s="100"/>
      <c r="U42" s="99"/>
    </row>
    <row r="43" spans="2:21" ht="169.35" customHeight="1">
      <c r="B43" s="98" t="s">
        <v>433</v>
      </c>
      <c r="C43" s="100"/>
      <c r="D43" s="100"/>
      <c r="E43" s="100"/>
      <c r="F43" s="100"/>
      <c r="G43" s="100"/>
      <c r="H43" s="100"/>
      <c r="I43" s="100"/>
      <c r="J43" s="100"/>
      <c r="K43" s="100"/>
      <c r="L43" s="100"/>
      <c r="M43" s="100"/>
      <c r="N43" s="100"/>
      <c r="O43" s="100"/>
      <c r="P43" s="100"/>
      <c r="Q43" s="100"/>
      <c r="R43" s="100"/>
      <c r="S43" s="100"/>
      <c r="T43" s="100"/>
      <c r="U43" s="99"/>
    </row>
    <row r="44" spans="2:21" ht="81.2" customHeight="1">
      <c r="B44" s="98" t="s">
        <v>434</v>
      </c>
      <c r="C44" s="100"/>
      <c r="D44" s="100"/>
      <c r="E44" s="100"/>
      <c r="F44" s="100"/>
      <c r="G44" s="100"/>
      <c r="H44" s="100"/>
      <c r="I44" s="100"/>
      <c r="J44" s="100"/>
      <c r="K44" s="100"/>
      <c r="L44" s="100"/>
      <c r="M44" s="100"/>
      <c r="N44" s="100"/>
      <c r="O44" s="100"/>
      <c r="P44" s="100"/>
      <c r="Q44" s="100"/>
      <c r="R44" s="100"/>
      <c r="S44" s="100"/>
      <c r="T44" s="100"/>
      <c r="U44" s="99"/>
    </row>
    <row r="45" spans="2:21" ht="82.35" customHeight="1">
      <c r="B45" s="98" t="s">
        <v>435</v>
      </c>
      <c r="C45" s="100"/>
      <c r="D45" s="100"/>
      <c r="E45" s="100"/>
      <c r="F45" s="100"/>
      <c r="G45" s="100"/>
      <c r="H45" s="100"/>
      <c r="I45" s="100"/>
      <c r="J45" s="100"/>
      <c r="K45" s="100"/>
      <c r="L45" s="100"/>
      <c r="M45" s="100"/>
      <c r="N45" s="100"/>
      <c r="O45" s="100"/>
      <c r="P45" s="100"/>
      <c r="Q45" s="100"/>
      <c r="R45" s="100"/>
      <c r="S45" s="100"/>
      <c r="T45" s="100"/>
      <c r="U45" s="99"/>
    </row>
    <row r="46" spans="2:21" ht="88.5" customHeight="1">
      <c r="B46" s="98" t="s">
        <v>436</v>
      </c>
      <c r="C46" s="100"/>
      <c r="D46" s="100"/>
      <c r="E46" s="100"/>
      <c r="F46" s="100"/>
      <c r="G46" s="100"/>
      <c r="H46" s="100"/>
      <c r="I46" s="100"/>
      <c r="J46" s="100"/>
      <c r="K46" s="100"/>
      <c r="L46" s="100"/>
      <c r="M46" s="100"/>
      <c r="N46" s="100"/>
      <c r="O46" s="100"/>
      <c r="P46" s="100"/>
      <c r="Q46" s="100"/>
      <c r="R46" s="100"/>
      <c r="S46" s="100"/>
      <c r="T46" s="100"/>
      <c r="U46" s="99"/>
    </row>
    <row r="47" spans="2:21" ht="85.35" customHeight="1" thickBot="1">
      <c r="B47" s="101" t="s">
        <v>437</v>
      </c>
      <c r="C47" s="103"/>
      <c r="D47" s="103"/>
      <c r="E47" s="103"/>
      <c r="F47" s="103"/>
      <c r="G47" s="103"/>
      <c r="H47" s="103"/>
      <c r="I47" s="103"/>
      <c r="J47" s="103"/>
      <c r="K47" s="103"/>
      <c r="L47" s="103"/>
      <c r="M47" s="103"/>
      <c r="N47" s="103"/>
      <c r="O47" s="103"/>
      <c r="P47" s="103"/>
      <c r="Q47" s="103"/>
      <c r="R47" s="103"/>
      <c r="S47" s="103"/>
      <c r="T47" s="103"/>
      <c r="U47" s="102"/>
    </row>
  </sheetData>
  <mergeCells count="84">
    <mergeCell ref="B42:U42"/>
    <mergeCell ref="B43:U43"/>
    <mergeCell ref="B44:U44"/>
    <mergeCell ref="B45:U45"/>
    <mergeCell ref="B46:U46"/>
    <mergeCell ref="B47:U47"/>
    <mergeCell ref="B36:U36"/>
    <mergeCell ref="B37:U37"/>
    <mergeCell ref="B38:U38"/>
    <mergeCell ref="B39:U39"/>
    <mergeCell ref="B40:U40"/>
    <mergeCell ref="B41:U41"/>
    <mergeCell ref="B29:D29"/>
    <mergeCell ref="B30:D30"/>
    <mergeCell ref="B32:U32"/>
    <mergeCell ref="B33:U33"/>
    <mergeCell ref="B34:U34"/>
    <mergeCell ref="B35:U35"/>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9"/>
  <sheetViews>
    <sheetView view="pageBreakPreview" zoomScale="80" zoomScaleNormal="80" zoomScaleSheetLayoutView="80"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503</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438</v>
      </c>
      <c r="D4" s="19" t="s">
        <v>439</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19</v>
      </c>
      <c r="L6" s="29"/>
      <c r="M6" s="29"/>
      <c r="N6" s="31"/>
      <c r="O6" s="32" t="s">
        <v>20</v>
      </c>
      <c r="P6" s="29" t="s">
        <v>21</v>
      </c>
      <c r="Q6" s="29"/>
      <c r="R6" s="33"/>
      <c r="S6" s="32" t="s">
        <v>22</v>
      </c>
      <c r="T6" s="29" t="s">
        <v>119</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c r="A11" s="60"/>
      <c r="B11" s="61" t="s">
        <v>38</v>
      </c>
      <c r="C11" s="62" t="s">
        <v>440</v>
      </c>
      <c r="D11" s="62"/>
      <c r="E11" s="62"/>
      <c r="F11" s="62"/>
      <c r="G11" s="62"/>
      <c r="H11" s="62"/>
      <c r="I11" s="62" t="s">
        <v>441</v>
      </c>
      <c r="J11" s="62"/>
      <c r="K11" s="62"/>
      <c r="L11" s="62" t="s">
        <v>47</v>
      </c>
      <c r="M11" s="62"/>
      <c r="N11" s="62"/>
      <c r="O11" s="62"/>
      <c r="P11" s="63" t="s">
        <v>48</v>
      </c>
      <c r="Q11" s="63" t="s">
        <v>43</v>
      </c>
      <c r="R11" s="104">
        <v>78.67</v>
      </c>
      <c r="S11" s="104" t="s">
        <v>44</v>
      </c>
      <c r="T11" s="104" t="s">
        <v>44</v>
      </c>
      <c r="U11" s="64" t="str">
        <f>IF(ISERR(T11/S11*100),"N/A",T11/S11*100)</f>
        <v>N/A</v>
      </c>
    </row>
    <row r="12" spans="1:34" ht="75" customHeight="1" thickTop="1">
      <c r="A12" s="60"/>
      <c r="B12" s="61" t="s">
        <v>53</v>
      </c>
      <c r="C12" s="62" t="s">
        <v>442</v>
      </c>
      <c r="D12" s="62"/>
      <c r="E12" s="62"/>
      <c r="F12" s="62"/>
      <c r="G12" s="62"/>
      <c r="H12" s="62"/>
      <c r="I12" s="62" t="s">
        <v>443</v>
      </c>
      <c r="J12" s="62"/>
      <c r="K12" s="62"/>
      <c r="L12" s="62" t="s">
        <v>444</v>
      </c>
      <c r="M12" s="62"/>
      <c r="N12" s="62"/>
      <c r="O12" s="62"/>
      <c r="P12" s="63" t="s">
        <v>445</v>
      </c>
      <c r="Q12" s="63" t="s">
        <v>43</v>
      </c>
      <c r="R12" s="63">
        <v>0.71</v>
      </c>
      <c r="S12" s="63" t="s">
        <v>44</v>
      </c>
      <c r="T12" s="63" t="s">
        <v>44</v>
      </c>
      <c r="U12" s="64" t="str">
        <f>IF(ISERR(T12/S12*100),"N/A",T12/S12*100)</f>
        <v>N/A</v>
      </c>
    </row>
    <row r="13" spans="1:34" ht="75" customHeight="1" thickBot="1">
      <c r="A13" s="60"/>
      <c r="B13" s="65" t="s">
        <v>45</v>
      </c>
      <c r="C13" s="66" t="s">
        <v>45</v>
      </c>
      <c r="D13" s="66"/>
      <c r="E13" s="66"/>
      <c r="F13" s="66"/>
      <c r="G13" s="66"/>
      <c r="H13" s="66"/>
      <c r="I13" s="66" t="s">
        <v>446</v>
      </c>
      <c r="J13" s="66"/>
      <c r="K13" s="66"/>
      <c r="L13" s="66" t="s">
        <v>447</v>
      </c>
      <c r="M13" s="66"/>
      <c r="N13" s="66"/>
      <c r="O13" s="66"/>
      <c r="P13" s="67" t="s">
        <v>448</v>
      </c>
      <c r="Q13" s="67" t="s">
        <v>43</v>
      </c>
      <c r="R13" s="67">
        <v>0.84</v>
      </c>
      <c r="S13" s="67" t="s">
        <v>44</v>
      </c>
      <c r="T13" s="67" t="s">
        <v>44</v>
      </c>
      <c r="U13" s="69" t="str">
        <f>IF(ISERR(T13/S13*100),"N/A",T13/S13*100)</f>
        <v>N/A</v>
      </c>
    </row>
    <row r="14" spans="1:34" ht="75" customHeight="1" thickTop="1" thickBot="1">
      <c r="A14" s="60"/>
      <c r="B14" s="61" t="s">
        <v>63</v>
      </c>
      <c r="C14" s="62" t="s">
        <v>449</v>
      </c>
      <c r="D14" s="62"/>
      <c r="E14" s="62"/>
      <c r="F14" s="62"/>
      <c r="G14" s="62"/>
      <c r="H14" s="62"/>
      <c r="I14" s="62" t="s">
        <v>450</v>
      </c>
      <c r="J14" s="62"/>
      <c r="K14" s="62"/>
      <c r="L14" s="62" t="s">
        <v>451</v>
      </c>
      <c r="M14" s="62"/>
      <c r="N14" s="62"/>
      <c r="O14" s="62"/>
      <c r="P14" s="63" t="s">
        <v>452</v>
      </c>
      <c r="Q14" s="63" t="s">
        <v>203</v>
      </c>
      <c r="R14" s="63">
        <v>100</v>
      </c>
      <c r="S14" s="63" t="s">
        <v>44</v>
      </c>
      <c r="T14" s="63">
        <v>12</v>
      </c>
      <c r="U14" s="64" t="str">
        <f>IF(ISERR(T14/S14*100),"N/A",T14/S14*100)</f>
        <v>N/A</v>
      </c>
    </row>
    <row r="15" spans="1:34" ht="75" customHeight="1" thickTop="1">
      <c r="A15" s="60"/>
      <c r="B15" s="61" t="s">
        <v>79</v>
      </c>
      <c r="C15" s="62" t="s">
        <v>453</v>
      </c>
      <c r="D15" s="62"/>
      <c r="E15" s="62"/>
      <c r="F15" s="62"/>
      <c r="G15" s="62"/>
      <c r="H15" s="62"/>
      <c r="I15" s="62" t="s">
        <v>454</v>
      </c>
      <c r="J15" s="62"/>
      <c r="K15" s="62"/>
      <c r="L15" s="62" t="s">
        <v>455</v>
      </c>
      <c r="M15" s="62"/>
      <c r="N15" s="62"/>
      <c r="O15" s="62"/>
      <c r="P15" s="63" t="s">
        <v>456</v>
      </c>
      <c r="Q15" s="63" t="s">
        <v>83</v>
      </c>
      <c r="R15" s="63">
        <v>100</v>
      </c>
      <c r="S15" s="63">
        <v>8</v>
      </c>
      <c r="T15" s="63">
        <v>12</v>
      </c>
      <c r="U15" s="64">
        <f>IF(ISERR((S15-T15)*100/S15+100),"N/A",(S15-T15)*100/S15+100)</f>
        <v>50</v>
      </c>
    </row>
    <row r="16" spans="1:34" ht="75" customHeight="1" thickBot="1">
      <c r="A16" s="60"/>
      <c r="B16" s="65" t="s">
        <v>45</v>
      </c>
      <c r="C16" s="66" t="s">
        <v>45</v>
      </c>
      <c r="D16" s="66"/>
      <c r="E16" s="66"/>
      <c r="F16" s="66"/>
      <c r="G16" s="66"/>
      <c r="H16" s="66"/>
      <c r="I16" s="66" t="s">
        <v>457</v>
      </c>
      <c r="J16" s="66"/>
      <c r="K16" s="66"/>
      <c r="L16" s="66" t="s">
        <v>458</v>
      </c>
      <c r="M16" s="66"/>
      <c r="N16" s="66"/>
      <c r="O16" s="66"/>
      <c r="P16" s="67" t="s">
        <v>60</v>
      </c>
      <c r="Q16" s="67" t="s">
        <v>203</v>
      </c>
      <c r="R16" s="67">
        <v>100</v>
      </c>
      <c r="S16" s="67">
        <v>45.71</v>
      </c>
      <c r="T16" s="67">
        <v>14.29</v>
      </c>
      <c r="U16" s="69">
        <f>IF(ISERR(T16/S16*100),"N/A",T16/S16*100)</f>
        <v>31.262305841172605</v>
      </c>
    </row>
    <row r="17" spans="2:22" ht="22.5" customHeight="1" thickTop="1" thickBot="1">
      <c r="B17" s="13" t="s">
        <v>90</v>
      </c>
      <c r="C17" s="14"/>
      <c r="D17" s="14"/>
      <c r="E17" s="14"/>
      <c r="F17" s="14"/>
      <c r="G17" s="14"/>
      <c r="H17" s="15"/>
      <c r="I17" s="15"/>
      <c r="J17" s="15"/>
      <c r="K17" s="15"/>
      <c r="L17" s="15"/>
      <c r="M17" s="15"/>
      <c r="N17" s="15"/>
      <c r="O17" s="15"/>
      <c r="P17" s="15"/>
      <c r="Q17" s="15"/>
      <c r="R17" s="15"/>
      <c r="S17" s="15"/>
      <c r="T17" s="15"/>
      <c r="U17" s="16"/>
      <c r="V17" s="70"/>
    </row>
    <row r="18" spans="2:22" ht="26.25" customHeight="1" thickTop="1">
      <c r="B18" s="71"/>
      <c r="C18" s="72"/>
      <c r="D18" s="72"/>
      <c r="E18" s="72"/>
      <c r="F18" s="72"/>
      <c r="G18" s="72"/>
      <c r="H18" s="73"/>
      <c r="I18" s="73"/>
      <c r="J18" s="73"/>
      <c r="K18" s="73"/>
      <c r="L18" s="73"/>
      <c r="M18" s="73"/>
      <c r="N18" s="73"/>
      <c r="O18" s="73"/>
      <c r="P18" s="74"/>
      <c r="Q18" s="75"/>
      <c r="R18" s="76" t="s">
        <v>91</v>
      </c>
      <c r="S18" s="44" t="s">
        <v>92</v>
      </c>
      <c r="T18" s="76" t="s">
        <v>93</v>
      </c>
      <c r="U18" s="44" t="s">
        <v>94</v>
      </c>
    </row>
    <row r="19" spans="2:22" ht="26.25" customHeight="1" thickBot="1">
      <c r="B19" s="77"/>
      <c r="C19" s="78"/>
      <c r="D19" s="78"/>
      <c r="E19" s="78"/>
      <c r="F19" s="78"/>
      <c r="G19" s="78"/>
      <c r="H19" s="79"/>
      <c r="I19" s="79"/>
      <c r="J19" s="79"/>
      <c r="K19" s="79"/>
      <c r="L19" s="79"/>
      <c r="M19" s="79"/>
      <c r="N19" s="79"/>
      <c r="O19" s="79"/>
      <c r="P19" s="80"/>
      <c r="Q19" s="81"/>
      <c r="R19" s="82" t="s">
        <v>95</v>
      </c>
      <c r="S19" s="81" t="s">
        <v>95</v>
      </c>
      <c r="T19" s="81" t="s">
        <v>95</v>
      </c>
      <c r="U19" s="81" t="s">
        <v>96</v>
      </c>
    </row>
    <row r="20" spans="2:22" ht="13.5" customHeight="1" thickBot="1">
      <c r="B20" s="83" t="s">
        <v>97</v>
      </c>
      <c r="C20" s="84"/>
      <c r="D20" s="84"/>
      <c r="E20" s="85"/>
      <c r="F20" s="85"/>
      <c r="G20" s="85"/>
      <c r="H20" s="86"/>
      <c r="I20" s="86"/>
      <c r="J20" s="86"/>
      <c r="K20" s="86"/>
      <c r="L20" s="86"/>
      <c r="M20" s="86"/>
      <c r="N20" s="86"/>
      <c r="O20" s="86"/>
      <c r="P20" s="87"/>
      <c r="Q20" s="87"/>
      <c r="R20" s="88" t="str">
        <f t="shared" ref="R20:T21" si="0">"N/D"</f>
        <v>N/D</v>
      </c>
      <c r="S20" s="88" t="str">
        <f t="shared" si="0"/>
        <v>N/D</v>
      </c>
      <c r="T20" s="88" t="str">
        <f t="shared" si="0"/>
        <v>N/D</v>
      </c>
      <c r="U20" s="89" t="str">
        <f>+IF(ISERR(T20/S20*100),"N/A",T20/S20*100)</f>
        <v>N/A</v>
      </c>
    </row>
    <row r="21" spans="2:22" ht="13.5" customHeight="1" thickBot="1">
      <c r="B21" s="90" t="s">
        <v>98</v>
      </c>
      <c r="C21" s="91"/>
      <c r="D21" s="91"/>
      <c r="E21" s="92"/>
      <c r="F21" s="92"/>
      <c r="G21" s="92"/>
      <c r="H21" s="93"/>
      <c r="I21" s="93"/>
      <c r="J21" s="93"/>
      <c r="K21" s="93"/>
      <c r="L21" s="93"/>
      <c r="M21" s="93"/>
      <c r="N21" s="93"/>
      <c r="O21" s="93"/>
      <c r="P21" s="94"/>
      <c r="Q21" s="94"/>
      <c r="R21" s="88" t="str">
        <f t="shared" si="0"/>
        <v>N/D</v>
      </c>
      <c r="S21" s="88" t="str">
        <f t="shared" si="0"/>
        <v>N/D</v>
      </c>
      <c r="T21" s="88" t="str">
        <f t="shared" si="0"/>
        <v>N/D</v>
      </c>
      <c r="U21" s="89" t="str">
        <f>+IF(ISERR(T21/S21*100),"N/A",T21/S21*100)</f>
        <v>N/A</v>
      </c>
    </row>
    <row r="22" spans="2:22" ht="14.85" customHeight="1" thickTop="1" thickBot="1">
      <c r="B22" s="13" t="s">
        <v>99</v>
      </c>
      <c r="C22" s="14"/>
      <c r="D22" s="14"/>
      <c r="E22" s="14"/>
      <c r="F22" s="14"/>
      <c r="G22" s="14"/>
      <c r="H22" s="15"/>
      <c r="I22" s="15"/>
      <c r="J22" s="15"/>
      <c r="K22" s="15"/>
      <c r="L22" s="15"/>
      <c r="M22" s="15"/>
      <c r="N22" s="15"/>
      <c r="O22" s="15"/>
      <c r="P22" s="15"/>
      <c r="Q22" s="15"/>
      <c r="R22" s="15"/>
      <c r="S22" s="15"/>
      <c r="T22" s="15"/>
      <c r="U22" s="16"/>
    </row>
    <row r="23" spans="2:22" ht="44.25" customHeight="1" thickTop="1">
      <c r="B23" s="95" t="s">
        <v>100</v>
      </c>
      <c r="C23" s="97"/>
      <c r="D23" s="97"/>
      <c r="E23" s="97"/>
      <c r="F23" s="97"/>
      <c r="G23" s="97"/>
      <c r="H23" s="97"/>
      <c r="I23" s="97"/>
      <c r="J23" s="97"/>
      <c r="K23" s="97"/>
      <c r="L23" s="97"/>
      <c r="M23" s="97"/>
      <c r="N23" s="97"/>
      <c r="O23" s="97"/>
      <c r="P23" s="97"/>
      <c r="Q23" s="97"/>
      <c r="R23" s="97"/>
      <c r="S23" s="97"/>
      <c r="T23" s="97"/>
      <c r="U23" s="96"/>
    </row>
    <row r="24" spans="2:22" ht="34.5" customHeight="1">
      <c r="B24" s="98" t="s">
        <v>459</v>
      </c>
      <c r="C24" s="100"/>
      <c r="D24" s="100"/>
      <c r="E24" s="100"/>
      <c r="F24" s="100"/>
      <c r="G24" s="100"/>
      <c r="H24" s="100"/>
      <c r="I24" s="100"/>
      <c r="J24" s="100"/>
      <c r="K24" s="100"/>
      <c r="L24" s="100"/>
      <c r="M24" s="100"/>
      <c r="N24" s="100"/>
      <c r="O24" s="100"/>
      <c r="P24" s="100"/>
      <c r="Q24" s="100"/>
      <c r="R24" s="100"/>
      <c r="S24" s="100"/>
      <c r="T24" s="100"/>
      <c r="U24" s="99"/>
    </row>
    <row r="25" spans="2:22" ht="34.5" customHeight="1">
      <c r="B25" s="98" t="s">
        <v>460</v>
      </c>
      <c r="C25" s="100"/>
      <c r="D25" s="100"/>
      <c r="E25" s="100"/>
      <c r="F25" s="100"/>
      <c r="G25" s="100"/>
      <c r="H25" s="100"/>
      <c r="I25" s="100"/>
      <c r="J25" s="100"/>
      <c r="K25" s="100"/>
      <c r="L25" s="100"/>
      <c r="M25" s="100"/>
      <c r="N25" s="100"/>
      <c r="O25" s="100"/>
      <c r="P25" s="100"/>
      <c r="Q25" s="100"/>
      <c r="R25" s="100"/>
      <c r="S25" s="100"/>
      <c r="T25" s="100"/>
      <c r="U25" s="99"/>
    </row>
    <row r="26" spans="2:22" ht="34.5" customHeight="1">
      <c r="B26" s="98" t="s">
        <v>461</v>
      </c>
      <c r="C26" s="100"/>
      <c r="D26" s="100"/>
      <c r="E26" s="100"/>
      <c r="F26" s="100"/>
      <c r="G26" s="100"/>
      <c r="H26" s="100"/>
      <c r="I26" s="100"/>
      <c r="J26" s="100"/>
      <c r="K26" s="100"/>
      <c r="L26" s="100"/>
      <c r="M26" s="100"/>
      <c r="N26" s="100"/>
      <c r="O26" s="100"/>
      <c r="P26" s="100"/>
      <c r="Q26" s="100"/>
      <c r="R26" s="100"/>
      <c r="S26" s="100"/>
      <c r="T26" s="100"/>
      <c r="U26" s="99"/>
    </row>
    <row r="27" spans="2:22" ht="20.45" customHeight="1">
      <c r="B27" s="98" t="s">
        <v>462</v>
      </c>
      <c r="C27" s="100"/>
      <c r="D27" s="100"/>
      <c r="E27" s="100"/>
      <c r="F27" s="100"/>
      <c r="G27" s="100"/>
      <c r="H27" s="100"/>
      <c r="I27" s="100"/>
      <c r="J27" s="100"/>
      <c r="K27" s="100"/>
      <c r="L27" s="100"/>
      <c r="M27" s="100"/>
      <c r="N27" s="100"/>
      <c r="O27" s="100"/>
      <c r="P27" s="100"/>
      <c r="Q27" s="100"/>
      <c r="R27" s="100"/>
      <c r="S27" s="100"/>
      <c r="T27" s="100"/>
      <c r="U27" s="99"/>
    </row>
    <row r="28" spans="2:22" ht="22.35" customHeight="1">
      <c r="B28" s="98" t="s">
        <v>463</v>
      </c>
      <c r="C28" s="100"/>
      <c r="D28" s="100"/>
      <c r="E28" s="100"/>
      <c r="F28" s="100"/>
      <c r="G28" s="100"/>
      <c r="H28" s="100"/>
      <c r="I28" s="100"/>
      <c r="J28" s="100"/>
      <c r="K28" s="100"/>
      <c r="L28" s="100"/>
      <c r="M28" s="100"/>
      <c r="N28" s="100"/>
      <c r="O28" s="100"/>
      <c r="P28" s="100"/>
      <c r="Q28" s="100"/>
      <c r="R28" s="100"/>
      <c r="S28" s="100"/>
      <c r="T28" s="100"/>
      <c r="U28" s="99"/>
    </row>
    <row r="29" spans="2:22" ht="34.5" customHeight="1" thickBot="1">
      <c r="B29" s="101" t="s">
        <v>464</v>
      </c>
      <c r="C29" s="103"/>
      <c r="D29" s="103"/>
      <c r="E29" s="103"/>
      <c r="F29" s="103"/>
      <c r="G29" s="103"/>
      <c r="H29" s="103"/>
      <c r="I29" s="103"/>
      <c r="J29" s="103"/>
      <c r="K29" s="103"/>
      <c r="L29" s="103"/>
      <c r="M29" s="103"/>
      <c r="N29" s="103"/>
      <c r="O29" s="103"/>
      <c r="P29" s="103"/>
      <c r="Q29" s="103"/>
      <c r="R29" s="103"/>
      <c r="S29" s="103"/>
      <c r="T29" s="103"/>
      <c r="U29" s="102"/>
    </row>
  </sheetData>
  <mergeCells count="48">
    <mergeCell ref="B24:U24"/>
    <mergeCell ref="B25:U25"/>
    <mergeCell ref="B26:U26"/>
    <mergeCell ref="B27:U27"/>
    <mergeCell ref="B28:U28"/>
    <mergeCell ref="B29:U29"/>
    <mergeCell ref="C16:H16"/>
    <mergeCell ref="I16:K16"/>
    <mergeCell ref="L16:O16"/>
    <mergeCell ref="B20:D20"/>
    <mergeCell ref="B21:D21"/>
    <mergeCell ref="B23:U23"/>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20</vt:i4>
      </vt:variant>
    </vt:vector>
  </HeadingPairs>
  <TitlesOfParts>
    <vt:vector size="30" baseType="lpstr">
      <vt:lpstr>Portada</vt:lpstr>
      <vt:lpstr>50 E001</vt:lpstr>
      <vt:lpstr>50 E003</vt:lpstr>
      <vt:lpstr>50 E004</vt:lpstr>
      <vt:lpstr>50 E006</vt:lpstr>
      <vt:lpstr>50 E007</vt:lpstr>
      <vt:lpstr>50 E011</vt:lpstr>
      <vt:lpstr>50 E012</vt:lpstr>
      <vt:lpstr>50 K012</vt:lpstr>
      <vt:lpstr>50 K029</vt:lpstr>
      <vt:lpstr>'50 E001'!Área_de_impresión</vt:lpstr>
      <vt:lpstr>'50 E003'!Área_de_impresión</vt:lpstr>
      <vt:lpstr>'50 E004'!Área_de_impresión</vt:lpstr>
      <vt:lpstr>'50 E006'!Área_de_impresión</vt:lpstr>
      <vt:lpstr>'50 E007'!Área_de_impresión</vt:lpstr>
      <vt:lpstr>'50 E011'!Área_de_impresión</vt:lpstr>
      <vt:lpstr>'50 E012'!Área_de_impresión</vt:lpstr>
      <vt:lpstr>'50 K012'!Área_de_impresión</vt:lpstr>
      <vt:lpstr>'50 K029'!Área_de_impresión</vt:lpstr>
      <vt:lpstr>Portada!Área_de_impresión</vt:lpstr>
      <vt:lpstr>'50 E001'!Títulos_a_imprimir</vt:lpstr>
      <vt:lpstr>'50 E003'!Títulos_a_imprimir</vt:lpstr>
      <vt:lpstr>'50 E004'!Títulos_a_imprimir</vt:lpstr>
      <vt:lpstr>'50 E006'!Títulos_a_imprimir</vt:lpstr>
      <vt:lpstr>'50 E007'!Títulos_a_imprimir</vt:lpstr>
      <vt:lpstr>'50 E011'!Títulos_a_imprimir</vt:lpstr>
      <vt:lpstr>'50 E012'!Títulos_a_imprimir</vt:lpstr>
      <vt:lpstr>'50 K012'!Títulos_a_imprimir</vt:lpstr>
      <vt:lpstr>'50 K029'!Títulos_a_imprimir</vt:lpstr>
      <vt:lpstr>Portada!Títulos_a_imprimir</vt:lpstr>
    </vt:vector>
  </TitlesOfParts>
  <Company>SHCP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José Luis Segura Luna</cp:lastModifiedBy>
  <cp:lastPrinted>2009-03-26T01:46:20Z</cp:lastPrinted>
  <dcterms:created xsi:type="dcterms:W3CDTF">2009-03-25T01:44:41Z</dcterms:created>
  <dcterms:modified xsi:type="dcterms:W3CDTF">2020-10-27T19:10:05Z</dcterms:modified>
</cp:coreProperties>
</file>