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REGIS\AppData\Local\Microsoft\Windows\INetCache\Content.Outlook\FY3MVF5P\"/>
    </mc:Choice>
  </mc:AlternateContent>
  <xr:revisionPtr revIDLastSave="0" documentId="13_ncr:1_{A75F4ECA-9CAB-4E38-A0D4-39A93D8CA89E}" xr6:coauthVersionLast="45" xr6:coauthVersionMax="45" xr10:uidLastSave="{00000000-0000-0000-0000-000000000000}"/>
  <bookViews>
    <workbookView xWindow="-120" yWindow="-120" windowWidth="20730" windowHeight="11160" tabRatio="664" activeTab="9" xr2:uid="{00000000-000D-0000-FFFF-FFFF0000000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E001'!$B$2:$U$59</definedName>
    <definedName name="_xlnm.Print_Area" localSheetId="2">'50 E003'!$B$2:$U$47</definedName>
    <definedName name="_xlnm.Print_Area" localSheetId="3">'50 E004'!$B$2:$U$37</definedName>
    <definedName name="_xlnm.Print_Area" localSheetId="4">'50 E006'!$B$2:$U$37</definedName>
    <definedName name="_xlnm.Print_Area" localSheetId="5">'50 E007'!$B$2:$U$37</definedName>
    <definedName name="_xlnm.Print_Area" localSheetId="6">'50 E011'!$B$2:$U$59</definedName>
    <definedName name="_xlnm.Print_Area" localSheetId="7">'50 E012'!$B$2:$U$51</definedName>
    <definedName name="_xlnm.Print_Area" localSheetId="8">'50 K012'!$B$2:$U$33</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4" i="10" l="1"/>
  <c r="T24" i="10"/>
  <c r="S24" i="10"/>
  <c r="R24" i="10"/>
  <c r="U23" i="10"/>
  <c r="T23" i="10"/>
  <c r="S23" i="10"/>
  <c r="R23" i="10"/>
  <c r="U19" i="10"/>
  <c r="U18" i="10"/>
  <c r="U17" i="10"/>
  <c r="U16" i="10"/>
  <c r="U15" i="10"/>
  <c r="U14" i="10"/>
  <c r="U13" i="10"/>
  <c r="U12" i="10"/>
  <c r="U11" i="10"/>
  <c r="T21" i="9"/>
  <c r="U21" i="9" s="1"/>
  <c r="S21" i="9"/>
  <c r="R21" i="9"/>
  <c r="T20" i="9"/>
  <c r="S20" i="9"/>
  <c r="U20" i="9" s="1"/>
  <c r="R20" i="9"/>
  <c r="U16" i="9"/>
  <c r="U15" i="9"/>
  <c r="U14" i="9"/>
  <c r="U13" i="9"/>
  <c r="U12" i="9"/>
  <c r="U11" i="9"/>
  <c r="T30" i="8"/>
  <c r="U30" i="8" s="1"/>
  <c r="S30" i="8"/>
  <c r="R30" i="8"/>
  <c r="T29" i="8"/>
  <c r="U29" i="8" s="1"/>
  <c r="S29" i="8"/>
  <c r="R29" i="8"/>
  <c r="U25" i="8"/>
  <c r="U24" i="8"/>
  <c r="U23" i="8"/>
  <c r="U22" i="8"/>
  <c r="U21" i="8"/>
  <c r="U20" i="8"/>
  <c r="U19" i="8"/>
  <c r="U18" i="8"/>
  <c r="U17" i="8"/>
  <c r="U16" i="8"/>
  <c r="U15" i="8"/>
  <c r="U14" i="8"/>
  <c r="U13" i="8"/>
  <c r="U12" i="8"/>
  <c r="U11" i="8"/>
  <c r="T34" i="7"/>
  <c r="U34" i="7" s="1"/>
  <c r="S34" i="7"/>
  <c r="R34" i="7"/>
  <c r="T33" i="7"/>
  <c r="U33" i="7" s="1"/>
  <c r="S33" i="7"/>
  <c r="R33" i="7"/>
  <c r="U29" i="7"/>
  <c r="U28" i="7"/>
  <c r="U27" i="7"/>
  <c r="U26" i="7"/>
  <c r="U25" i="7"/>
  <c r="U24" i="7"/>
  <c r="U23" i="7"/>
  <c r="U22" i="7"/>
  <c r="U21" i="7"/>
  <c r="U20" i="7"/>
  <c r="U19" i="7"/>
  <c r="U18" i="7"/>
  <c r="U17" i="7"/>
  <c r="U16" i="7"/>
  <c r="U15" i="7"/>
  <c r="U14" i="7"/>
  <c r="U13" i="7"/>
  <c r="U12" i="7"/>
  <c r="U11" i="7"/>
  <c r="T23" i="6"/>
  <c r="S23" i="6"/>
  <c r="U23" i="6" s="1"/>
  <c r="R23" i="6"/>
  <c r="T22" i="6"/>
  <c r="S22" i="6"/>
  <c r="U22" i="6" s="1"/>
  <c r="R22" i="6"/>
  <c r="U18" i="6"/>
  <c r="U17" i="6"/>
  <c r="U16" i="6"/>
  <c r="U15" i="6"/>
  <c r="U14" i="6"/>
  <c r="U13" i="6"/>
  <c r="U12" i="6"/>
  <c r="U11" i="6"/>
  <c r="T23" i="5"/>
  <c r="U23" i="5" s="1"/>
  <c r="S23" i="5"/>
  <c r="R23" i="5"/>
  <c r="T22" i="5"/>
  <c r="U22" i="5" s="1"/>
  <c r="S22" i="5"/>
  <c r="R22" i="5"/>
  <c r="U18" i="5"/>
  <c r="U17" i="5"/>
  <c r="U16" i="5"/>
  <c r="U15" i="5"/>
  <c r="U14" i="5"/>
  <c r="U13" i="5"/>
  <c r="U12" i="5"/>
  <c r="U11" i="5"/>
  <c r="T23" i="4"/>
  <c r="S23" i="4"/>
  <c r="U23" i="4" s="1"/>
  <c r="R23" i="4"/>
  <c r="T22" i="4"/>
  <c r="S22" i="4"/>
  <c r="U22" i="4" s="1"/>
  <c r="R22" i="4"/>
  <c r="U18" i="4"/>
  <c r="U17" i="4"/>
  <c r="U16" i="4"/>
  <c r="U15" i="4"/>
  <c r="U14" i="4"/>
  <c r="U13" i="4"/>
  <c r="U12" i="4"/>
  <c r="U11" i="4"/>
  <c r="T28" i="3"/>
  <c r="U28" i="3" s="1"/>
  <c r="S28" i="3"/>
  <c r="R28" i="3"/>
  <c r="T27" i="3"/>
  <c r="U27" i="3" s="1"/>
  <c r="S27" i="3"/>
  <c r="R27" i="3"/>
  <c r="U23" i="3"/>
  <c r="U22" i="3"/>
  <c r="U21" i="3"/>
  <c r="U20" i="3"/>
  <c r="U19" i="3"/>
  <c r="U18" i="3"/>
  <c r="U17" i="3"/>
  <c r="U16" i="3"/>
  <c r="U15" i="3"/>
  <c r="U14" i="3"/>
  <c r="U13" i="3"/>
  <c r="U12" i="3"/>
  <c r="U11" i="3"/>
  <c r="T34" i="2"/>
  <c r="U34" i="2" s="1"/>
  <c r="S34" i="2"/>
  <c r="R34" i="2"/>
  <c r="T33" i="2"/>
  <c r="U33" i="2" s="1"/>
  <c r="S33" i="2"/>
  <c r="R33"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<sst xmlns="http://schemas.openxmlformats.org/spreadsheetml/2006/main" count="1289" uniqueCount="513">
  <si>
    <t xml:space="preserve">    Primer Trimestre 2020</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</si>
  <si>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</si>
  <si>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</si>
  <si>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</si>
  <si>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Primer Trimestre 2020</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</si>
  <si>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</si>
  <si>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</si>
  <si>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</si>
  <si>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</si>
  <si>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</si>
  <si>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</si>
  <si>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</si>
  <si>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</si>
  <si>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</si>
  <si>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</si>
  <si>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</si>
  <si>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</si>
  <si>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</si>
  <si>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</si>
  <si>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</si>
  <si>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</si>
  <si>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</si>
  <si>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</si>
  <si>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</si>
  <si>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</si>
  <si>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</si>
  <si>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</si>
  <si>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</si>
  <si>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</si>
  <si>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</si>
  <si>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</si>
  <si>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</si>
  <si>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</si>
  <si>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</si>
  <si>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</si>
  <si>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</si>
  <si>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</si>
  <si>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</si>
  <si>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</si>
  <si>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</si>
  <si>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family val="3"/>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</si>
  <si>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</si>
  <si>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</si>
  <si>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</si>
  <si>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N/A</t>
  </si>
  <si>
    <t/>
  </si>
  <si>
    <r>
      <t>Esperanza de Vida al Nacer</t>
    </r>
    <r>
      <rPr>
        <i/>
        <sz val="10"/>
        <color indexed="30"/>
        <rFont val="Soberana Sans"/>
        <family val="3"/>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</si>
  <si>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</si>
  <si>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</si>
  <si>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tuberculosis pulmonar</t>
    </r>
    <r>
      <rPr>
        <i/>
        <sz val="10"/>
        <color indexed="30"/>
        <rFont val="Soberana Sans"/>
        <family val="3"/>
      </rPr>
      <t xml:space="preserve">
</t>
    </r>
  </si>
  <si>
    <t>(Número de defunciones por tuberculosis pulmonar ocurridas en la población derechohabiente de 15 años y más / Población adscrita de 15 años y más adscrita a médico familiar) x 100,000</t>
  </si>
  <si>
    <r>
      <t>Tasa de mortalidad por cáncer cérvico uterino</t>
    </r>
    <r>
      <rPr>
        <i/>
        <sz val="10"/>
        <color indexed="30"/>
        <rFont val="Soberana Sans"/>
        <family val="3"/>
      </rPr>
      <t xml:space="preserve">
</t>
    </r>
  </si>
  <si>
    <t>(Número de defunciones por cáncer cérvico uterino ocurridas en mujeres derechohabientes de 25 años y más / Población de mujeres derechohabientes de 25 y más años de edad adscritas a médico familiar) X 100 000</t>
  </si>
  <si>
    <r>
      <t>Porcentaje de cambio entre el año base y el año de registro de casos nuevos confirmados de VIH por transmisión vertical</t>
    </r>
    <r>
      <rPr>
        <i/>
        <sz val="10"/>
        <color indexed="30"/>
        <rFont val="Soberana Sans"/>
        <family val="3"/>
      </rPr>
      <t xml:space="preserve">
</t>
    </r>
  </si>
  <si>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</si>
  <si>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r>
      <t>Prevalencia de obesidad en niños de 5 a 11 años de edad</t>
    </r>
    <r>
      <rPr>
        <i/>
        <sz val="10"/>
        <color indexed="30"/>
        <rFont val="Soberana Sans"/>
        <family val="3"/>
      </rPr>
      <t xml:space="preserve">
</t>
    </r>
  </si>
  <si>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</si>
  <si>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</si>
  <si>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Estratégico-Eficacia-Bienal</t>
  </si>
  <si>
    <r>
      <t>Porcentaje de cobertura de vacunación con esquema completo en menores de un año</t>
    </r>
    <r>
      <rPr>
        <i/>
        <sz val="10"/>
        <color indexed="30"/>
        <rFont val="Soberana Sans"/>
        <family val="3"/>
      </rPr>
      <t xml:space="preserve">
</t>
    </r>
  </si>
  <si>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</si>
  <si>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Gestión-Eficacia-Anual</t>
  </si>
  <si>
    <t>Propósito</t>
  </si>
  <si>
    <t>En la población derechohabiente del IMSS se reducen la morbilidad y mortalidad por enfermedades prevenibles y los embarazos de alto riesgo.</t>
  </si>
  <si>
    <r>
      <t>Proporción de adolescentes embarazadas</t>
    </r>
    <r>
      <rPr>
        <i/>
        <sz val="10"/>
        <color indexed="30"/>
        <rFont val="Soberana Sans"/>
        <family val="3"/>
      </rPr>
      <t xml:space="preserve">
</t>
    </r>
  </si>
  <si>
    <t>(Número de embarazadas adolescentes (de 10-19 años de edad) que acuden por 1a vez a la vigilancia prenatal / Total de embarazadas de 1er vez en vigilancia prenatal) * 100</t>
  </si>
  <si>
    <t>Proporción</t>
  </si>
  <si>
    <r>
      <t>Prevalencia de obesidad en niños de 5 a 9 años de edad</t>
    </r>
    <r>
      <rPr>
        <i/>
        <sz val="10"/>
        <color indexed="30"/>
        <rFont val="Soberana Sans"/>
        <family val="3"/>
      </rPr>
      <t xml:space="preserve">
</t>
    </r>
  </si>
  <si>
    <t>(NÚMERO DE NIÑOS DERECHOHABIENTES DE 5 A 9 AÑOS CON OBESIDAD EN EL MES INFORMADO /POBLACIÓN DE NIÑOS DE 5 A 9 AÑOS ADSCRITOS A MÉDICO FAMILIAR CON REGISTRO DE PESO Y TALLA EN EL MES INFORMADO)* 100</t>
  </si>
  <si>
    <r>
      <t>Cobertura de atención integral PREVENIMSS</t>
    </r>
    <r>
      <rPr>
        <i/>
        <sz val="10"/>
        <color indexed="30"/>
        <rFont val="Soberana Sans"/>
        <family val="3"/>
      </rPr>
      <t xml:space="preserve">
</t>
    </r>
  </si>
  <si>
    <t>(Número de derechohabientes que recibieron atención preventiva integrada  en los últimos 12 meses / Población derechohabiente adscrita a médico familiar)* 100</t>
  </si>
  <si>
    <t>Componente</t>
  </si>
  <si>
    <t>A Acciones de planificación familiar otorgadas</t>
  </si>
  <si>
    <r>
      <t>Logro de Aceptantes de primera vez de Métodos Anticonceptivos, en relación con la meta programada en Consulta Externa de Medicina Familiar</t>
    </r>
    <r>
      <rPr>
        <i/>
        <sz val="10"/>
        <color indexed="30"/>
        <rFont val="Soberana Sans"/>
        <family val="3"/>
      </rPr>
      <t xml:space="preserve">
</t>
    </r>
  </si>
  <si>
    <t>(Aceptantes de métodos anticonceptivos en consulta externa / Meta de aceptantes de métodos anticonceptivos en consulta externa) * 100</t>
  </si>
  <si>
    <t>Estratégico-Eficacia-Semestral</t>
  </si>
  <si>
    <t>B Acciones preventivas proporcionadas</t>
  </si>
  <si>
    <r>
      <t>Cobertura de detección de cáncer cérvico uterino a través de citología cervical en mujeres de 25 a 64 años</t>
    </r>
    <r>
      <rPr>
        <i/>
        <sz val="10"/>
        <color indexed="30"/>
        <rFont val="Soberana Sans"/>
        <family val="3"/>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</si>
  <si>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</si>
  <si>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primera vez de diabetes mellitus en población derechohabiente de 20 años y más</t>
    </r>
    <r>
      <rPr>
        <i/>
        <sz val="10"/>
        <color indexed="30"/>
        <rFont val="Soberana Sans"/>
        <family val="3"/>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</si>
  <si>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</si>
  <si>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con esquemas completos de vacunación en niños de un año de edad.</t>
    </r>
    <r>
      <rPr>
        <i/>
        <sz val="10"/>
        <color indexed="30"/>
        <rFont val="Soberana Sans"/>
        <family val="3"/>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</si>
  <si>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</si>
  <si>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family val="3"/>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</si>
  <si>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</si>
  <si>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family val="3"/>
      </rPr>
      <t xml:space="preserve">
</t>
    </r>
  </si>
  <si>
    <t>(Número de mujeres de 50 a 69 años con mastografía al mes del reporte)/(Población de mujeres de 50 a 69 años de edad adscritas a médico familiar)*100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</si>
  <si>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</si>
  <si>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</si>
  <si>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family val="3"/>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</si>
  <si>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</si>
  <si>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</si>
  <si>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</si>
  <si>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family val="3"/>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</si>
  <si>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</si>
  <si>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</si>
  <si>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family val="3"/>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</si>
  <si>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</si>
  <si>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</si>
  <si>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</si>
  <si>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</si>
  <si>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</si>
  <si>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</si>
  <si>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</si>
  <si>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</si>
  <si>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</si>
  <si>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</si>
  <si>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</si>
  <si>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</si>
  <si>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</si>
  <si>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</si>
  <si>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</si>
  <si>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</si>
  <si>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Porcentaje de cambio entre el año base y el año de registro de casos nuevos confirmados de VIH por transmisión vertical
</t>
    </r>
    <r>
      <rPr>
        <sz val="10"/>
        <rFont val="Soberana Sans"/>
        <family val="2"/>
      </rPr>
      <t>Sin Información,Sin Justificación</t>
    </r>
  </si>
  <si>
    <r>
      <t xml:space="preserve">Prevalencia de obesidad en niños de 5 a 11 años de edad
</t>
    </r>
    <r>
      <rPr>
        <sz val="10"/>
        <rFont val="Soberana Sans"/>
        <family val="2"/>
      </rPr>
      <t>Sin Información,Sin Justificación</t>
    </r>
  </si>
  <si>
    <r>
      <t xml:space="preserve">Porcentaje de cobertura de vacunación con esquema completo en menores de un año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</si>
  <si>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</si>
  <si>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</si>
  <si>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</si>
  <si>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Logro de Aceptantes de primera vez de Métodos Anticonceptivos, en relación con la meta programada en Consulta Externa de Medicina Familiar
</t>
    </r>
    <r>
      <rPr>
        <sz val="10"/>
        <rFont val="Soberana Sans"/>
        <family val="2"/>
      </rPr>
      <t>Sin Información,Sin Justificación</t>
    </r>
  </si>
  <si>
    <r>
      <t xml:space="preserve">Cobertura de detección de cáncer cérvico uterino a través de citología cervical en mujeres de 25 a 64 años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</si>
  <si>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Sin Información,Sin Justificación</t>
    </r>
  </si>
  <si>
    <r>
      <t xml:space="preserve">Cobertura con esquemas completos de vacunación en niños de un año de edad.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</si>
  <si>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Sin Información,Sin Justificación</t>
    </r>
  </si>
  <si>
    <r>
      <t xml:space="preserve">Cobertura de detección de cáncer de mama por mastografía en mujeres de 50 a 69 años
</t>
    </r>
    <r>
      <rPr>
        <sz val="10"/>
        <rFont val="Soberana Sans"/>
        <family val="2"/>
      </rPr>
      <t>Sin Información,Sin Justificación</t>
    </r>
  </si>
  <si>
    <r>
      <t xml:space="preserve">Porcentaje de entrevistas de consejería anticonceptiva
</t>
    </r>
    <r>
      <rPr>
        <sz val="10"/>
        <rFont val="Soberana Sans"/>
        <family val="2"/>
      </rPr>
      <t xml:space="preserve"> Causa : Información estimada al mes de marzo de 2020, con base en el comportamiento observado en el primer trimestre del año anterior.   Las acciones de comunicación educativa especificamente consejería en planificación familiar, se dirijen a la población en etapa reproductiva, tanto mujeres como hombres, con el fin de dar a conocer los factores de riesgo, la gama de metodología anticonceptiva disponible en el Instituto, y favorecer la selección en forma libre, voluntaria e informada un método, conforme a sus necesidades personales, expectativas reproductivas y condición de salud. El logro estimado de78.6% de una meta de 90% se encuentra ligado al logro de aceptantes de métodos anticonceptivos en consulta externa, así como las aceptantes  en el postevento obstétrico que se encuentra en  valores de referencia aceptables. Los factores que intervienen en no alcanzar la meta del periodo son multiples entre ellos se encuentra la rotación del personal de trabajo social y enfermería en los diferentes servicios, así como la falta de coberturas. Tambien se tiene encuenta que al estmar las cifras no necesariamente se establece el logro estimado ya que puede ser mayor. Efecto: La aceptación de un método anticonceptivo en forma informada, favorece la continuidad en el uso del mismo, a fin de planear un embarazo en las mejores condiciones de salud. El no cumplir o superar las metas de entrevitas desfavorece el contar con pacientes con información que permita mejores decisiones en su reproducción. Otros Motivos:</t>
    </r>
  </si>
  <si>
    <r>
      <t xml:space="preserve">Porcentaje de medición de peso y talla en población derechohabiente
</t>
    </r>
    <r>
      <rPr>
        <sz val="10"/>
        <rFont val="Soberana Sans"/>
        <family val="2"/>
      </rPr>
      <t xml:space="preserve"> Causa : Información estimada al mes de marzo de 2020, con base en el comportamiento observado para el primer trimestre del año anterior.    El logro estimado a marzo de 2020 fue  de 25.7% cifra ligeramente inferior a la meta establecida (26.0%).  Los factores que deben continuar forataleciéndose para el logro de la meta son:   - Derivación de los derchohabientes que acuden a la unidad médica por otro motivo  a los módulos PREVENIMSS.  - Estrategias de difusión dentro de las unidades médicas para que la población se realice la detección.  Efecto: El logro alcanzado permitio que a 13,282,347 derechohabientes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</si>
  <si>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estimada al mes de marzo de 2020, con base en el comportamiento observadopara el primer trimestre del año anterior .      El logro estimado a marzo de 2020 fue  de 89.0% cifra ligeramente superiora la meta establecida (90.0%). Los factores que contribuyeron al logro de la meta fueron: Contar con los insumos PrevenIMSS oportunamente, la derivación de los derechohabientes que acuden a la Unidad de Medicina Familiar por cualquier motivo a los módulos PrevenIMSS y la implementación de la estrategia ChKTE en línea. Efecto: De cada 100 derechohabientes que acudieron a los módulos PREVENIMSS se otorgó a 89 de ellos el paquete completo de acciones preventivas y de promoción de la salud que les corresponde de acuerdo a su grupo de edad y sexo.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</si>
  <si>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</si>
  <si>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</si>
  <si>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</si>
  <si>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</si>
  <si>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family val="3"/>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</si>
  <si>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</si>
  <si>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</si>
  <si>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</si>
  <si>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family val="3"/>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</si>
  <si>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</si>
  <si>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</si>
  <si>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</si>
  <si>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family val="3"/>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</si>
  <si>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</si>
  <si>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</si>
  <si>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Dictamenes de incapacidad permanente o defunción e invalidez autorizados oportunamente</t>
  </si>
  <si>
    <r>
      <t>Porcentaje de dictámenes de incapacidad permanente o defunción e invalidez autorizados oportunamente</t>
    </r>
    <r>
      <rPr>
        <i/>
        <sz val="10"/>
        <color indexed="30"/>
        <rFont val="Soberana Sans"/>
        <family val="3"/>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</si>
  <si>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</si>
  <si>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Estratégico-Calidad-Trimestral</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</si>
  <si>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</si>
  <si>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family val="3"/>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</si>
  <si>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</si>
  <si>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Capacitación a los trabajadores en materia de seguridad y Salud en el Trabajo</t>
  </si>
  <si>
    <r>
      <t>Porcentaje de aprovechamiento de los cursos de capacitación</t>
    </r>
    <r>
      <rPr>
        <i/>
        <sz val="10"/>
        <color indexed="30"/>
        <rFont val="Soberana Sans"/>
        <family val="3"/>
      </rPr>
      <t xml:space="preserve">
</t>
    </r>
  </si>
  <si>
    <t>(Calificación inicial / calificación final ) x 100</t>
  </si>
  <si>
    <t>A 1 Accidentes de trabajo dictaminados</t>
  </si>
  <si>
    <r>
      <t>Cumplimiento de las metas de calificación de accidentes de trabajo</t>
    </r>
    <r>
      <rPr>
        <i/>
        <sz val="10"/>
        <color indexed="30"/>
        <rFont val="Soberana Sans"/>
        <family val="3"/>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</si>
  <si>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</si>
  <si>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</si>
  <si>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family val="3"/>
      </rPr>
      <t xml:space="preserve">
</t>
    </r>
  </si>
  <si>
    <t>(Número de casos de enfermedades de trabajo calificadas y dictaminadas acumulados al trimestre del reporte (t)/Número de casos de enfermedades de trabajo proyectadas al trimestre del reporte (t)) x 100</t>
  </si>
  <si>
    <t>B 3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</si>
  <si>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family val="3"/>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</si>
  <si>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</si>
  <si>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B 4 Incapacidades permanentes o defunciones e invalidez dictaminados</t>
  </si>
  <si>
    <r>
      <t>Cumplimiento de las metas de dictaminación de incapacidades permanente o defunción e invalidez</t>
    </r>
    <r>
      <rPr>
        <i/>
        <sz val="10"/>
        <color indexed="30"/>
        <rFont val="Soberana Sans"/>
        <family val="3"/>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</si>
  <si>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</si>
  <si>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</si>
  <si>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family val="3"/>
      </rPr>
      <t xml:space="preserve">
</t>
    </r>
  </si>
  <si>
    <t>(Total de seguimientos realizados a empresas con programas preventivos de seguridad en el trabajo (t) / Total de seguimientos programados a empresas con programas preventivos de seguridad en el trabajo (t)) x 100.</t>
  </si>
  <si>
    <t>C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</si>
  <si>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family val="3"/>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</si>
  <si>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</si>
  <si>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</si>
  <si>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family val="3"/>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</si>
  <si>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</si>
  <si>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</si>
  <si>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Sin Información,Sin Justificación</t>
    </r>
  </si>
  <si>
    <r>
      <t xml:space="preserve">Porcentaje de Calificación de los probables riesgos de trabajo
</t>
    </r>
    <r>
      <rPr>
        <sz val="10"/>
        <rFont val="Soberana Sans"/>
        <family val="2"/>
      </rPr>
      <t xml:space="preserve"> Causa : Los servicios de Salud en Trabajo emiten citatorios a los asegurados para presentarse a concluir el tramite de calificación de los Riesgos de Trabajo cuando no acuden. Para desarrollar esta actividad, los servicios de Salud en el Trabajo se apoyan en el servicio postal contratado en cada Delegación, actualmente no se ha concretado en la totalidad de las delegaciones dicha contratación. Efecto: 9.48 punto por debajo de la meta. Otros Motivos:</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</si>
  <si>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Efecto: 0.51 puntos por arriba de la meta. Otros Motivos:</t>
    </r>
  </si>
  <si>
    <r>
      <t xml:space="preserve">Porcentaje de variación de la tasa de accidentes de trabajo en empresas intervenidas con programas preventivos de Seguridad en el Trabajo
</t>
    </r>
    <r>
      <rPr>
        <sz val="10"/>
        <rFont val="Soberana Sans"/>
        <family val="2"/>
      </rPr>
      <t xml:space="preserve"> Causa : No ha existido compromiso, ni han dado facilidades de las empresas intervenidas con estudio y programa preventivo de seguridad e higiene en el trabajo, para la implementación de las medidas preventivas, por lo que no se ha incidido en la disminución de los accidentes de trabajo del centro de trabajo, de acuerdo a lo programado. Efecto: El indicador registra un valor de 35 por ciento, que representa una variación de 5 % por debajo de la referencia de 40 por ciento. Otros Motivos:</t>
    </r>
  </si>
  <si>
    <r>
      <t xml:space="preserve">Porcentaje de aprovechamiento de los cursos de capacitación
</t>
    </r>
    <r>
      <rPr>
        <sz val="10"/>
        <rFont val="Soberana Sans"/>
        <family val="2"/>
      </rPr>
      <t xml:space="preserve"> Causa : Los trabajadores capacitados en materia de seguridad y salud en el trabajo han obtenido un aprovechamiento del 5.7 por ciento menor a lo referido en el trimestre. Efecto: Trabajadores con conocimiento en materia de seguridad e higiene en el trabajo. Otros Motivos:</t>
    </r>
  </si>
  <si>
    <r>
      <t xml:space="preserve">Cumplimiento de las metas de calificación de accidentes de trabajo
</t>
    </r>
    <r>
      <rPr>
        <sz val="10"/>
        <rFont val="Soberana Sans"/>
        <family val="2"/>
      </rPr>
      <t xml:space="preserve"> Causa : En los meses de enero y febrero, se ha dado preferencia a la calificación de casos que todavía estaban pendientes del año pasado, además que no se cuenta en algunas delegaciones con el servicio postal, ya que esta en proceso de contratación. Efecto: 0.8 punto por debajo de la meta. Otros Motivos:</t>
    </r>
  </si>
  <si>
    <r>
      <t xml:space="preserve">Cumplimiento de las metas de calificación de enfermedades de trabajo
</t>
    </r>
    <r>
      <rPr>
        <sz val="10"/>
        <rFont val="Soberana Sans"/>
        <family val="2"/>
      </rPr>
      <t xml:space="preserve"> Causa : En los meses de enero y febrero, se ha dado preferencia a la calificación de casos que todavía estaban pendientes del año pasado, además que no se cuenta en algunas delegaciones con el servicio postal, ya que esta en proceso de contratación. Efecto: 0.21 punto por debajo de la meta.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</si>
  <si>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0.63 puntos por abajo de la meta. Otros Motivos:</t>
    </r>
  </si>
  <si>
    <r>
      <t xml:space="preserve">Cumplimiento de las metas de dictaminación de incapacidades permanente o defunción e invalidez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o cuando el caso amerita mayor cantidad de exámenes médicos para otorgar de manera justa lo que le corresponde al trabajador. Efecto: 0.36 puntos por abajo de la meta. Otros Motivos:</t>
    </r>
  </si>
  <si>
    <r>
      <t xml:space="preserve">Porcentaje de seguimientos realizados en empresas con programas preventivos de seguridad en el trabajo.
</t>
    </r>
    <r>
      <rPr>
        <sz val="10"/>
        <rFont val="Soberana Sans"/>
        <family val="2"/>
      </rPr>
      <t xml:space="preserve"> Causa : No se a tenido facilidades por parte de las empresas para llevar a cabo de los seguimientos de acuerdo a su programación, lo que se han visto disminuidos en 1.29 puntos porcentuales con relación a la referencia trimestral de 22 por ciento. Efecto: No se esta cumpliendo con los seguimientos a las empresas con programa preventivo de seguridad en el trabajo, de acuerdo a lo programado. Otros Motivos:</t>
    </r>
  </si>
  <si>
    <r>
      <t xml:space="preserve">Porcentaje de cumplimiento en la elaboración de estudios y programas preventivos de seguridad en el trabajo
</t>
    </r>
    <r>
      <rPr>
        <sz val="10"/>
        <rFont val="Soberana Sans"/>
        <family val="2"/>
      </rPr>
      <t xml:space="preserve"> Causa : Las empresas no han permitido, ni dado facilidades a la entrada de los Especialistas en Seguridad en el Trabajo, para el desarrollo de los Estudios y Programas preventivos de seguridad e higiene en el trabajo, con lo que se tiene un registro de este indicador de 13.7 por ciento inferior a lo planeado en este periodo, por debajo al valor de referencia del trimestre que es de 28.57. Efecto: Menor número de empresas con condiciones de seguridad e higiene en el trabajo de acuerdo a lo normado.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</si>
  <si>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disminuyo en comparación a lo planeado. Efecto: Menor número de trabajadores capacitados, en materia de seguridad e higiene en el trabajo.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</si>
  <si>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</si>
  <si>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</si>
  <si>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</si>
  <si>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</si>
  <si>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</si>
  <si>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</si>
  <si>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</si>
  <si>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</si>
  <si>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Investigadores que pertenecen al Sistema Nacional de Investigadores</t>
    </r>
    <r>
      <rPr>
        <i/>
        <sz val="10"/>
        <color indexed="30"/>
        <rFont val="Soberana Sans"/>
        <family val="3"/>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</si>
  <si>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</si>
  <si>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family val="3"/>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</si>
  <si>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</si>
  <si>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</si>
  <si>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family val="3"/>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</si>
  <si>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</si>
  <si>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family val="3"/>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</si>
  <si>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</si>
  <si>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formados en Maestrías y Doctorados.</t>
  </si>
  <si>
    <r>
      <t>Tasa de Variación de Personal Institucional Graduado de cursos de maestría y doctorado</t>
    </r>
    <r>
      <rPr>
        <i/>
        <sz val="10"/>
        <color indexed="30"/>
        <rFont val="Soberana Sans"/>
        <family val="3"/>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</si>
  <si>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</si>
  <si>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</si>
  <si>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</si>
  <si>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family val="3"/>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</si>
  <si>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</si>
  <si>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Apoyo económico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</si>
  <si>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family val="3"/>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</si>
  <si>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</si>
  <si>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</si>
  <si>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</si>
  <si>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family val="3"/>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</si>
  <si>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</si>
  <si>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Investigadores que pertenecen al Sistema Nacional de Investigadores
</t>
    </r>
    <r>
      <rPr>
        <sz val="10"/>
        <rFont val="Soberana Sans"/>
        <family val="2"/>
      </rPr>
      <t>Sin Información,Sin Justificación</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</si>
  <si>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Destaca el siguiente hecho, es el cuarto año que se implementa esta valuación en  el IMSS, por lo que, el Instituto continúa siendo pionero entre las Instituciones de Salud Mexicanas, al adoptar éste innovador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*Respecto al numerador,  el incremento en el número absoluto de artículos científicos publicados en Revistas con factor de impacto incluidas en los Cuartiles 1 y 2; registrando  variaciones de +163.2% (+62),  +66.7% (+40) y -2% (-2), respecto a lo reportado en los mismos periodos en los ejercicio 2017, 2018 y 2019, respectivamente. *Respecto al denominador,  el incremento en el número absoluto de artículos científicos publicados en Revistas con factor de impacto; registrando  variaciones de +99.1% (+113),  +64.5% (+89) y +18.2% (+35), respecto a lo reportado en los mismos periodos en los ejercicio 2017, 2018 y 2019, respectivamente. El IMSS genera publicaciones de vanguardia internacional, influyentes a nivel internacional para la áreas de conocimiento médico - científico, que contribuyen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</si>
  <si>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Porcentaje de Artículos Científicos publicados en revistas científicas con Factor de Impacto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y a las Unidades / Centros de Investigación en Salud del IMSS; derivado de lo anterior, el Instituto favoreció que su personal de salud  desarrolle actividades de investigación científica y desarrollo tecnológico en salud de relevancia y con los más altos estándares de calidad internacional.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 la meta propuesta para el periodo de reporte. Se destaca que el incremento en el numerador, respecto al número absoluto de artículos científicos publicados en Revistas con factor de impacto; registrando  variaciones de +99.1% (+113),  +64.5% (+89) y +18.2% (+35), respecto a lo reportado en los mismos periodos en los ejercicio 2017, 2018 y 2019, respectivamente. El IMSS genera publicaciones de vanguardia internacional que contribuyen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</si>
  <si>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Porcentaje de Protocolos de Investigación Científica y Desarrollo Tecnológico relacionados a los Principales Problemas de Salud de los Derechohabientes del IMSS.
</t>
    </r>
    <r>
      <rPr>
        <sz val="10"/>
        <rFont val="Soberana Sans"/>
        <family val="2"/>
      </rPr>
      <t xml:space="preserve"> Causa : La causa fue debido a que en Enero del 2019, fue emitido el Programa Institucional del Instituto Mexicano del Seguro Social 2019 ¿ 2024, en donde se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ésta acción, el Instituto ajustó los Principales Problemas de Salud a atender integralmente en un modelo preventivo; identificando la importancia de las patologías, y agrupándolas en aquellas que concentran el 80% de los Años de Vida Saludables Perdidos. Así, las patologías quedaron agrupadas en una nueva lista que comprende: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Reproductiva, Condiciones Neonatales, y Anomalías Congénitas, 9) Desórdenes Mentales y del Comportamiento, 10) Enfermedades Neurológicas.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</si>
  <si>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</si>
  <si>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 xml:space="preserve"> Causa : La causa de incremento en el logro obtenido respecto a la meta propuesta para el periodo de reporte, fue debido a:   i) la continuidad en la instrumentación del Programa de Monitoreo de la Integración y Funcionamiento de los Comités Locales de Investigación en Salud (CLIS) y Comités de Ética en Investigación (CEI), con lo que se permitió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ii)  la consolidación de la actualización del Módulo electrónico que permite su instrumentación mediante el Sistema de Registro Electrónico de la Coordinación de Investigación en Salud;  la actualización de ésta herramienta electrónica ha resultado fundamental para mejorar la evaluación y registro de los Protocolos de Investigación Científica y Desarrollo Tecnológico, que ha derivado en el incremento de Protocolos Dictaminados.   Efecto: El efecto fue un mayor número de Protocolos de Investigación Científica y Desarrollo Tecnológico dictaminados por  Comités Locales de Investigación en Salud;  logrando mayor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el número de Protocolos de Investigación Científica y Desarrollo Tecnológico que son dictaminados.</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</si>
  <si>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Sin Información,Sin Justificación</t>
    </r>
  </si>
  <si>
    <r>
      <t xml:space="preserve">Porcentaje de Comités Locales de Investigación en Salud activos que evalúan Protocolos de Investigación Científica y Desarrollo Tecnológico.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</si>
  <si>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</si>
  <si>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</si>
  <si>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</si>
  <si>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</si>
  <si>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</si>
  <si>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family val="3"/>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</si>
  <si>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</si>
  <si>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</si>
  <si>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family val="3"/>
      </rPr>
      <t xml:space="preserve">
</t>
    </r>
  </si>
  <si>
    <t>((Importe nominal acumulado de los ingresos obrero-patronales al semestre t) / (Importe nominal acumulado de los ingresos obrero-patronales al semestre t-4)-1) X 100</t>
  </si>
  <si>
    <t>A Cobranza y Fiscalización de cuotas obrero-patronales optimizadas.</t>
  </si>
  <si>
    <r>
      <t>Razón de la mora en días de emisión</t>
    </r>
    <r>
      <rPr>
        <i/>
        <sz val="10"/>
        <color indexed="30"/>
        <rFont val="Soberana Sans"/>
        <family val="3"/>
      </rPr>
      <t xml:space="preserve">
</t>
    </r>
  </si>
  <si>
    <t>((Saldo de la cartera en mora al semestre t )/(Importe promedio diario de la Emisión Mensual Anticipada incluyendo al IMSS como patrón, al semestre t))</t>
  </si>
  <si>
    <t>Días</t>
  </si>
  <si>
    <r>
      <t>Porcentaje de las cuotas obrero-patronales pagadas oportunamente.</t>
    </r>
    <r>
      <rPr>
        <i/>
        <sz val="10"/>
        <color indexed="30"/>
        <rFont val="Soberana Sans"/>
        <family val="3"/>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</si>
  <si>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</si>
  <si>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</si>
  <si>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trabajadores optimizada.</t>
  </si>
  <si>
    <r>
      <t>Tasa de variación bianual en el número de asegurados trabajadores.</t>
    </r>
    <r>
      <rPr>
        <i/>
        <sz val="10"/>
        <color indexed="30"/>
        <rFont val="Soberana Sans"/>
        <family val="3"/>
      </rPr>
      <t xml:space="preserve">
</t>
    </r>
  </si>
  <si>
    <t>((Número de asegurados trabajadores promedio al semestre t) / (Número de asegurados trabajadores promedio al semestre t-4)-1) x 100</t>
  </si>
  <si>
    <r>
      <t>Tasa de variación bianual en el salario base asociado a asegurados trabajadores.</t>
    </r>
    <r>
      <rPr>
        <i/>
        <sz val="10"/>
        <color indexed="30"/>
        <rFont val="Soberana Sans"/>
        <family val="3"/>
      </rPr>
      <t xml:space="preserve">
</t>
    </r>
  </si>
  <si>
    <t>((Salario base de cotización asociado a asegurados trabajadores registrado en promedio al semestre t) / (Salario base de cotización asociado a asegurados trabajadores registrado en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</si>
  <si>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</si>
  <si>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family val="3"/>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</si>
  <si>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</si>
  <si>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</si>
  <si>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family val="3"/>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</si>
  <si>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</si>
  <si>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Sin Información,Sin Justificación</t>
    </r>
  </si>
  <si>
    <r>
      <t xml:space="preserve">Tasa de variación bianual en la recaudación por ingresos obrero-patronales.
</t>
    </r>
    <r>
      <rPr>
        <sz val="10"/>
        <rFont val="Soberana Sans"/>
        <family val="2"/>
      </rPr>
      <t>Sin Información,Sin Justificación</t>
    </r>
  </si>
  <si>
    <r>
      <t xml:space="preserve">Razón de la mora en días de emisión
</t>
    </r>
    <r>
      <rPr>
        <sz val="10"/>
        <rFont val="Soberana Sans"/>
        <family val="2"/>
      </rPr>
      <t>Sin Información,Sin Justificación</t>
    </r>
  </si>
  <si>
    <r>
      <t xml:space="preserve">Porcentaje de las cuotas obrero-patronales pagadas oportunamente.
</t>
    </r>
    <r>
      <rPr>
        <sz val="10"/>
        <rFont val="Soberana Sans"/>
        <family val="2"/>
      </rPr>
      <t>Sin Información,Sin Justificación</t>
    </r>
  </si>
  <si>
    <r>
      <t xml:space="preserve">Tasa de variación bianual en el número de asegurados trabajadores.
</t>
    </r>
    <r>
      <rPr>
        <sz val="10"/>
        <rFont val="Soberana Sans"/>
        <family val="2"/>
      </rPr>
      <t>Sin Información,Sin Justificación</t>
    </r>
  </si>
  <si>
    <r>
      <t xml:space="preserve">Tasa de variación bianual en el salario base asociado a asegurados trabajadores.
</t>
    </r>
    <r>
      <rPr>
        <sz val="10"/>
        <rFont val="Soberana Sans"/>
        <family val="2"/>
      </rPr>
      <t>Sin Información,Sin Justificación</t>
    </r>
  </si>
  <si>
    <r>
      <t xml:space="preserve">Porcentaje de transacciones de asignación o localización de NSS realizadas en línea (IMSS Digital).
</t>
    </r>
    <r>
      <rPr>
        <sz val="10"/>
        <rFont val="Soberana Sans"/>
        <family val="2"/>
      </rPr>
      <t xml:space="preserve"> Causa : Con información al mes de marzo de 2020, la proporción de transacciones de asignación o localización de NSS realizadas en línea (IMSS Digital) fue de 97.2%.   Entre las acciones del IMSS para mejorar la calidad y calidez de los servicios y al mismo tiempo sanear financieramente a la institución, está la simplificación y digitalización de trámites. Efecto: El trámite de asignación o localización del número de seguridad social (NSS) anteriormente exigía la visita de los derechohabientes a una subdelegación del IMSS en al menos una ocasión. Actualmente el trámite puede realizarse completamente en línea, a través de Internet y en pocos minutos, con lo cual se logra disminuir los tiempos y costos de los beneficiarios. Otros Motivos:Se reporta información del periodo enero-marzo.</t>
    </r>
  </si>
  <si>
    <r>
      <t xml:space="preserve">Porcentaje de efectividad en actos de fiscalización.
</t>
    </r>
    <r>
      <rPr>
        <sz val="10"/>
        <rFont val="Soberana Sans"/>
        <family val="2"/>
      </rPr>
      <t xml:space="preserve"> Causa : Con información al mes de marzo de 2020, el porcentaje de efectividad en actos de fiscalización fue de 93.76%.   El modelo de riesgos permite identificar los riesgos de evasión atendiendo a los tipos y tamaño de patrones, su ubicación geográfica, sector, industria, tipo de empleados o composición salarial, entre otros elementos. Efecto: Se continua mejorando la programación y planeación de los actos de auditorÍa y cobro,  mediante el módelo de riesgos y la coordinación con distintas autoridades, como el SAT y el INFONAVIT entre otros.  Otros Motivos:Se reporta información del periodo enero-marzo.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</si>
  <si>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</si>
  <si>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</si>
  <si>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</si>
  <si>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</si>
  <si>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</si>
  <si>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</si>
  <si>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family val="3"/>
      </rPr>
      <t xml:space="preserve">
</t>
    </r>
  </si>
  <si>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</si>
  <si>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</si>
  <si>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r>
      <t>Horas promedio de estadía de los (as) niños (as) en guarderías</t>
    </r>
    <r>
      <rPr>
        <i/>
        <sz val="10"/>
        <color indexed="30"/>
        <rFont val="Soberana Sans"/>
        <family val="3"/>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</si>
  <si>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</si>
  <si>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</si>
  <si>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family val="3"/>
      </rPr>
      <t xml:space="preserve">
</t>
    </r>
  </si>
  <si>
    <t>((Número de lugares instalados en las guarderías al final del periodo/ Número de lugares instalados en las guarderías al inicio del periodo)-1)*100</t>
  </si>
  <si>
    <t>A Hijos e hijas de los trabajadores con derecho al servicio de guardería conforme a lo dispuesto por la Ley del Seguro Social, atendidos.</t>
  </si>
  <si>
    <r>
      <t>Porcentaje de asistencia promedio diario</t>
    </r>
    <r>
      <rPr>
        <i/>
        <sz val="10"/>
        <color indexed="30"/>
        <rFont val="Soberana Sans"/>
        <family val="3"/>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</si>
  <si>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</si>
  <si>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</si>
  <si>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</si>
  <si>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family val="3"/>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</si>
  <si>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</si>
  <si>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</si>
  <si>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family val="3"/>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</si>
  <si>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</si>
  <si>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</si>
  <si>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family val="3"/>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</si>
  <si>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</si>
  <si>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</si>
  <si>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</si>
  <si>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family val="3"/>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</si>
  <si>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</si>
  <si>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</si>
  <si>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</si>
  <si>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</si>
  <si>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79.05% de cumplimiento, debido a lo siguiente:  La variable promedio diario de asistencias alcanzó 82.06%, derivado del cierre de guarderías debido a la contingencia pandémica del virus COVID-19  La variable de número de niños inscritos alcanzó el 103.81% de cumplimiento,  la variable reportó un incremento derivado del reinicio de dos guarderías  y la inclusión al servicio de guardería de las personas trabajadoras del hogar y de los padres trabadores varones.  Efecto: Debido a la contingencia, permanecen cerradas las guarderías, una vez que se abran se continuara atendiendo a los niños beneficiándose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</si>
  <si>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100.88% de cumplimiento, superando la meta planeada debido a lo siguiente:  La variable, número de lugares instalados alcanzó el 99.48% de cumplimiento respecto a la meta planeada. cabe mencionar que la variación de capacidad instalada es debido al cierre de dos guarderías con 389 lugares, el reinicio de operaciones de dos guarderías con 352 lugares, así como un decremento y una ampliación. La variable de la demanda potencial alcanzó 98.62% de cumplimiento. Se debe tomar en consideración que la emisión de los certificados de maternidad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calidad en la atención y servicio esperado por los beneficiarios. Otros Motivos:</t>
    </r>
  </si>
  <si>
    <r>
      <t xml:space="preserve">Porcentaje de cumplimiento en la calidad del servicio
</t>
    </r>
    <r>
      <rPr>
        <sz val="10"/>
        <rFont val="Soberana Sans"/>
        <family val="2"/>
      </rPr>
      <t xml:space="preserve"> Causa : El cumplimiento de la calidad en el servicio alcanzó un 90.99% de la meta, es importante resaltar que el cumplimiento obedece a la contingencia pandémica de COVID-19 así como en seguimiento a las acciones que el Instituto ha implementado al respecto, quedando supervisiones por realizar, mismas que se reprogramaran, por lo tanto, el no alcanzar la meta planeada no significa que los beneficiarios se encuentren insatisfechos con el servicio. Efecto: El cumplimiento de los estándares de calidad en la prestación del servicio de guardería, contribuye en una adecuada atención de las niñas y niños. Otros Motivos:</t>
    </r>
  </si>
  <si>
    <r>
      <t xml:space="preserve">Porcentaje de satisfacción de los usuarios del servicio de guardería
</t>
    </r>
    <r>
      <rPr>
        <sz val="10"/>
        <rFont val="Soberana Sans"/>
        <family val="2"/>
      </rPr>
      <t>Sin Información,Sin Justificación</t>
    </r>
  </si>
  <si>
    <r>
      <t xml:space="preserve">Porcentaje de ocupación en guarderías
</t>
    </r>
    <r>
      <rPr>
        <sz val="10"/>
        <rFont val="Soberana Sans"/>
        <family val="2"/>
      </rPr>
      <t xml:space="preserve"> Causa : El indicador alcanzó el 104.35% de cumplimiento, debido a lo siguiente:  la variable de número de niños inscritos alcanzó el 103.81% de cumplimiento la variable reportó un incremento derivado del reinicio de dos guarderías  y la inclusión al servicio de guardería de las personas trabajadoras del hogar y de los padres trabadores varones. La variable, número de lugares instalados alcanzó el 99.48% de cumplimiento respecto a la meta planeada, cabe mencionar que la variación de capacidad instalada es debido al cierre de dos guarderías con 389 lugares, el reinicio de operaciones de dos guarderías con 352 lugares, así como un decremento y una ampliación. ambos efectos hicieron que el resultado del indicador sea mayor a la meta planeada. Efecto: Se permite atender a un mayor número de usuarios al mismo tiempo, no obstante que la inscripción de las nuevas guarderías presentan niveles bajos de ocupación al inicio de su operación.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</si>
  <si>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</si>
  <si>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</si>
  <si>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</si>
  <si>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</si>
  <si>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</si>
  <si>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</si>
  <si>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family val="3"/>
      </rPr>
      <t xml:space="preserve">
</t>
    </r>
  </si>
  <si>
    <t>(Total de casos nuevos de enfermedades crónico degenerativas) / (Población adscrita a médico familiar) X 100, 000</t>
  </si>
  <si>
    <t>Tasa de incidencia</t>
  </si>
  <si>
    <t>A Control adecuado de pacientes con enfermedades crónico degenerativas</t>
  </si>
  <si>
    <r>
      <t xml:space="preserve">Porcentaje de pacientes en control adecuado de Hipertensión Arterial Sistémica en Medicina Familiar                  </t>
    </r>
    <r>
      <rPr>
        <i/>
        <sz val="10"/>
        <color indexed="30"/>
        <rFont val="Soberana Sans"/>
        <family val="3"/>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</si>
  <si>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</si>
  <si>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Persona</t>
  </si>
  <si>
    <r>
      <t xml:space="preserve">Porcentaje de pacientes con Diabetes mellitus tipo 2 en control adecuado de glucemia en  ayuno (70 -130 mg/dl)         </t>
    </r>
    <r>
      <rPr>
        <i/>
        <sz val="10"/>
        <color indexed="30"/>
        <rFont val="Soberana Sans"/>
        <family val="3"/>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</si>
  <si>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</si>
  <si>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B Complicaciones obstétricas y perinatales disminuidas</t>
  </si>
  <si>
    <r>
      <t>Porcentaje de mujeres con preeclampsia - eclampsia</t>
    </r>
    <r>
      <rPr>
        <i/>
        <sz val="10"/>
        <color indexed="30"/>
        <rFont val="Soberana Sans"/>
        <family val="3"/>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</si>
  <si>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</si>
  <si>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family val="3"/>
      </rPr>
      <t xml:space="preserve">
</t>
    </r>
  </si>
  <si>
    <t>Total de recién nacidos vivos menores de 37 semanas de gestación, en un periodo y área geográfica determinados/Total de recién nacidos vivos del mismo periodo y área geográfica * 100</t>
  </si>
  <si>
    <t>C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</si>
  <si>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family val="3"/>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</si>
  <si>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</si>
  <si>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D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</si>
  <si>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family val="3"/>
      </rPr>
      <t xml:space="preserve">
</t>
    </r>
  </si>
  <si>
    <t>(Total de consultas de especialidad otorgadas a los 20 días hábiles o menos en el trimestre t / Total de consultas otorgadas en el trimestre t)</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</si>
  <si>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</si>
  <si>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family val="3"/>
      </rPr>
      <t xml:space="preserve">
</t>
    </r>
  </si>
  <si>
    <t>(Total de cirugías electivas no concertadas a los 20 días hábiles o menos en el trimestre t / Total de cirugías realizadas en el trimestre t)</t>
  </si>
  <si>
    <t>E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</si>
  <si>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family val="3"/>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</si>
  <si>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</si>
  <si>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</si>
  <si>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A 1 Suministro de medicamentos</t>
  </si>
  <si>
    <r>
      <t>Porcentaje de surtimiento de recetas médicas</t>
    </r>
    <r>
      <rPr>
        <i/>
        <sz val="10"/>
        <color indexed="30"/>
        <rFont val="Soberana Sans"/>
        <family val="3"/>
      </rPr>
      <t xml:space="preserve">
</t>
    </r>
  </si>
  <si>
    <t>(Total de recetas de medicamentos atendidas/Total de recetas individuales de medicamentos presentadas)*100</t>
  </si>
  <si>
    <t>Recetas</t>
  </si>
  <si>
    <t>A 2 Atención a pacientes con enfermedades crónicas en unidades de medicina familiar</t>
  </si>
  <si>
    <r>
      <t xml:space="preserve">Pacientes subsecuentes con diagnóstico de Diabetes Mellitus tipo 2         </t>
    </r>
    <r>
      <rPr>
        <i/>
        <sz val="10"/>
        <color indexed="30"/>
        <rFont val="Soberana Sans"/>
        <family val="3"/>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</si>
  <si>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</si>
  <si>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family val="3"/>
      </rPr>
      <t xml:space="preserve">
</t>
    </r>
  </si>
  <si>
    <t xml:space="preserve">Número total de pacientes subsecuentes con Diagnóstico de Hipertensión Arterial Sistémica que acuden a la consulta de medicina familiar          </t>
  </si>
  <si>
    <t>B 3 Atención adecuada de las pacientes embarazadas</t>
  </si>
  <si>
    <r>
      <t xml:space="preserve">Oportunidad de inicio de la vigilancia prenatal    </t>
    </r>
    <r>
      <rPr>
        <i/>
        <sz val="10"/>
        <color indexed="30"/>
        <rFont val="Soberana Sans"/>
        <family val="3"/>
      </rPr>
      <t xml:space="preserve">
</t>
    </r>
  </si>
  <si>
    <t xml:space="preserve">(Consultas prenatales de primera vez, en el primer trimestre de la gestación/ Total de consultas prenatales de primera vez ) X 100    </t>
  </si>
  <si>
    <r>
      <t xml:space="preserve">Promedio de atenciones prenatales por embarazada    </t>
    </r>
    <r>
      <rPr>
        <i/>
        <sz val="10"/>
        <color indexed="30"/>
        <rFont val="Soberana Sans"/>
        <family val="3"/>
      </rPr>
      <t xml:space="preserve">
</t>
    </r>
  </si>
  <si>
    <t xml:space="preserve">(Total de consultas para la vigilancia prenatal/Total de consultas de primera vez para la vigilancia prenatal)     </t>
  </si>
  <si>
    <t>Consulta</t>
  </si>
  <si>
    <t>C 4 Limpieza de las Unidades Médicas.</t>
  </si>
  <si>
    <r>
      <t>Eficacia del Proceso del Control de Ambientes Físicos</t>
    </r>
    <r>
      <rPr>
        <i/>
        <sz val="10"/>
        <color indexed="30"/>
        <rFont val="Soberana Sans"/>
        <family val="3"/>
      </rPr>
      <t xml:space="preserve">
</t>
    </r>
  </si>
  <si>
    <t>(Promedio nacional mensual del registro resultante de la suma de las calificaciones obtenidas del Nivel Integral de Limpieza (NIL) por las Delegaciones y UMAE en el mes del informe / Número de entidades del sistema que enviaron el reporte)</t>
  </si>
  <si>
    <t>D 5 Programación de atención médica y quirúrgica en Unidades Médicas de Alta Especialidad.</t>
  </si>
  <si>
    <r>
      <t xml:space="preserve">Total de consultas de  primera vez otorgadas en Unidades Médicas de Alta Especialidad    </t>
    </r>
    <r>
      <rPr>
        <i/>
        <sz val="10"/>
        <color indexed="30"/>
        <rFont val="Soberana Sans"/>
        <family val="3"/>
      </rPr>
      <t xml:space="preserve">
</t>
    </r>
  </si>
  <si>
    <t>Promedio de consultas de especialidad por hora/médico en Unidades Médicas de Alta Especialidad en el trimestre t</t>
  </si>
  <si>
    <r>
      <t xml:space="preserve">Total de cirugías electivas programadas en Unidades Médicas de Alta Especialidad    </t>
    </r>
    <r>
      <rPr>
        <i/>
        <sz val="10"/>
        <color indexed="30"/>
        <rFont val="Soberana Sans"/>
        <family val="3"/>
      </rPr>
      <t xml:space="preserve">
</t>
    </r>
  </si>
  <si>
    <t xml:space="preserve">Promedio de cirugía efectiva por sala quirúrgica en Unidades Médicas de Alta Especialidad en el trimestre t  </t>
  </si>
  <si>
    <t>Cirugías</t>
  </si>
  <si>
    <t>E 6 Otorgamiento de consulta en urgencias</t>
  </si>
  <si>
    <r>
      <t xml:space="preserve">Índice consultas de urgencias por 1000 derechohabientes en unidades de segundo nivel    </t>
    </r>
    <r>
      <rPr>
        <i/>
        <sz val="10"/>
        <color indexed="30"/>
        <rFont val="Soberana Sans"/>
        <family val="3"/>
      </rPr>
      <t xml:space="preserve">
</t>
    </r>
  </si>
  <si>
    <t xml:space="preserve">(Total de consultas de urgencias otorgadas en unidades de segundo nivel / total de derechohabientes adscritos a médico familiar) X 1000    </t>
  </si>
  <si>
    <r>
      <t xml:space="preserve">Tasa de incidencia de enfermedades crónico degenerativas seleccionadas en derechohabientes del IMSS
</t>
    </r>
    <r>
      <rPr>
        <sz val="10"/>
        <rFont val="Soberana Sans"/>
        <family val="2"/>
      </rPr>
      <t>Sin Información,Sin Justificación</t>
    </r>
  </si>
  <si>
    <r>
      <t xml:space="preserve">Porcentaje de pacientes en control adecuado de Hipertensión Arterial Sistémica en Medicina Familiar                  
</t>
    </r>
    <r>
      <rPr>
        <sz val="10"/>
        <rFont val="Soberana Sans"/>
        <family val="2"/>
      </rPr>
      <t xml:space="preserve"> Causa : El logro de este indicador presenta una diferencia poco significativa, en comparación con la meta esperada, a causa de que los pacientes con diagnóstico de Hipertensión Arterial en las Unidades de Medicina Familiar, se les otorga bajo el Modelo de Atención Integral, recibiendo tratamiento farmacológico y no farmacológico, este último encaminado a modificar los estilos de vida (tabaquismo, el sedentarismo y alimentación),  mejorando su control de la enfermedad. Efecto: Optimizar los recursos en las Unidades de Medicina Familiar, a través de programas establecidos para pacientes con diagnóstico de Hipertensión Arterial bajo la participación  del médico y el equipo multidisciplinario; esperando disminuir la presencia de complicaciones por Hipertensión Arterial. Otros Motivos:Información estimada al mes de marzo de 2020, con base en el comportamiento observado para el primer trimestre del año anterior.</t>
    </r>
  </si>
  <si>
    <r>
      <t xml:space="preserve">Porcentaje de pacientes con Diabetes mellitus tipo 2 en control adecuado de glucemia en  ayuno (70 -130 mg/dl)         
</t>
    </r>
    <r>
      <rPr>
        <sz val="10"/>
        <rFont val="Soberana Sans"/>
        <family val="2"/>
      </rPr>
      <t xml:space="preserve"> Causa : Se identifica que el indicador se encuentra  por debajo a lo esperado, debido a que el número de pacientes con diagnóstico de Diabetes Mellitus tipo 2 ha incrementado  y el control de este padecimiento va más allá de otorgar tratamiento farmacológico, implica modificar los estilos de vida (tabaquismo, el sedentarismo y alimentación), por lo tanto se tienen estrategias en la cuales participa el médico y el equipo multidisciplinario, como es el Modelo Preventivo de Enfermedades Crónicas. Efecto: Fortalecer  las acciones implementadas en las Unidades de Medicina Familiar, a través de programas específicos para pacientes con diagnóstico de Diabetes Mellitus tipo 2 en los que participa el médico y el equipo multidisciplinario, para disminuir la presencia de   complicaciones de forma temprana en estos pacientes. Otros Motivos:Información estimada al mes de marzo de 2020, con base en el comportamiento observado para el primer trimestre del año anterior.</t>
    </r>
  </si>
  <si>
    <r>
      <t xml:space="preserve">Porcentaje de mujeres con preeclampsia - eclampsia
</t>
    </r>
    <r>
      <rPr>
        <sz val="10"/>
        <rFont val="Soberana Sans"/>
        <family val="2"/>
      </rPr>
      <t xml:space="preserve"> Causa : Con la mejora en la seguridad y la calidad de la atención materna aumenta la oportunidad y certeza en el diagnóstico y tratamiento; así como el registro del diagnóstico en las fuentes primarias que nutren el sistema de información el porcentaje de mujeres con preeclampsia - eclampsia, se mantiene en 7.1 en el periodo enero a marzo 2020 (cifra estimada).    El indicador permanece dentro de la meta en el rango 5 a 12%, descrito para paises emergentes en la bibliografía nacional e internacional, considerando que la etiología aun es desconocida a pesar de los avances científicos. Efecto: El desarrollo de nuevas estrategias y las acciones previamente establecidas permiten mejorar la oportunidad en la identificación de los factores de riesgo para desarrollar preeclampsia-eclampsia en mujeres embarazadas.  Iniciar tratamiento preventivo para retardar su aparición y, en su caso el diagnóstico y tratamiento temprano para evitar mayor morbilidad o mortalidad materna por esta causa. Otros Motivos:En el período  4o trimestre 2019, el porcentaje de preeclampsia-eclampsia fue:  Indicador: 7.9 %   Numerador: 39,943  Denominador: 503, 756    Fuente: DIS/IMSS.    Las cifras reportas para este trimestre son estimadas. Por lo que, una vez se cuente con información real se registrará en los próximos reportes trimestrales señalando al trimestre que corresponda.</t>
    </r>
  </si>
  <si>
    <r>
      <t xml:space="preserve">Proporción de recién nacidos con prematurez
</t>
    </r>
    <r>
      <rPr>
        <sz val="10"/>
        <rFont val="Soberana Sans"/>
        <family val="2"/>
      </rPr>
      <t xml:space="preserve"> Causa : El aumento de la prematurez tanto en el mundo como  en el IMSS es la causa más frecuente de morbilidad y mortalidad neonatal, las causas más frecuentes  son:   a) La decision de las mujeres de postergar su primer embarazo  hasta después de los 34 años, por ello es más comun actualmente que haya mujeres no solo con edad avanzada para la fertilidad, también con enfermedades crónicas preexistentes  como diabetes, hipertensión, enfermedades autoinmunes, cardiacas, obesidad, etc.  b) Las complicaciones relacionadas de forma directa con el embarazo son: infecciones frecuentes del trato genito urinario que pueden dar origen a la ruptura prematura de las membranas.  c) El aumento en el riesgo de parto pretérmino y prematurez secundario a la presencia  de  factores de riesgo para desencadenar preclampsia-eclampsia   d) El desarrollo acelerado de  tecnologías para la reproducción asistida que da origen al incremento de mujeres con embarazos múltiples  que desencadenan frecuentemente recien nacidos prematuros.  e) Inconsistencias en el registro de recién nacidos, las semanas de gestación y el peso al nacer.    Por lo anterior se implementará la línea de acción "Contención del Parto Pretérmino" para de disminuir el número de recién nacidos prematuros a mediano y largo plazo. Supervisión y evaluación del registro de recién nacidos en las fuentes primarias. Efecto: Las causas señaladas son factores de riesgo para el nacimiento de niños prematuros, algunos modificables por detección temprana y tratamiento oportuno. Otros no modificables, sobre todo  enfermedades crónico-degenerativas, en las que la vigilancia y el apego al tratamiento farmacológico y no farmacológico, juegan un papel preponderante. Otros Motivos:La OMS ha publicado que en los países de ingresos bajos la media de niños que nacen antes de tiempo es de de 12%, frente al 9% en los países de ingresos más altos.  Se modificará la construcción del indicador, considerando que el denominador se ha modificado, lo que no permite una medición fidedigna.  Los datos del 4o trimestre de 2019, fueron:  Indicador: 9.4  Numerador: 36,498  Denominador: 388,300 (pendiente cifra última)    Las cifras reportas para este trimestre son estimadas. Por lo que, una vez se cuente con información real se registrará en los próximos reportes trimestrales señalando al trimestre que corresponda.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</si>
  <si>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Con base en la proyecciones la meta alcanzada supero en 11.61 puntos porcentuales la meta aprobada, esto derivado de la implementación del Programa Institucional de Prevención y Control de Infecciones Asociadas a la Atención de la Salud (IAAS) y Fortalecimiento de la Vigilancia Epidemiológica en la vigilancia, prevención y control de las infecciones asociadas a la atención de la salud.   Efecto: Mejora en la identificación y en la calidad de registro de la información en la plataforma en línea INOSO (infecciones nosocomiales), e implementación de los paquetes de acciones preventivas. Otros Motivos:Posible efecto derivado de la contingencia por COVID-19, por la implementación de estrategias como diferimiento de cirugías programadas, fortalecimiento de las precauciones estándar, higiene de manos entre otras. Se realizó estimación del indicador, en cuanto dispongamos de información completa lo reportaremos en los trimestres subsecuentes. </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</si>
  <si>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Este indicador se encuentra  13.52 puntos porcentuales por debajo de la meta esperada debido a las siguientes causas:        1) Aumento en el número de consultas de primera vez, por referencias del segundo y eventualmente primer nivel de atención al tercer nivel.    2) La consulta subsecuente no se logra abatir por las comorbilidad de los derechohabientes que requieren tratamientos específico.     Efecto: Se limitan  las agendas para otorgar las  consultas de especialidad a los 20 días hábiles o menos a partir de su solicitud. Se ha rebasado la capacidad instalada de las Unidades Médicas de Alta Especialidad para la atención de los derechohabientes.        Una de las soluciones para estas necesidades  son la formación de los hospitales de tiempo completo cuyo objetivo es aprovechar los espacios físicos con que cuentan los hospitales pero aumentando el recurso humano (médico, enfermeras y otros) mismos que se encuentran pendientes por la pandemia que afecta nuestro país secundario al COVID 19.     Otros Motivos:Se realizó una proyección de los meses de enero a marzo del 2020, misma que fue proporcionada por la División de Información en Salud derivado a la contingencia del COVID-209 que está atravesando el país. Por lo que, una vez se cuente con información real se registrará en los próximos reportes trimestrales señalando al trimestre que corresponda.</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</si>
  <si>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logro alcanzado fue de 1.66 puntos   porcentuales más que la  esperada. Una de las causas por las que aumento se debe a las cirugías urgentes que se realizan, limitando  los espacios para la programación de cirugías electivas  no concertada, a los 20 días hábiles o menos. Efecto: Este indicador refleja la atención quirúrgica oportuna para el tratamiento de padecimientos de resolución quirúrgica y repercute en la disminución de la morbilidad y mortalidad de los derechohabientes, continúan las estrategias para abatir el rezago quirúrgico. Otros Motivos:Se realizó una proyección de los meses de enero a marzo del 2020, misma que fue proporcionada por la División de Información en Salud derivado a la contingencia del COVID-209 que está atravesando el país. Por lo que, una vez se cuente con información real se registrará en los próximos reportes trimestrales señalando al trimestre que corresponda.</t>
    </r>
  </si>
  <si>
    <r>
      <t xml:space="preserve">    Porcentaje de pacientes con estancia prolongada (mayor de12 horas) en el área de observación del servicio de urgencias en unidades de segundo nivel    
</t>
    </r>
    <r>
      <rPr>
        <sz val="10"/>
        <rFont val="Soberana Sans"/>
        <family val="2"/>
      </rPr>
      <t>Sin Información,Sin Justificación</t>
    </r>
  </si>
  <si>
    <r>
      <t xml:space="preserve">Porcentaje de surtimiento de recetas médicas
</t>
    </r>
    <r>
      <rPr>
        <sz val="10"/>
        <rFont val="Soberana Sans"/>
        <family val="2"/>
      </rPr>
      <t xml:space="preserve"> Causa : El nivel de atención de recetas de medicamentos del periodo enero - marzo de 2020 muestra un resultado inferior al pronosticado en 8.55 puntos porcentuales, derivado del cambio de titular de la Oficialía Mayor, ya que esta figura es quien revisa y autoriza los procesos de compra consolidada de medicamentos. Así como de la entrada en vigor de los contratos de compra consolidada del año 2020 hasta el 1 de abril de 2020. Efecto: Se tuvo la necesidad de extensión de claves incluidas en los contratos consolidados del año 2019, limitando las ordenes de reposición en un máximo de 20% (de acuerdo con la LAASSP) del monto del contrato original. Otros Motivos:Con fundamento en lo establecido en el artículo 14 fracción IX párrafo último del Presupuesto de Egresos de la Federación para el ejercicio fiscal 2020, el artículo 31 fracción XXV y XXVI de la Ley Orgánica de la Administración Pública Federal, facultan a la Secretaría de Hacienda y Crédito Público para fungir como área consolidadora de los procedimientos de adquisición de bienes y contratación de servicios que ésta determine, así como en el Acuerdo por el que se delegan diversas facultades a la persona titular de la Oficialía Mayor de la Secretaría de Hacienda y Crédito Público.</t>
    </r>
  </si>
  <si>
    <r>
      <t xml:space="preserve">Pacientes subsecuentes con diagnóstico de Diabetes Mellitus tipo 2         
</t>
    </r>
    <r>
      <rPr>
        <sz val="10"/>
        <rFont val="Soberana Sans"/>
        <family val="2"/>
      </rPr>
      <t xml:space="preserve"> Causa : En este indicador el logro obtenido, está por debajo de lo esperado, debido a que el número de pacientes que presentan  Diabetes Mellitus tipo 2, disminuyo por el uso de recetas resurtibles, lo que refleja una menor asistencia subsecuente de la población derechohabiente, que es atendida bajo el Modelo Integral. Efecto: Otorgar tratamiento bajo el Modelo de Atención Integral, a los pacientes que tienen el diagnóstico de Diabetes Mellitus tipo 2 que acuden de manera subsecuente a las Unidades de Medicina Familia. Otros Motivos:Información estimada al mes de marzo de 2020, con base en el comportamiento observado para el primer trimestre del año anterior.</t>
    </r>
  </si>
  <si>
    <r>
      <t xml:space="preserve">Pacientes con diagnóstico de Hipertensión Arterial Sistémica que acuden de manera subsecuente a la consulta de Medicina Familiar                 
</t>
    </r>
    <r>
      <rPr>
        <sz val="10"/>
        <rFont val="Soberana Sans"/>
        <family val="2"/>
      </rPr>
      <t xml:space="preserve"> Causa : Se observa que el indicador se presenta por debajo de la meta esperada, debido a las estrategias implementadas en las unidades de primer nivel, con programas específicos (receta resurtible) para la atención de pacientes subsecuentes con diagnóstico de Hipertensión Arterial, ha permitido que estos pacientes disminuyan su asistencia a la consulta de forma mensual, como consecuencia se liberan espacios en la consulta externa de Medicina Familiar para otro tipo de pacientes. Efecto: Otorgar tratamiento bajo el Modelo de Atención Integral, a los pacientes que tienen el diagnóstico de Hipertensión Arterial que acuden de manera subsecuente a las Unidades de Medicina Familiar. Otros Motivos:Información estimada al mes de marzo de 2020, con base en el comportamiento observado para el primer trimestre del año anterior.</t>
    </r>
  </si>
  <si>
    <r>
      <t xml:space="preserve">Oportunidad de inicio de la vigilancia prenatal    
</t>
    </r>
    <r>
      <rPr>
        <sz val="10"/>
        <rFont val="Soberana Sans"/>
        <family val="2"/>
      </rPr>
      <t xml:space="preserve"> Causa : Información del periodo estimado a enero de 2020.     La oportunidad de inicio de la vigilancia prenatal durante el primer trimestre de gestación, resultó en 55.3%.     Se considera con un desempeño medio, ya que se interpreta que 5 de cada 10 embarazadas acuden al inicio de su vigilancia prenatal dentro de las primeras 12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</si>
  <si>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Información del periodo estimado a enero de 2020.  El promedio de atenciones prenatales por embarazada resultó 6.0, por abajo de la meta establecida para el periodo (7.0). Conforme al Manual Metodológico de Indicadores Médicos 2018 del IMSS, se considera con un desempeño medio, ya que se traduce que cada embarazada  acude menos a consulta de vigilancia prenatal en promedio 6 ocasiones a su Unidad de Medicina Familiar.  Efecto: Se propicia que la embarazada asista a la vigilancia prenatal en forma periódica, lo cual contribuye a la detección oportuna de signos y síntomas que pudieran complicar el embarazo.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</si>
  <si>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85.91 en el periodo de enero a febrero de 2020, por lo que se alcanzó un cumplimiento de 85.91%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</si>
  <si>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r>
      <t xml:space="preserve">Total de consultas de  primera vez otorgadas en Unidades Médicas de Alta Especialidad    
</t>
    </r>
    <r>
      <rPr>
        <sz val="10"/>
        <rFont val="Soberana Sans"/>
        <family val="2"/>
      </rPr>
      <t xml:space="preserve"> Causa : Se otorgaron 22,625 consultas menos a la meta trimestral  los datos proporcionados son proyecciones se espera que al tener los datos finales se logre la meta comprometida.    Efecto: Al contar con los datos oficiales de este indicador se espera se alcance la meta comprometida dado que se ha rebasado  la capacidad de las UMAE para dar consultas de primera vez en los trimestres previos. Otros Motivos:Se realizó una proyección de los meses de enero a marzo del 2020, misma que fue proporcionada por la División de Información en Salud derivado a la contingencia del COVID-209 que está atravesando el país. Por lo que, una vez se cuente con información real se registrará en los próximos reportes trimestrales señalando al trimestre que corresponda.</t>
    </r>
  </si>
  <si>
    <r>
      <t xml:space="preserve">Total de cirugías electivas programadas en Unidades Médicas de Alta Especialidad    
</t>
    </r>
    <r>
      <rPr>
        <sz val="10"/>
        <rFont val="Soberana Sans"/>
        <family val="2"/>
      </rPr>
      <t xml:space="preserve"> Causa : Se realizaron 11,769 cirugías menos a las comprometidas, esta información es preliminar se espera que al tener los datos oficial se alcance la meta de este periodo. Efecto: La  atención de los derechohabientes del IMSS, al no presentar diferimiento en la atención quirúrgica, disminuye la morbilidad y la mortalidad en los pacientes. Otros Motivos:Se realizó una proyección de los meses de enero a marzo del 2020, misma que fue proporcionada por la División de Información en Salud derivado a la contingencia del COVID-209 que está atravesando el país. Por lo que, una vez se cuente con información real se registrará en los próximos reportes trimestrales señalando al trimestre que corresponda.</t>
    </r>
  </si>
  <si>
    <r>
      <t xml:space="preserve">Índice consultas de urgencias por 1000 derechohabientes en unidades de segundo nivel    
</t>
    </r>
    <r>
      <rPr>
        <sz val="10"/>
        <rFont val="Soberana Sans"/>
        <family val="2"/>
      </rPr>
      <t xml:space="preserve"> Causa : De acuerdo al Manual Metodológico de Indicadores Médicos vigente el indicador CAISN 05 se reporta con desempeño bajo a pesar de que la meta planeada  se reporta con incremento en el número de consultas.   Deficiente supervisión directiva.   Menor demanda en los servicios de urgencias de segundo nivel por incremento de pacientes  atendidos en el primer nivel de atención (UNIFILA) así como incremento de pacientes atendidos en atención médica continua del primer nivel de atención                                                                                                                                                                                                            Efecto: Recurso humano desaprovechado.   Infraestructura y recursos materiales sin uso eficiente. Otros Motivos:Mejor capacidad resolutiva en el primer nivel de atención.   Derivado de la contingencia por pandemia de COVID-19, aún no se puede establecer la dirección del indicador, se toma como referencia comportamiento del año previo, se ajustará avance a medida que la normativa responsable (División de Información en Salud) publique sus resultado en fuentes institucionales oficiales DIS/IMSS.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</si>
  <si>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</si>
  <si>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</si>
  <si>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</si>
  <si>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</si>
  <si>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</si>
  <si>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family val="3"/>
      </rPr>
      <t xml:space="preserve">
</t>
    </r>
  </si>
  <si>
    <t>(Personas con acceso a seguridad social y servicios de salud por afiliación al IMSS en el año t / Personas en situación de pobreza o vulnerabilidad en el año t)*100</t>
  </si>
  <si>
    <t xml:space="preserve">Porcentaje de la población </t>
  </si>
  <si>
    <t>Personas con acceso a seguridad social y servicios de salud por afiliación al IMSS mejoran su bienestar social</t>
  </si>
  <si>
    <r>
      <t>Índice de prestaciones sociales (IPS)</t>
    </r>
    <r>
      <rPr>
        <i/>
        <sz val="10"/>
        <color indexed="30"/>
        <rFont val="Soberana Sans"/>
        <family val="3"/>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</si>
  <si>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</si>
  <si>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</si>
  <si>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r>
      <t>Variación porcentual de satisfacción con la vida reportada por afiliados al IMSS respecto no afiliados al IMSS</t>
    </r>
    <r>
      <rPr>
        <i/>
        <sz val="10"/>
        <color indexed="30"/>
        <rFont val="Soberana Sans"/>
        <family val="3"/>
      </rPr>
      <t xml:space="preserve">
</t>
    </r>
  </si>
  <si>
    <t>(Calificación de satisfacción con la vida declarada por afiliados IMSS en el año t/ Calificación de satisfacción con la vida declarada por NO afiliados IMSS en el año t)-1 *100</t>
  </si>
  <si>
    <t>Variación porcentual</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</si>
  <si>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</si>
  <si>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family val="3"/>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</si>
  <si>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</si>
  <si>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</si>
  <si>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family val="3"/>
      </rPr>
      <t xml:space="preserve">
</t>
    </r>
  </si>
  <si>
    <t xml:space="preserve">[(Número de servicios contratados al trimestre n del año t / Número de servicios contratados al trimestre n del año t-1)-1] * 100 </t>
  </si>
  <si>
    <t>Servicio</t>
  </si>
  <si>
    <t>C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</si>
  <si>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family val="3"/>
      </rPr>
      <t xml:space="preserve">
</t>
    </r>
  </si>
  <si>
    <t xml:space="preserve">[(Número de usuarios atendidos al trimestre n del año t / Número de usuarios atendidos al trimestre n del año t-1)-1] * 100 </t>
  </si>
  <si>
    <t>A 1 Programar cursos y talleres de desarrollo cultural</t>
  </si>
  <si>
    <r>
      <t>% de inscritos a cursos y talleres de Desarrollo Cultural</t>
    </r>
    <r>
      <rPr>
        <i/>
        <sz val="10"/>
        <color indexed="30"/>
        <rFont val="Soberana Sans"/>
        <family val="3"/>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</si>
  <si>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</si>
  <si>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</si>
  <si>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family val="3"/>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</si>
  <si>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</si>
  <si>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</si>
  <si>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family val="3"/>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</si>
  <si>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</si>
  <si>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</si>
  <si>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family val="3"/>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</si>
  <si>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</si>
  <si>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</si>
  <si>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family val="3"/>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</si>
  <si>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</si>
  <si>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</si>
  <si>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family val="3"/>
      </rPr>
      <t xml:space="preserve">
</t>
    </r>
  </si>
  <si>
    <t>(Número de visitas de supervisión realizadas al cuatrimestre n del año t/Número de visitas de supervisión programadas al cuatrimestre n del año t)*100</t>
  </si>
  <si>
    <t>Visita</t>
  </si>
  <si>
    <t>Gestión-Eficacia-Cuatrimestral</t>
  </si>
  <si>
    <t>B 7 Promoción y difusión de servicios funerarios</t>
  </si>
  <si>
    <r>
      <t>Tasa de variación de pláticas de promoción y difusión de velatorios respecto al año inmediato anterior</t>
    </r>
    <r>
      <rPr>
        <i/>
        <sz val="10"/>
        <color indexed="30"/>
        <rFont val="Soberana Sans"/>
        <family val="3"/>
      </rPr>
      <t xml:space="preserve">
</t>
    </r>
  </si>
  <si>
    <t>(Número de pláticas de promoción y difusión de velatorios realizadas al trimestre n del año t /Número pláticas de promoción y difusión de velatorios realizadas al trimestre n del año t-1 ) -1 ]* 100</t>
  </si>
  <si>
    <t>C 8 Promoción de servicios de los Centros Vacacionales IMSS</t>
  </si>
  <si>
    <r>
      <t>Porcentaje de usuarios que utilizan algún descuento en las tarifas, respecto del total de usuarios registrados</t>
    </r>
    <r>
      <rPr>
        <i/>
        <sz val="10"/>
        <color indexed="30"/>
        <rFont val="Soberana Sans"/>
        <family val="3"/>
      </rPr>
      <t xml:space="preserve">
</t>
    </r>
  </si>
  <si>
    <t>(Número de usuarios que utilizan algún descuento en las tarifas de CV al trimestre n del año t / Número total de usuarios en los CV al trimestre n del año t)*100</t>
  </si>
  <si>
    <t>Usuario</t>
  </si>
  <si>
    <r>
      <t>Porcentaje de personas usuarias que se enteraron de los servicios a través de la promoción y difusión de Centros Vacacionales en Internet</t>
    </r>
    <r>
      <rPr>
        <i/>
        <sz val="10"/>
        <color indexed="30"/>
        <rFont val="Soberana Sans"/>
        <family val="3"/>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</si>
  <si>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</si>
  <si>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</si>
  <si>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</si>
  <si>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</si>
  <si>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417,398 personas a nivel nacional, lo que representó el  29.60% de la meta programada para el primer trimestre de 2020.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En el área de Promoción de la Salud y a fin de contribuir a la formación de una cultura de salud, prevenir enfermedades y accidentes e incidir en la superación del nivel de vida, en cursos y talleres, se benefició a 102,102 personas, lo que representó el  31.46% de la meta programada para el primer trimestre de 2020. En Desarrollo Cultural, se impartieron cursos y talleres en las disciplinas de teatro, danza folclórica, danza creativa, ritmos afrolatinos y baile de salón, música instrumental y vocal, artes visuales y artesanías a  50,038  inscritos, lo que represento un avance del 34.85% de la meta programada para el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207 mil 515 inscritos, se logró el 34.16%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57,743 inscritos en el periodo que representa el  17.26%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</si>
  <si>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Variación porcentual de servicios funerarios contratados respecto al mismo periodo del año anterior
</t>
    </r>
    <r>
      <rPr>
        <sz val="10"/>
        <rFont val="Soberana Sans"/>
        <family val="2"/>
      </rPr>
      <t xml:space="preserve"> Causa : La captación de los servicios con respecto al mismo periodo del ejercicio anterior disminuyó en un 14.9% debido a lo siguiente: 1) No se ha tenido el impacto de forma satisfactoria en la implementación de los nuevos paquetes integrales y 2) Falta de promoción y difusión de los nuevos paquetes integrales. Efecto: Derivado de que no se cuenta con esquema de promotoría, ni estrategia de comercialización de los servicios funerarios, no se tuvo impacto en la captación de los servicios; razón por la cual no se alcanzó la meta establecida. Otros Motivos:Para alcanzar la meta, durante el ejercicio 2020; se implementará el proyecto de Estrategia de Comercialización, con el fin de fortalecer la promoción y difusión de los servicios funerarios entre la población derechohabiente del IMSS y público en general.</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</si>
  <si>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(CV) fue menor a los registrados en el mismo periodo del año previo, debido a la contingencia sanitaria de COVID-19. Las alertas y medidas preventivas publicadas por el Gobierno Federal, afectaron la afluencia de usuarios en el fin de semana largo registrado del 13 al 16 de marzo y hasta el cierre total de los CV, que se hizo oficial a partir del 23 de marzo del presente. Efecto: Debido a la incertidumbre ante la Contingencia Sanitaria y al cierre de los CV, se observó una disminución en el número de usuarios que visitaron los CV. Por lo anterior, no se cumplió la meta establecida. Otros Motivos:A febrero de 2020 comparado con el mismo periodo del año anterior se tenía un porcentaje de avance del indicador del 112% (febrero 2019 por 67,165 / febrero 2020 por 75,203).</t>
    </r>
  </si>
  <si>
    <r>
      <t xml:space="preserve">% de inscritos a cursos y talleres de Desarrollo Cultural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417,398 personas a nivel nacional, lo que representó el  29.60% de la meta programada para el primer trimestre de 2020.  Efecto: En Desarrollo Cultural, se impartieron cursos y talleres en las disciplinas de teatro, danza folclórica, danza creativa, ritmos afrolatinos y baile de salón, música instrumental y vocal, artes visuales y artesanías a  50,038  inscritos, lo que represento un avance del 34.85% de la meta programada para el trimestre.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</si>
  <si>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Promoción de la Salud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417,398 personas a nivel nacional, lo que representó el  29.60% de la meta programada para el primer trimestre de 2020.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En el área de Promoción de la Salud y a fin de contribuir a la formación de una cultura de salud, prevenir enfermedades y accidentes e incidir en la superación del nivel de vida, en cursos y talleres, se benefició a 102,102 personas, lo que representó el  31.46% de la meta programada para el primer trimestre de 2020.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</si>
  <si>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Bienestar Social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417,398 personas a nivel nacional, lo que representó el  29.60% de la meta programada para el primer trimestre de 2020.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En el área de Promoción de la Salud y a fin de contribuir a la formación de una cultura de salud, prevenir enfermedades y accidentes e incidir en la superación del nivel de vida, en cursos y talleres, se benefició a 102,102 personas, lo que representó el  31.46% de la meta programada para el primer trimestre de 2020. En Desarrollo Cultural, se impartieron cursos y talleres en las disciplinas de teatro, danza folclórica, danza creativa, ritmos afrolatinos y baile de salón, música instrumental y vocal, artes visuales y artesanías a  50,038  inscritos, lo que represento un avance del 34.85% de la meta programada para el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207 mil 515 inscritos, se logró el 34.16%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57,743 inscritos en el periodo que representa el  17.26%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</si>
  <si>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Capacitación y Adiestramiento Técnico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417,398 personas a nivel nacional, lo que representó el  29.60% de la meta programada para el primer trimestre de 2020.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57,743 inscritos en el periodo que representa el  17.26%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</si>
  <si>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Cultura Física y Deporte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417,398 personas a nivel nacional, lo que representó el  29.60% de la meta programada para el primer trimestre de 2020.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207 mil 515 inscritos, se logró el 34.16% de la meta programada al primer trimestre del año.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</si>
  <si>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Sin Información,Sin Justificación</t>
    </r>
  </si>
  <si>
    <r>
      <t xml:space="preserve">Tasa de variación de pláticas de promoción y difusión de velatorios respecto al año inmediato anterior
</t>
    </r>
    <r>
      <rPr>
        <sz val="10"/>
        <rFont val="Soberana Sans"/>
        <family val="2"/>
      </rPr>
      <t xml:space="preserve"> Causa : Los Velatorios IMSS disminuyeron el número de pláticas respecto al ejercicio anterior en un 47.19%, toda vez que no se cuenta con promotores en todos los Velatorios, así como hace falta material promocional con el nuevo esquema de paquetes integrales y los nuevos convenios de previsión funeraria, aunado a que durante el mes de marzo de acuerdo a la contingencia del COVID-19 se suspendió, entre otros, las pláticas de promoción y difusión. Efecto: Aún cuando el personal operativo de algunos Velatorios en los que no se cuenta con promotores, implementaron roles para realizar pláticas, no se llego a la meta establecida. Otros Motivos:Se prevé continuar con la contratación de promotores, así como contar con un programa de comercialización por parte del Fideicomiso de Beneficios Sociales (FIBESO), a fin de mejorar el número de pláticas de promoción y lograr el  cumplimiento de la meta en el presente ejercicio.</t>
    </r>
  </si>
  <si>
    <r>
      <t xml:space="preserve">Porcentaje de usuarios que utilizan algún descuento en las tarifas, respecto del total de usuarios registrados
</t>
    </r>
    <r>
      <rPr>
        <sz val="10"/>
        <rFont val="Soberana Sans"/>
        <family val="2"/>
      </rPr>
      <t xml:space="preserve"> Causa : El porcentaje de usuarios que utilizaron algún descuento para hacer uso de los Centros Vacacionales (CV), en relación con el total de usuarios registrados, se debe a las estrategias comerciales que consistieron en promociones aplicadas en los CV Oaxtepec y Atlixco-Metepec, así como a la difusión interna y externa realizada a través de diversos medios (página de internet, ferias y eventos, material impreso, principalmente). Efecto: El impacto de la estrategia de difusión se ve reflejado en la cantidad de usuarios que solicitaron la aplicación de descuentos, logrando así el cumplimiento de la meta establecida. Otros Motivos:A partir del 23 de marzo de 2020 los Centros Vacacionales IMSS cerraron derivado de la contingencia epidemiológica de COVID-19. </t>
    </r>
  </si>
  <si>
    <r>
      <t xml:space="preserve">Porcentaje de personas usuarias que se enteraron de los servicios a través de la promoción y difusión de Centros Vacacionales en Internet
</t>
    </r>
    <r>
      <rPr>
        <sz val="10"/>
        <rFont val="Soberana Sans"/>
        <family val="2"/>
      </rPr>
      <t xml:space="preserve"> Causa : No se ha logrado concretar la publicación de los contenidos del Programa de Difusión a través de redes sociales y medios electrónicos (avisos institucionales), que representan un canal de comunicación importante para lograr el impacto deseado. A lo anterior, se suma el cierre de los Centros Vacacionales (CV) por la Contingencia Sanitaria de COVID-19. Efecto: No se logró la meta establecida; asimismo la presencia de los CV en redes sociales y medios electrónicos no fue la esperada, por lo que no se logró el impacto deseado. Otros Motivos:Los CV Oaxtepec y Atlixco-Metepec, en coordinación con la División de Centros Vacacionales y Unidad de Congresos, lanzaron una promoción que contempló descuentos en los servicios de hospedaje, balneario y campamento aplicables en el primer trimestre del presente año. Estas promociones, así como otros contenidos que integran el Programa de Difusión, se publicaron en la página de internet www.centrosvacacionales.gob.mx con la finalidad de incentivar el uso de los medios electrónicos de comunicación.</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</si>
  <si>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</si>
  <si>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</si>
  <si>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</si>
  <si>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family val="3"/>
      </rPr>
      <t xml:space="preserve">
</t>
    </r>
  </si>
  <si>
    <t>La población derechohabiente del IMSS cuenta con infraestructura médica nueva y ampliada</t>
  </si>
  <si>
    <r>
      <t>Camas censables por mil derechohabientes</t>
    </r>
    <r>
      <rPr>
        <i/>
        <sz val="10"/>
        <color indexed="30"/>
        <rFont val="Soberana Sans"/>
        <family val="3"/>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</si>
  <si>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</si>
  <si>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</si>
  <si>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family val="3"/>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</si>
  <si>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</si>
  <si>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</si>
  <si>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</si>
  <si>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family val="3"/>
      </rPr>
      <t xml:space="preserve">
</t>
    </r>
  </si>
  <si>
    <t>(Sumatoria de obras concluidas al período t / Total de obras consideradas en el Programa Anual de Obras para concluir al período t) * 100</t>
  </si>
  <si>
    <t>Obra</t>
  </si>
  <si>
    <t>A 1 Planeación de infraestructura médica y ampliada</t>
  </si>
  <si>
    <r>
      <t>Porcentaje del avance presupuestario del Programa Anual de Obras</t>
    </r>
    <r>
      <rPr>
        <i/>
        <sz val="10"/>
        <color indexed="30"/>
        <rFont val="Soberana Sans"/>
        <family val="3"/>
      </rPr>
      <t xml:space="preserve">
</t>
    </r>
  </si>
  <si>
    <t>(Presupuesto ejercido al período t / Presupuesto programado al período t) * 100</t>
  </si>
  <si>
    <t>Monto</t>
  </si>
  <si>
    <r>
      <t>Porcentaje de cumplimiento de avance físico del Programa Anual de Obras</t>
    </r>
    <r>
      <rPr>
        <i/>
        <sz val="10"/>
        <color indexed="30"/>
        <rFont val="Soberana Sans"/>
        <family val="3"/>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</si>
  <si>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</si>
  <si>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</si>
  <si>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</si>
  <si>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</si>
  <si>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Sin Información,Sin Justificación</t>
    </r>
  </si>
  <si>
    <r>
      <t xml:space="preserve">Porcentaje del avance presupuestario del Programa Anual de Obras
</t>
    </r>
    <r>
      <rPr>
        <sz val="10"/>
        <rFont val="Soberana Sans"/>
        <family val="2"/>
      </rPr>
      <t xml:space="preserve"> Causa : La meta programada de este programa presupuestario no se alcanzó debido a las siguientes problemáticas:   -Cambios en los alcances del proyecto inicial para una mejor cobertura del servicio que se otorga a la población derechohabiente.  -No se han contratado acciones de obra nueva s para dar una mejor cobertura del servicio a los derechohabientes.  -Se han realizado terminaciones anticipadas y se han rescindido obras que no se concluyeron en ejercicios anteriores. Efecto: No se logra la meta programada. Otros Motivos:</t>
    </r>
  </si>
  <si>
    <r>
      <t xml:space="preserve">Porcentaje de cumplimiento de avance físico del Programa Anual de Obras
</t>
    </r>
    <r>
      <rPr>
        <sz val="10"/>
        <rFont val="Soberana Sans"/>
        <family val="2"/>
      </rPr>
      <t>Sin Información,Sin Justificación</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</si>
  <si>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</si>
  <si>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</si>
  <si>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</si>
  <si>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family val="3"/>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</si>
  <si>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</si>
  <si>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</si>
  <si>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family val="3"/>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</si>
  <si>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</si>
  <si>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</si>
  <si>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</si>
  <si>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family val="3"/>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</si>
  <si>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</si>
  <si>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</si>
  <si>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family val="3"/>
      </rPr>
      <t xml:space="preserve">
</t>
    </r>
  </si>
  <si>
    <t>(Número de equipos recibidos / Total de equipos adquiridos) x 100</t>
  </si>
  <si>
    <r>
      <t xml:space="preserve">Porcentaje de equipos no médicos  instalados, funcionando y puestos en operación  </t>
    </r>
    <r>
      <rPr>
        <i/>
        <sz val="10"/>
        <color indexed="30"/>
        <rFont val="Soberana Sans"/>
        <family val="3"/>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</si>
  <si>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</si>
  <si>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</si>
  <si>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family val="3"/>
      </rPr>
      <t xml:space="preserve">
</t>
    </r>
  </si>
  <si>
    <t>(Número de solicitudes de requerimiento autorizado / Numero de requerimientos recibidos)*100</t>
  </si>
  <si>
    <r>
      <t>Porcentaje de requerimientos actualizados</t>
    </r>
    <r>
      <rPr>
        <i/>
        <sz val="10"/>
        <color indexed="30"/>
        <rFont val="Soberana Sans"/>
        <family val="3"/>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</si>
  <si>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</si>
  <si>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</si>
  <si>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</si>
  <si>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family val="3"/>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</si>
  <si>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</si>
  <si>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family val="3"/>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</si>
  <si>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</si>
  <si>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</si>
  <si>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</si>
  <si>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</si>
  <si>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</si>
  <si>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</si>
  <si>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</si>
  <si>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</si>
  <si>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Sin Información,Sin Justificación</t>
    </r>
  </si>
  <si>
    <r>
      <t xml:space="preserve">Porcentaje de adquisición de equipo médico 
</t>
    </r>
    <r>
      <rPr>
        <sz val="10"/>
        <rFont val="Soberana Sans"/>
        <family val="2"/>
      </rPr>
      <t>Sin Información,Sin Justificación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</si>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</sst>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0"/>
      <name val="Soberana Sans"/>
      <family val="3"/>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amily val="3"/>
    </font>
    <font>
      <i/>
      <sz val="10"/>
      <color indexed="30"/>
      <name val="Soberana Sans"/>
      <family val="3"/>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3" xfId="0" applyFill="1" applyBorder="1" applyAlignment="1">
      <alignment horizontal="justify" vertical="top" wrapText="1"/>
    </xf>
    <xf numFmtId="0" fontId="0" fillId="0" borderId="40" xfId="0" applyFill="1" applyBorder="1" applyAlignment="1">
      <alignment horizontal="justify" vertical="top"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B1:AD89"/>
  <sheetViews>
    <sheetView view="pageBreakPreview" topLeftCell="A22" zoomScale="80" zoomScaleNormal="80" zoomScaleSheetLayoutView="80" workbookViewId="0">
      <selection activeCell="O5" sqref="O5"/>
    </sheetView>
  </sheetViews>
  <sheetFormatPr baseColWidth="10" defaultColWidth="5" defaultRowHeight="13.5"/>
  <cols>
    <col min="1" max="1" width="3.5" style="1" customWidth="1"/>
    <col min="2" max="16384" width="5" style="1"/>
  </cols>
  <sheetData>
    <row r="1" spans="2:30" s="2" customFormat="1" ht="48" customHeight="1">
      <c r="B1" s="55" t="s">
        <v>512</v>
      </c>
      <c r="C1" s="55"/>
      <c r="D1" s="55"/>
      <c r="E1" s="55"/>
      <c r="F1" s="55"/>
      <c r="G1" s="55"/>
      <c r="H1" s="55"/>
      <c r="I1" s="55"/>
      <c r="J1" s="55"/>
      <c r="K1" s="55"/>
      <c r="L1" s="55"/>
      <c r="M1" s="55"/>
      <c r="N1" s="55"/>
      <c r="O1" s="55"/>
      <c r="P1" s="55"/>
      <c r="Q1" s="3"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7"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pageSetUpPr fitToPage="1"/>
  </sheetPr>
  <dimension ref="A1:AH35"/>
  <sheetViews>
    <sheetView tabSelected="1" view="pageBreakPreview" zoomScale="80" zoomScaleNormal="80" zoomScaleSheetLayoutView="80" workbookViewId="0">
      <selection activeCell="B1" sqref="B1:L1"/>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3.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475</v>
      </c>
      <c r="D4" s="102" t="s">
        <v>476</v>
      </c>
      <c r="E4" s="102"/>
      <c r="F4" s="102"/>
      <c r="G4" s="102"/>
      <c r="H4" s="102"/>
      <c r="I4" s="14"/>
      <c r="J4" s="15" t="s">
        <v>9</v>
      </c>
      <c r="K4" s="16" t="s">
        <v>10</v>
      </c>
      <c r="L4" s="103" t="s">
        <v>1</v>
      </c>
      <c r="M4" s="103"/>
      <c r="N4" s="103"/>
      <c r="O4" s="103"/>
      <c r="P4" s="15" t="s">
        <v>11</v>
      </c>
      <c r="Q4" s="103" t="s">
        <v>12</v>
      </c>
      <c r="R4" s="103"/>
      <c r="S4" s="15" t="s">
        <v>13</v>
      </c>
      <c r="T4" s="103" t="s">
        <v>14</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19</v>
      </c>
      <c r="L6" s="74"/>
      <c r="M6" s="74"/>
      <c r="N6" s="19"/>
      <c r="O6" s="20" t="s">
        <v>20</v>
      </c>
      <c r="P6" s="74" t="s">
        <v>21</v>
      </c>
      <c r="Q6" s="74"/>
      <c r="R6" s="21"/>
      <c r="S6" s="20" t="s">
        <v>22</v>
      </c>
      <c r="T6" s="74" t="s">
        <v>130</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thickBot="1">
      <c r="A11" s="25"/>
      <c r="B11" s="26" t="s">
        <v>38</v>
      </c>
      <c r="C11" s="73" t="s">
        <v>477</v>
      </c>
      <c r="D11" s="73"/>
      <c r="E11" s="73"/>
      <c r="F11" s="73"/>
      <c r="G11" s="73"/>
      <c r="H11" s="73"/>
      <c r="I11" s="73" t="s">
        <v>478</v>
      </c>
      <c r="J11" s="73"/>
      <c r="K11" s="73"/>
      <c r="L11" s="73" t="s">
        <v>479</v>
      </c>
      <c r="M11" s="73"/>
      <c r="N11" s="73"/>
      <c r="O11" s="73"/>
      <c r="P11" s="27" t="s">
        <v>14</v>
      </c>
      <c r="Q11" s="27" t="s">
        <v>61</v>
      </c>
      <c r="R11" s="54" t="s">
        <v>44</v>
      </c>
      <c r="S11" s="54" t="s">
        <v>44</v>
      </c>
      <c r="T11" s="54" t="s">
        <v>44</v>
      </c>
      <c r="U11" s="28" t="str">
        <f t="shared" ref="U11:U19" si="0">IF(ISERR(T11/S11*100),"N/A",T11/S11*100)</f>
        <v>N/A</v>
      </c>
    </row>
    <row r="12" spans="1:34" ht="75" customHeight="1" thickTop="1">
      <c r="A12" s="25"/>
      <c r="B12" s="26" t="s">
        <v>62</v>
      </c>
      <c r="C12" s="73" t="s">
        <v>480</v>
      </c>
      <c r="D12" s="73"/>
      <c r="E12" s="73"/>
      <c r="F12" s="73"/>
      <c r="G12" s="73"/>
      <c r="H12" s="73"/>
      <c r="I12" s="73" t="s">
        <v>481</v>
      </c>
      <c r="J12" s="73"/>
      <c r="K12" s="73"/>
      <c r="L12" s="73" t="s">
        <v>482</v>
      </c>
      <c r="M12" s="73"/>
      <c r="N12" s="73"/>
      <c r="O12" s="73"/>
      <c r="P12" s="27" t="s">
        <v>483</v>
      </c>
      <c r="Q12" s="27" t="s">
        <v>484</v>
      </c>
      <c r="R12" s="27">
        <v>80</v>
      </c>
      <c r="S12" s="27" t="s">
        <v>44</v>
      </c>
      <c r="T12" s="27" t="s">
        <v>44</v>
      </c>
      <c r="U12" s="28" t="str">
        <f t="shared" si="0"/>
        <v>N/A</v>
      </c>
    </row>
    <row r="13" spans="1:34" ht="75" customHeight="1" thickBot="1">
      <c r="A13" s="25"/>
      <c r="B13" s="29" t="s">
        <v>45</v>
      </c>
      <c r="C13" s="72" t="s">
        <v>45</v>
      </c>
      <c r="D13" s="72"/>
      <c r="E13" s="72"/>
      <c r="F13" s="72"/>
      <c r="G13" s="72"/>
      <c r="H13" s="72"/>
      <c r="I13" s="72" t="s">
        <v>485</v>
      </c>
      <c r="J13" s="72"/>
      <c r="K13" s="72"/>
      <c r="L13" s="72" t="s">
        <v>486</v>
      </c>
      <c r="M13" s="72"/>
      <c r="N13" s="72"/>
      <c r="O13" s="72"/>
      <c r="P13" s="30" t="s">
        <v>57</v>
      </c>
      <c r="Q13" s="30" t="s">
        <v>43</v>
      </c>
      <c r="R13" s="30">
        <v>75</v>
      </c>
      <c r="S13" s="30" t="s">
        <v>44</v>
      </c>
      <c r="T13" s="30" t="s">
        <v>44</v>
      </c>
      <c r="U13" s="32" t="str">
        <f t="shared" si="0"/>
        <v>N/A</v>
      </c>
    </row>
    <row r="14" spans="1:34" ht="75" customHeight="1" thickTop="1">
      <c r="A14" s="25"/>
      <c r="B14" s="26" t="s">
        <v>71</v>
      </c>
      <c r="C14" s="73" t="s">
        <v>487</v>
      </c>
      <c r="D14" s="73"/>
      <c r="E14" s="73"/>
      <c r="F14" s="73"/>
      <c r="G14" s="73"/>
      <c r="H14" s="73"/>
      <c r="I14" s="73" t="s">
        <v>488</v>
      </c>
      <c r="J14" s="73"/>
      <c r="K14" s="73"/>
      <c r="L14" s="73" t="s">
        <v>489</v>
      </c>
      <c r="M14" s="73"/>
      <c r="N14" s="73"/>
      <c r="O14" s="73"/>
      <c r="P14" s="27" t="s">
        <v>57</v>
      </c>
      <c r="Q14" s="27" t="s">
        <v>43</v>
      </c>
      <c r="R14" s="27">
        <v>90</v>
      </c>
      <c r="S14" s="27" t="s">
        <v>44</v>
      </c>
      <c r="T14" s="27" t="s">
        <v>44</v>
      </c>
      <c r="U14" s="28" t="str">
        <f t="shared" si="0"/>
        <v>N/A</v>
      </c>
    </row>
    <row r="15" spans="1:34" ht="75" customHeight="1" thickBot="1">
      <c r="A15" s="25"/>
      <c r="B15" s="29" t="s">
        <v>45</v>
      </c>
      <c r="C15" s="72" t="s">
        <v>45</v>
      </c>
      <c r="D15" s="72"/>
      <c r="E15" s="72"/>
      <c r="F15" s="72"/>
      <c r="G15" s="72"/>
      <c r="H15" s="72"/>
      <c r="I15" s="72" t="s">
        <v>490</v>
      </c>
      <c r="J15" s="72"/>
      <c r="K15" s="72"/>
      <c r="L15" s="72" t="s">
        <v>491</v>
      </c>
      <c r="M15" s="72"/>
      <c r="N15" s="72"/>
      <c r="O15" s="72"/>
      <c r="P15" s="30" t="s">
        <v>57</v>
      </c>
      <c r="Q15" s="30" t="s">
        <v>61</v>
      </c>
      <c r="R15" s="30">
        <v>75</v>
      </c>
      <c r="S15" s="30" t="s">
        <v>44</v>
      </c>
      <c r="T15" s="30" t="s">
        <v>44</v>
      </c>
      <c r="U15" s="32" t="str">
        <f t="shared" si="0"/>
        <v>N/A</v>
      </c>
    </row>
    <row r="16" spans="1:34" ht="75" customHeight="1" thickTop="1">
      <c r="A16" s="25"/>
      <c r="B16" s="26" t="s">
        <v>87</v>
      </c>
      <c r="C16" s="73" t="s">
        <v>492</v>
      </c>
      <c r="D16" s="73"/>
      <c r="E16" s="73"/>
      <c r="F16" s="73"/>
      <c r="G16" s="73"/>
      <c r="H16" s="73"/>
      <c r="I16" s="73" t="s">
        <v>493</v>
      </c>
      <c r="J16" s="73"/>
      <c r="K16" s="73"/>
      <c r="L16" s="73" t="s">
        <v>494</v>
      </c>
      <c r="M16" s="73"/>
      <c r="N16" s="73"/>
      <c r="O16" s="73"/>
      <c r="P16" s="27" t="s">
        <v>57</v>
      </c>
      <c r="Q16" s="27" t="s">
        <v>61</v>
      </c>
      <c r="R16" s="27">
        <v>80.319999999999993</v>
      </c>
      <c r="S16" s="27" t="s">
        <v>44</v>
      </c>
      <c r="T16" s="27" t="s">
        <v>44</v>
      </c>
      <c r="U16" s="28" t="str">
        <f t="shared" si="0"/>
        <v>N/A</v>
      </c>
    </row>
    <row r="17" spans="1:22" ht="75" customHeight="1">
      <c r="A17" s="25"/>
      <c r="B17" s="29" t="s">
        <v>45</v>
      </c>
      <c r="C17" s="72" t="s">
        <v>45</v>
      </c>
      <c r="D17" s="72"/>
      <c r="E17" s="72"/>
      <c r="F17" s="72"/>
      <c r="G17" s="72"/>
      <c r="H17" s="72"/>
      <c r="I17" s="72" t="s">
        <v>495</v>
      </c>
      <c r="J17" s="72"/>
      <c r="K17" s="72"/>
      <c r="L17" s="72" t="s">
        <v>496</v>
      </c>
      <c r="M17" s="72"/>
      <c r="N17" s="72"/>
      <c r="O17" s="72"/>
      <c r="P17" s="30" t="s">
        <v>57</v>
      </c>
      <c r="Q17" s="30" t="s">
        <v>497</v>
      </c>
      <c r="R17" s="30">
        <v>100</v>
      </c>
      <c r="S17" s="30" t="s">
        <v>44</v>
      </c>
      <c r="T17" s="30" t="s">
        <v>44</v>
      </c>
      <c r="U17" s="32" t="str">
        <f t="shared" si="0"/>
        <v>N/A</v>
      </c>
    </row>
    <row r="18" spans="1:22" ht="75" customHeight="1">
      <c r="A18" s="25"/>
      <c r="B18" s="29" t="s">
        <v>45</v>
      </c>
      <c r="C18" s="72" t="s">
        <v>498</v>
      </c>
      <c r="D18" s="72"/>
      <c r="E18" s="72"/>
      <c r="F18" s="72"/>
      <c r="G18" s="72"/>
      <c r="H18" s="72"/>
      <c r="I18" s="72" t="s">
        <v>499</v>
      </c>
      <c r="J18" s="72"/>
      <c r="K18" s="72"/>
      <c r="L18" s="72" t="s">
        <v>500</v>
      </c>
      <c r="M18" s="72"/>
      <c r="N18" s="72"/>
      <c r="O18" s="72"/>
      <c r="P18" s="30" t="s">
        <v>57</v>
      </c>
      <c r="Q18" s="30" t="s">
        <v>214</v>
      </c>
      <c r="R18" s="30">
        <v>80</v>
      </c>
      <c r="S18" s="30" t="s">
        <v>44</v>
      </c>
      <c r="T18" s="30" t="s">
        <v>44</v>
      </c>
      <c r="U18" s="32" t="str">
        <f t="shared" si="0"/>
        <v>N/A</v>
      </c>
    </row>
    <row r="19" spans="1:22" ht="75" customHeight="1" thickBot="1">
      <c r="A19" s="25"/>
      <c r="B19" s="29" t="s">
        <v>45</v>
      </c>
      <c r="C19" s="72" t="s">
        <v>45</v>
      </c>
      <c r="D19" s="72"/>
      <c r="E19" s="72"/>
      <c r="F19" s="72"/>
      <c r="G19" s="72"/>
      <c r="H19" s="72"/>
      <c r="I19" s="72" t="s">
        <v>501</v>
      </c>
      <c r="J19" s="72"/>
      <c r="K19" s="72"/>
      <c r="L19" s="72" t="s">
        <v>502</v>
      </c>
      <c r="M19" s="72"/>
      <c r="N19" s="72"/>
      <c r="O19" s="72"/>
      <c r="P19" s="30" t="s">
        <v>57</v>
      </c>
      <c r="Q19" s="30" t="s">
        <v>423</v>
      </c>
      <c r="R19" s="30">
        <v>80</v>
      </c>
      <c r="S19" s="30" t="s">
        <v>44</v>
      </c>
      <c r="T19" s="30" t="s">
        <v>44</v>
      </c>
      <c r="U19" s="32" t="str">
        <f t="shared" si="0"/>
        <v>N/A</v>
      </c>
    </row>
    <row r="20" spans="1:22" ht="22.5" customHeight="1" thickTop="1" thickBot="1">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c r="B23" s="65" t="s">
        <v>105</v>
      </c>
      <c r="C23" s="66"/>
      <c r="D23" s="66"/>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c r="B24" s="67" t="s">
        <v>106</v>
      </c>
      <c r="C24" s="68"/>
      <c r="D24" s="68"/>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c r="B25" s="8" t="s">
        <v>107</v>
      </c>
      <c r="C25" s="9"/>
      <c r="D25" s="9"/>
      <c r="E25" s="9"/>
      <c r="F25" s="9"/>
      <c r="G25" s="9"/>
      <c r="H25" s="10"/>
      <c r="I25" s="10"/>
      <c r="J25" s="10"/>
      <c r="K25" s="10"/>
      <c r="L25" s="10"/>
      <c r="M25" s="10"/>
      <c r="N25" s="10"/>
      <c r="O25" s="10"/>
      <c r="P25" s="10"/>
      <c r="Q25" s="10"/>
      <c r="R25" s="10"/>
      <c r="S25" s="10"/>
      <c r="T25" s="10"/>
      <c r="U25" s="11"/>
    </row>
    <row r="26" spans="1:22" ht="44.25" customHeight="1" thickTop="1">
      <c r="B26" s="69" t="s">
        <v>108</v>
      </c>
      <c r="C26" s="70"/>
      <c r="D26" s="70"/>
      <c r="E26" s="70"/>
      <c r="F26" s="70"/>
      <c r="G26" s="70"/>
      <c r="H26" s="70"/>
      <c r="I26" s="70"/>
      <c r="J26" s="70"/>
      <c r="K26" s="70"/>
      <c r="L26" s="70"/>
      <c r="M26" s="70"/>
      <c r="N26" s="70"/>
      <c r="O26" s="70"/>
      <c r="P26" s="70"/>
      <c r="Q26" s="70"/>
      <c r="R26" s="70"/>
      <c r="S26" s="70"/>
      <c r="T26" s="70"/>
      <c r="U26" s="71"/>
    </row>
    <row r="27" spans="1:22" ht="34.5" customHeight="1">
      <c r="B27" s="59" t="s">
        <v>503</v>
      </c>
      <c r="C27" s="60"/>
      <c r="D27" s="60"/>
      <c r="E27" s="60"/>
      <c r="F27" s="60"/>
      <c r="G27" s="60"/>
      <c r="H27" s="60"/>
      <c r="I27" s="60"/>
      <c r="J27" s="60"/>
      <c r="K27" s="60"/>
      <c r="L27" s="60"/>
      <c r="M27" s="60"/>
      <c r="N27" s="60"/>
      <c r="O27" s="60"/>
      <c r="P27" s="60"/>
      <c r="Q27" s="60"/>
      <c r="R27" s="60"/>
      <c r="S27" s="60"/>
      <c r="T27" s="60"/>
      <c r="U27" s="61"/>
    </row>
    <row r="28" spans="1:22" ht="34.5" customHeight="1">
      <c r="B28" s="59" t="s">
        <v>504</v>
      </c>
      <c r="C28" s="60"/>
      <c r="D28" s="60"/>
      <c r="E28" s="60"/>
      <c r="F28" s="60"/>
      <c r="G28" s="60"/>
      <c r="H28" s="60"/>
      <c r="I28" s="60"/>
      <c r="J28" s="60"/>
      <c r="K28" s="60"/>
      <c r="L28" s="60"/>
      <c r="M28" s="60"/>
      <c r="N28" s="60"/>
      <c r="O28" s="60"/>
      <c r="P28" s="60"/>
      <c r="Q28" s="60"/>
      <c r="R28" s="60"/>
      <c r="S28" s="60"/>
      <c r="T28" s="60"/>
      <c r="U28" s="61"/>
    </row>
    <row r="29" spans="1:22" ht="34.5" customHeight="1">
      <c r="B29" s="59" t="s">
        <v>505</v>
      </c>
      <c r="C29" s="60"/>
      <c r="D29" s="60"/>
      <c r="E29" s="60"/>
      <c r="F29" s="60"/>
      <c r="G29" s="60"/>
      <c r="H29" s="60"/>
      <c r="I29" s="60"/>
      <c r="J29" s="60"/>
      <c r="K29" s="60"/>
      <c r="L29" s="60"/>
      <c r="M29" s="60"/>
      <c r="N29" s="60"/>
      <c r="O29" s="60"/>
      <c r="P29" s="60"/>
      <c r="Q29" s="60"/>
      <c r="R29" s="60"/>
      <c r="S29" s="60"/>
      <c r="T29" s="60"/>
      <c r="U29" s="61"/>
    </row>
    <row r="30" spans="1:22" ht="34.5" customHeight="1">
      <c r="B30" s="59" t="s">
        <v>506</v>
      </c>
      <c r="C30" s="60"/>
      <c r="D30" s="60"/>
      <c r="E30" s="60"/>
      <c r="F30" s="60"/>
      <c r="G30" s="60"/>
      <c r="H30" s="60"/>
      <c r="I30" s="60"/>
      <c r="J30" s="60"/>
      <c r="K30" s="60"/>
      <c r="L30" s="60"/>
      <c r="M30" s="60"/>
      <c r="N30" s="60"/>
      <c r="O30" s="60"/>
      <c r="P30" s="60"/>
      <c r="Q30" s="60"/>
      <c r="R30" s="60"/>
      <c r="S30" s="60"/>
      <c r="T30" s="60"/>
      <c r="U30" s="61"/>
    </row>
    <row r="31" spans="1:22" ht="34.5" customHeight="1">
      <c r="B31" s="59" t="s">
        <v>507</v>
      </c>
      <c r="C31" s="60"/>
      <c r="D31" s="60"/>
      <c r="E31" s="60"/>
      <c r="F31" s="60"/>
      <c r="G31" s="60"/>
      <c r="H31" s="60"/>
      <c r="I31" s="60"/>
      <c r="J31" s="60"/>
      <c r="K31" s="60"/>
      <c r="L31" s="60"/>
      <c r="M31" s="60"/>
      <c r="N31" s="60"/>
      <c r="O31" s="60"/>
      <c r="P31" s="60"/>
      <c r="Q31" s="60"/>
      <c r="R31" s="60"/>
      <c r="S31" s="60"/>
      <c r="T31" s="60"/>
      <c r="U31" s="61"/>
    </row>
    <row r="32" spans="1:22" ht="34.5" customHeight="1">
      <c r="B32" s="59" t="s">
        <v>508</v>
      </c>
      <c r="C32" s="60"/>
      <c r="D32" s="60"/>
      <c r="E32" s="60"/>
      <c r="F32" s="60"/>
      <c r="G32" s="60"/>
      <c r="H32" s="60"/>
      <c r="I32" s="60"/>
      <c r="J32" s="60"/>
      <c r="K32" s="60"/>
      <c r="L32" s="60"/>
      <c r="M32" s="60"/>
      <c r="N32" s="60"/>
      <c r="O32" s="60"/>
      <c r="P32" s="60"/>
      <c r="Q32" s="60"/>
      <c r="R32" s="60"/>
      <c r="S32" s="60"/>
      <c r="T32" s="60"/>
      <c r="U32" s="61"/>
    </row>
    <row r="33" spans="2:21" ht="34.5" customHeight="1">
      <c r="B33" s="59" t="s">
        <v>509</v>
      </c>
      <c r="C33" s="60"/>
      <c r="D33" s="60"/>
      <c r="E33" s="60"/>
      <c r="F33" s="60"/>
      <c r="G33" s="60"/>
      <c r="H33" s="60"/>
      <c r="I33" s="60"/>
      <c r="J33" s="60"/>
      <c r="K33" s="60"/>
      <c r="L33" s="60"/>
      <c r="M33" s="60"/>
      <c r="N33" s="60"/>
      <c r="O33" s="60"/>
      <c r="P33" s="60"/>
      <c r="Q33" s="60"/>
      <c r="R33" s="60"/>
      <c r="S33" s="60"/>
      <c r="T33" s="60"/>
      <c r="U33" s="61"/>
    </row>
    <row r="34" spans="2:21" ht="34.5" customHeight="1">
      <c r="B34" s="59" t="s">
        <v>510</v>
      </c>
      <c r="C34" s="60"/>
      <c r="D34" s="60"/>
      <c r="E34" s="60"/>
      <c r="F34" s="60"/>
      <c r="G34" s="60"/>
      <c r="H34" s="60"/>
      <c r="I34" s="60"/>
      <c r="J34" s="60"/>
      <c r="K34" s="60"/>
      <c r="L34" s="60"/>
      <c r="M34" s="60"/>
      <c r="N34" s="60"/>
      <c r="O34" s="60"/>
      <c r="P34" s="60"/>
      <c r="Q34" s="60"/>
      <c r="R34" s="60"/>
      <c r="S34" s="60"/>
      <c r="T34" s="60"/>
      <c r="U34" s="61"/>
    </row>
    <row r="35" spans="2:21" ht="34.5" customHeight="1" thickBot="1">
      <c r="B35" s="62" t="s">
        <v>511</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7</v>
      </c>
      <c r="D4" s="102" t="s">
        <v>8</v>
      </c>
      <c r="E4" s="102"/>
      <c r="F4" s="102"/>
      <c r="G4" s="102"/>
      <c r="H4" s="102"/>
      <c r="I4" s="14"/>
      <c r="J4" s="15" t="s">
        <v>9</v>
      </c>
      <c r="K4" s="16" t="s">
        <v>10</v>
      </c>
      <c r="L4" s="103" t="s">
        <v>1</v>
      </c>
      <c r="M4" s="103"/>
      <c r="N4" s="103"/>
      <c r="O4" s="103"/>
      <c r="P4" s="15" t="s">
        <v>11</v>
      </c>
      <c r="Q4" s="103" t="s">
        <v>12</v>
      </c>
      <c r="R4" s="103"/>
      <c r="S4" s="15" t="s">
        <v>13</v>
      </c>
      <c r="T4" s="103" t="s">
        <v>14</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19</v>
      </c>
      <c r="L6" s="74"/>
      <c r="M6" s="74"/>
      <c r="N6" s="19"/>
      <c r="O6" s="20" t="s">
        <v>20</v>
      </c>
      <c r="P6" s="74" t="s">
        <v>21</v>
      </c>
      <c r="Q6" s="74"/>
      <c r="R6" s="21"/>
      <c r="S6" s="20" t="s">
        <v>22</v>
      </c>
      <c r="T6" s="74" t="s">
        <v>23</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c r="A11" s="25"/>
      <c r="B11" s="26" t="s">
        <v>38</v>
      </c>
      <c r="C11" s="73" t="s">
        <v>39</v>
      </c>
      <c r="D11" s="73"/>
      <c r="E11" s="73"/>
      <c r="F11" s="73"/>
      <c r="G11" s="73"/>
      <c r="H11" s="73"/>
      <c r="I11" s="73" t="s">
        <v>40</v>
      </c>
      <c r="J11" s="73"/>
      <c r="K11" s="73"/>
      <c r="L11" s="73" t="s">
        <v>41</v>
      </c>
      <c r="M11" s="73"/>
      <c r="N11" s="73"/>
      <c r="O11" s="73"/>
      <c r="P11" s="27" t="s">
        <v>42</v>
      </c>
      <c r="Q11" s="27" t="s">
        <v>43</v>
      </c>
      <c r="R11" s="27">
        <v>8.4</v>
      </c>
      <c r="S11" s="27" t="s">
        <v>44</v>
      </c>
      <c r="T11" s="27" t="s">
        <v>44</v>
      </c>
      <c r="U11" s="28" t="str">
        <f>IF(ISERR((S11-T11)*100/S11+100),"N/A",(S11-T11)*100/S11+100)</f>
        <v>N/A</v>
      </c>
    </row>
    <row r="12" spans="1:34" ht="75" customHeight="1">
      <c r="A12" s="25"/>
      <c r="B12" s="29" t="s">
        <v>45</v>
      </c>
      <c r="C12" s="72" t="s">
        <v>45</v>
      </c>
      <c r="D12" s="72"/>
      <c r="E12" s="72"/>
      <c r="F12" s="72"/>
      <c r="G12" s="72"/>
      <c r="H12" s="72"/>
      <c r="I12" s="72" t="s">
        <v>46</v>
      </c>
      <c r="J12" s="72"/>
      <c r="K12" s="72"/>
      <c r="L12" s="72" t="s">
        <v>47</v>
      </c>
      <c r="M12" s="72"/>
      <c r="N12" s="72"/>
      <c r="O12" s="72"/>
      <c r="P12" s="30" t="s">
        <v>48</v>
      </c>
      <c r="Q12" s="30" t="s">
        <v>43</v>
      </c>
      <c r="R12" s="31">
        <v>78.7</v>
      </c>
      <c r="S12" s="31" t="s">
        <v>44</v>
      </c>
      <c r="T12" s="31" t="s">
        <v>44</v>
      </c>
      <c r="U12" s="32" t="str">
        <f>IF(ISERR(T12/S12*100),"N/A",T12/S12*100)</f>
        <v>N/A</v>
      </c>
    </row>
    <row r="13" spans="1:34" ht="75" customHeight="1">
      <c r="A13" s="25"/>
      <c r="B13" s="29" t="s">
        <v>45</v>
      </c>
      <c r="C13" s="72" t="s">
        <v>45</v>
      </c>
      <c r="D13" s="72"/>
      <c r="E13" s="72"/>
      <c r="F13" s="72"/>
      <c r="G13" s="72"/>
      <c r="H13" s="72"/>
      <c r="I13" s="72" t="s">
        <v>49</v>
      </c>
      <c r="J13" s="72"/>
      <c r="K13" s="72"/>
      <c r="L13" s="72" t="s">
        <v>50</v>
      </c>
      <c r="M13" s="72"/>
      <c r="N13" s="72"/>
      <c r="O13" s="72"/>
      <c r="P13" s="30" t="s">
        <v>42</v>
      </c>
      <c r="Q13" s="30" t="s">
        <v>43</v>
      </c>
      <c r="R13" s="30">
        <v>0.82</v>
      </c>
      <c r="S13" s="30" t="s">
        <v>44</v>
      </c>
      <c r="T13" s="30" t="s">
        <v>44</v>
      </c>
      <c r="U13" s="32" t="str">
        <f>IF(ISERR((S13-T13)*100/S13+100),"N/A",(S13-T13)*100/S13+100)</f>
        <v>N/A</v>
      </c>
    </row>
    <row r="14" spans="1:34" ht="75" customHeight="1">
      <c r="A14" s="25"/>
      <c r="B14" s="29" t="s">
        <v>45</v>
      </c>
      <c r="C14" s="72" t="s">
        <v>45</v>
      </c>
      <c r="D14" s="72"/>
      <c r="E14" s="72"/>
      <c r="F14" s="72"/>
      <c r="G14" s="72"/>
      <c r="H14" s="72"/>
      <c r="I14" s="72" t="s">
        <v>51</v>
      </c>
      <c r="J14" s="72"/>
      <c r="K14" s="72"/>
      <c r="L14" s="72" t="s">
        <v>52</v>
      </c>
      <c r="M14" s="72"/>
      <c r="N14" s="72"/>
      <c r="O14" s="72"/>
      <c r="P14" s="30" t="s">
        <v>42</v>
      </c>
      <c r="Q14" s="30" t="s">
        <v>43</v>
      </c>
      <c r="R14" s="30">
        <v>4.2</v>
      </c>
      <c r="S14" s="30" t="s">
        <v>44</v>
      </c>
      <c r="T14" s="30" t="s">
        <v>44</v>
      </c>
      <c r="U14" s="32" t="str">
        <f>IF(ISERR((S14-T14)*100/S14+100),"N/A",(S14-T14)*100/S14+100)</f>
        <v>N/A</v>
      </c>
    </row>
    <row r="15" spans="1:34" ht="75" customHeight="1">
      <c r="A15" s="25"/>
      <c r="B15" s="29" t="s">
        <v>45</v>
      </c>
      <c r="C15" s="72" t="s">
        <v>45</v>
      </c>
      <c r="D15" s="72"/>
      <c r="E15" s="72"/>
      <c r="F15" s="72"/>
      <c r="G15" s="72"/>
      <c r="H15" s="72"/>
      <c r="I15" s="72" t="s">
        <v>53</v>
      </c>
      <c r="J15" s="72"/>
      <c r="K15" s="72"/>
      <c r="L15" s="72" t="s">
        <v>54</v>
      </c>
      <c r="M15" s="72"/>
      <c r="N15" s="72"/>
      <c r="O15" s="72"/>
      <c r="P15" s="30" t="s">
        <v>14</v>
      </c>
      <c r="Q15" s="30" t="s">
        <v>43</v>
      </c>
      <c r="R15" s="31" t="s">
        <v>44</v>
      </c>
      <c r="S15" s="31" t="s">
        <v>44</v>
      </c>
      <c r="T15" s="31" t="s">
        <v>44</v>
      </c>
      <c r="U15" s="32" t="str">
        <f>IF(ISERR(T15/S15*100),"N/A",T15/S15*100)</f>
        <v>N/A</v>
      </c>
    </row>
    <row r="16" spans="1:34" ht="75" customHeight="1">
      <c r="A16" s="25"/>
      <c r="B16" s="29" t="s">
        <v>45</v>
      </c>
      <c r="C16" s="72" t="s">
        <v>45</v>
      </c>
      <c r="D16" s="72"/>
      <c r="E16" s="72"/>
      <c r="F16" s="72"/>
      <c r="G16" s="72"/>
      <c r="H16" s="72"/>
      <c r="I16" s="72" t="s">
        <v>55</v>
      </c>
      <c r="J16" s="72"/>
      <c r="K16" s="72"/>
      <c r="L16" s="72" t="s">
        <v>56</v>
      </c>
      <c r="M16" s="72"/>
      <c r="N16" s="72"/>
      <c r="O16" s="72"/>
      <c r="P16" s="30" t="s">
        <v>57</v>
      </c>
      <c r="Q16" s="30" t="s">
        <v>58</v>
      </c>
      <c r="R16" s="31" t="s">
        <v>44</v>
      </c>
      <c r="S16" s="31" t="s">
        <v>44</v>
      </c>
      <c r="T16" s="31" t="s">
        <v>44</v>
      </c>
      <c r="U16" s="32" t="str">
        <f>IF(ISERR((S16-T16)*100/S16+100),"N/A",(S16-T16)*100/S16+100)</f>
        <v>N/A</v>
      </c>
    </row>
    <row r="17" spans="1:22" ht="75" customHeight="1" thickBot="1">
      <c r="A17" s="25"/>
      <c r="B17" s="29" t="s">
        <v>45</v>
      </c>
      <c r="C17" s="72" t="s">
        <v>45</v>
      </c>
      <c r="D17" s="72"/>
      <c r="E17" s="72"/>
      <c r="F17" s="72"/>
      <c r="G17" s="72"/>
      <c r="H17" s="72"/>
      <c r="I17" s="72" t="s">
        <v>59</v>
      </c>
      <c r="J17" s="72"/>
      <c r="K17" s="72"/>
      <c r="L17" s="72" t="s">
        <v>60</v>
      </c>
      <c r="M17" s="72"/>
      <c r="N17" s="72"/>
      <c r="O17" s="72"/>
      <c r="P17" s="30" t="s">
        <v>14</v>
      </c>
      <c r="Q17" s="30" t="s">
        <v>61</v>
      </c>
      <c r="R17" s="31" t="s">
        <v>44</v>
      </c>
      <c r="S17" s="31" t="s">
        <v>44</v>
      </c>
      <c r="T17" s="31" t="s">
        <v>44</v>
      </c>
      <c r="U17" s="32" t="str">
        <f>IF(ISERR(T17/S17*100),"N/A",T17/S17*100)</f>
        <v>N/A</v>
      </c>
    </row>
    <row r="18" spans="1:22" ht="75" customHeight="1" thickTop="1">
      <c r="A18" s="25"/>
      <c r="B18" s="26" t="s">
        <v>62</v>
      </c>
      <c r="C18" s="73" t="s">
        <v>63</v>
      </c>
      <c r="D18" s="73"/>
      <c r="E18" s="73"/>
      <c r="F18" s="73"/>
      <c r="G18" s="73"/>
      <c r="H18" s="73"/>
      <c r="I18" s="73" t="s">
        <v>64</v>
      </c>
      <c r="J18" s="73"/>
      <c r="K18" s="73"/>
      <c r="L18" s="73" t="s">
        <v>65</v>
      </c>
      <c r="M18" s="73"/>
      <c r="N18" s="73"/>
      <c r="O18" s="73"/>
      <c r="P18" s="27" t="s">
        <v>66</v>
      </c>
      <c r="Q18" s="27" t="s">
        <v>43</v>
      </c>
      <c r="R18" s="27">
        <v>10</v>
      </c>
      <c r="S18" s="27" t="s">
        <v>44</v>
      </c>
      <c r="T18" s="27" t="s">
        <v>44</v>
      </c>
      <c r="U18" s="28" t="str">
        <f>IF(ISERR((S18-T18)*100/S18+100),"N/A",(S18-T18)*100/S18+100)</f>
        <v>N/A</v>
      </c>
    </row>
    <row r="19" spans="1:22" ht="75" customHeight="1">
      <c r="A19" s="25"/>
      <c r="B19" s="29" t="s">
        <v>45</v>
      </c>
      <c r="C19" s="72" t="s">
        <v>45</v>
      </c>
      <c r="D19" s="72"/>
      <c r="E19" s="72"/>
      <c r="F19" s="72"/>
      <c r="G19" s="72"/>
      <c r="H19" s="72"/>
      <c r="I19" s="72" t="s">
        <v>67</v>
      </c>
      <c r="J19" s="72"/>
      <c r="K19" s="72"/>
      <c r="L19" s="72" t="s">
        <v>68</v>
      </c>
      <c r="M19" s="72"/>
      <c r="N19" s="72"/>
      <c r="O19" s="72"/>
      <c r="P19" s="30" t="s">
        <v>57</v>
      </c>
      <c r="Q19" s="30" t="s">
        <v>43</v>
      </c>
      <c r="R19" s="30">
        <v>12.9</v>
      </c>
      <c r="S19" s="30" t="s">
        <v>44</v>
      </c>
      <c r="T19" s="30" t="s">
        <v>44</v>
      </c>
      <c r="U19" s="32" t="str">
        <f>IF(ISERR((S19-T19)*100/S19+100),"N/A",(S19-T19)*100/S19+100)</f>
        <v>N/A</v>
      </c>
    </row>
    <row r="20" spans="1:22" ht="75" customHeight="1" thickBot="1">
      <c r="A20" s="25"/>
      <c r="B20" s="29" t="s">
        <v>45</v>
      </c>
      <c r="C20" s="72" t="s">
        <v>45</v>
      </c>
      <c r="D20" s="72"/>
      <c r="E20" s="72"/>
      <c r="F20" s="72"/>
      <c r="G20" s="72"/>
      <c r="H20" s="72"/>
      <c r="I20" s="72" t="s">
        <v>69</v>
      </c>
      <c r="J20" s="72"/>
      <c r="K20" s="72"/>
      <c r="L20" s="72" t="s">
        <v>70</v>
      </c>
      <c r="M20" s="72"/>
      <c r="N20" s="72"/>
      <c r="O20" s="72"/>
      <c r="P20" s="30" t="s">
        <v>57</v>
      </c>
      <c r="Q20" s="30" t="s">
        <v>43</v>
      </c>
      <c r="R20" s="30">
        <v>70.5</v>
      </c>
      <c r="S20" s="30" t="s">
        <v>44</v>
      </c>
      <c r="T20" s="30" t="s">
        <v>44</v>
      </c>
      <c r="U20" s="32" t="str">
        <f t="shared" ref="U20:U29" si="0">IF(ISERR(T20/S20*100),"N/A",T20/S20*100)</f>
        <v>N/A</v>
      </c>
    </row>
    <row r="21" spans="1:22" ht="75" customHeight="1" thickTop="1">
      <c r="A21" s="25"/>
      <c r="B21" s="26" t="s">
        <v>71</v>
      </c>
      <c r="C21" s="73" t="s">
        <v>72</v>
      </c>
      <c r="D21" s="73"/>
      <c r="E21" s="73"/>
      <c r="F21" s="73"/>
      <c r="G21" s="73"/>
      <c r="H21" s="73"/>
      <c r="I21" s="73" t="s">
        <v>73</v>
      </c>
      <c r="J21" s="73"/>
      <c r="K21" s="73"/>
      <c r="L21" s="73" t="s">
        <v>74</v>
      </c>
      <c r="M21" s="73"/>
      <c r="N21" s="73"/>
      <c r="O21" s="73"/>
      <c r="P21" s="27" t="s">
        <v>57</v>
      </c>
      <c r="Q21" s="27" t="s">
        <v>75</v>
      </c>
      <c r="R21" s="27">
        <v>90.1</v>
      </c>
      <c r="S21" s="27" t="s">
        <v>44</v>
      </c>
      <c r="T21" s="27" t="s">
        <v>44</v>
      </c>
      <c r="U21" s="28" t="str">
        <f t="shared" si="0"/>
        <v>N/A</v>
      </c>
    </row>
    <row r="22" spans="1:22" ht="75" customHeight="1">
      <c r="A22" s="25"/>
      <c r="B22" s="29" t="s">
        <v>45</v>
      </c>
      <c r="C22" s="72" t="s">
        <v>76</v>
      </c>
      <c r="D22" s="72"/>
      <c r="E22" s="72"/>
      <c r="F22" s="72"/>
      <c r="G22" s="72"/>
      <c r="H22" s="72"/>
      <c r="I22" s="72" t="s">
        <v>77</v>
      </c>
      <c r="J22" s="72"/>
      <c r="K22" s="72"/>
      <c r="L22" s="72" t="s">
        <v>78</v>
      </c>
      <c r="M22" s="72"/>
      <c r="N22" s="72"/>
      <c r="O22" s="72"/>
      <c r="P22" s="30" t="s">
        <v>57</v>
      </c>
      <c r="Q22" s="30" t="s">
        <v>75</v>
      </c>
      <c r="R22" s="30">
        <v>27</v>
      </c>
      <c r="S22" s="30" t="s">
        <v>44</v>
      </c>
      <c r="T22" s="30" t="s">
        <v>44</v>
      </c>
      <c r="U22" s="32" t="str">
        <f t="shared" si="0"/>
        <v>N/A</v>
      </c>
    </row>
    <row r="23" spans="1:22" ht="75" customHeight="1">
      <c r="A23" s="25"/>
      <c r="B23" s="29" t="s">
        <v>45</v>
      </c>
      <c r="C23" s="72" t="s">
        <v>45</v>
      </c>
      <c r="D23" s="72"/>
      <c r="E23" s="72"/>
      <c r="F23" s="72"/>
      <c r="G23" s="72"/>
      <c r="H23" s="72"/>
      <c r="I23" s="72" t="s">
        <v>79</v>
      </c>
      <c r="J23" s="72"/>
      <c r="K23" s="72"/>
      <c r="L23" s="72" t="s">
        <v>80</v>
      </c>
      <c r="M23" s="72"/>
      <c r="N23" s="72"/>
      <c r="O23" s="72"/>
      <c r="P23" s="30" t="s">
        <v>57</v>
      </c>
      <c r="Q23" s="30" t="s">
        <v>75</v>
      </c>
      <c r="R23" s="30">
        <v>33</v>
      </c>
      <c r="S23" s="30" t="s">
        <v>44</v>
      </c>
      <c r="T23" s="30" t="s">
        <v>44</v>
      </c>
      <c r="U23" s="32" t="str">
        <f t="shared" si="0"/>
        <v>N/A</v>
      </c>
    </row>
    <row r="24" spans="1:22" ht="75" customHeight="1">
      <c r="A24" s="25"/>
      <c r="B24" s="29" t="s">
        <v>45</v>
      </c>
      <c r="C24" s="72" t="s">
        <v>45</v>
      </c>
      <c r="D24" s="72"/>
      <c r="E24" s="72"/>
      <c r="F24" s="72"/>
      <c r="G24" s="72"/>
      <c r="H24" s="72"/>
      <c r="I24" s="72" t="s">
        <v>81</v>
      </c>
      <c r="J24" s="72"/>
      <c r="K24" s="72"/>
      <c r="L24" s="72" t="s">
        <v>82</v>
      </c>
      <c r="M24" s="72"/>
      <c r="N24" s="72"/>
      <c r="O24" s="72"/>
      <c r="P24" s="30" t="s">
        <v>57</v>
      </c>
      <c r="Q24" s="30" t="s">
        <v>75</v>
      </c>
      <c r="R24" s="30">
        <v>95</v>
      </c>
      <c r="S24" s="30" t="s">
        <v>44</v>
      </c>
      <c r="T24" s="30" t="s">
        <v>44</v>
      </c>
      <c r="U24" s="32" t="str">
        <f t="shared" si="0"/>
        <v>N/A</v>
      </c>
    </row>
    <row r="25" spans="1:22" ht="75" customHeight="1">
      <c r="A25" s="25"/>
      <c r="B25" s="29" t="s">
        <v>45</v>
      </c>
      <c r="C25" s="72" t="s">
        <v>45</v>
      </c>
      <c r="D25" s="72"/>
      <c r="E25" s="72"/>
      <c r="F25" s="72"/>
      <c r="G25" s="72"/>
      <c r="H25" s="72"/>
      <c r="I25" s="72" t="s">
        <v>83</v>
      </c>
      <c r="J25" s="72"/>
      <c r="K25" s="72"/>
      <c r="L25" s="72" t="s">
        <v>84</v>
      </c>
      <c r="M25" s="72"/>
      <c r="N25" s="72"/>
      <c r="O25" s="72"/>
      <c r="P25" s="30" t="s">
        <v>57</v>
      </c>
      <c r="Q25" s="30" t="s">
        <v>75</v>
      </c>
      <c r="R25" s="30">
        <v>70</v>
      </c>
      <c r="S25" s="30" t="s">
        <v>44</v>
      </c>
      <c r="T25" s="30" t="s">
        <v>44</v>
      </c>
      <c r="U25" s="32" t="str">
        <f t="shared" si="0"/>
        <v>N/A</v>
      </c>
    </row>
    <row r="26" spans="1:22" ht="75" customHeight="1" thickBot="1">
      <c r="A26" s="25"/>
      <c r="B26" s="29" t="s">
        <v>45</v>
      </c>
      <c r="C26" s="72" t="s">
        <v>45</v>
      </c>
      <c r="D26" s="72"/>
      <c r="E26" s="72"/>
      <c r="F26" s="72"/>
      <c r="G26" s="72"/>
      <c r="H26" s="72"/>
      <c r="I26" s="72" t="s">
        <v>85</v>
      </c>
      <c r="J26" s="72"/>
      <c r="K26" s="72"/>
      <c r="L26" s="72" t="s">
        <v>86</v>
      </c>
      <c r="M26" s="72"/>
      <c r="N26" s="72"/>
      <c r="O26" s="72"/>
      <c r="P26" s="30" t="s">
        <v>57</v>
      </c>
      <c r="Q26" s="30" t="s">
        <v>75</v>
      </c>
      <c r="R26" s="30">
        <v>20</v>
      </c>
      <c r="S26" s="30" t="s">
        <v>44</v>
      </c>
      <c r="T26" s="30" t="s">
        <v>44</v>
      </c>
      <c r="U26" s="32" t="str">
        <f t="shared" si="0"/>
        <v>N/A</v>
      </c>
    </row>
    <row r="27" spans="1:22" ht="75" customHeight="1" thickTop="1">
      <c r="A27" s="25"/>
      <c r="B27" s="26" t="s">
        <v>87</v>
      </c>
      <c r="C27" s="73" t="s">
        <v>88</v>
      </c>
      <c r="D27" s="73"/>
      <c r="E27" s="73"/>
      <c r="F27" s="73"/>
      <c r="G27" s="73"/>
      <c r="H27" s="73"/>
      <c r="I27" s="73" t="s">
        <v>89</v>
      </c>
      <c r="J27" s="73"/>
      <c r="K27" s="73"/>
      <c r="L27" s="73" t="s">
        <v>90</v>
      </c>
      <c r="M27" s="73"/>
      <c r="N27" s="73"/>
      <c r="O27" s="73"/>
      <c r="P27" s="27" t="s">
        <v>57</v>
      </c>
      <c r="Q27" s="27" t="s">
        <v>91</v>
      </c>
      <c r="R27" s="27">
        <v>90</v>
      </c>
      <c r="S27" s="27">
        <v>90</v>
      </c>
      <c r="T27" s="27">
        <v>78.599999999999994</v>
      </c>
      <c r="U27" s="28">
        <f t="shared" si="0"/>
        <v>87.333333333333329</v>
      </c>
    </row>
    <row r="28" spans="1:22" ht="75" customHeight="1">
      <c r="A28" s="25"/>
      <c r="B28" s="29" t="s">
        <v>45</v>
      </c>
      <c r="C28" s="72" t="s">
        <v>92</v>
      </c>
      <c r="D28" s="72"/>
      <c r="E28" s="72"/>
      <c r="F28" s="72"/>
      <c r="G28" s="72"/>
      <c r="H28" s="72"/>
      <c r="I28" s="72" t="s">
        <v>93</v>
      </c>
      <c r="J28" s="72"/>
      <c r="K28" s="72"/>
      <c r="L28" s="72" t="s">
        <v>94</v>
      </c>
      <c r="M28" s="72"/>
      <c r="N28" s="72"/>
      <c r="O28" s="72"/>
      <c r="P28" s="30" t="s">
        <v>57</v>
      </c>
      <c r="Q28" s="30" t="s">
        <v>91</v>
      </c>
      <c r="R28" s="30">
        <v>55.2</v>
      </c>
      <c r="S28" s="30">
        <v>26</v>
      </c>
      <c r="T28" s="30">
        <v>25.7</v>
      </c>
      <c r="U28" s="32">
        <f t="shared" si="0"/>
        <v>98.84615384615384</v>
      </c>
    </row>
    <row r="29" spans="1:22" ht="75" customHeight="1" thickBot="1">
      <c r="A29" s="25"/>
      <c r="B29" s="29" t="s">
        <v>45</v>
      </c>
      <c r="C29" s="72" t="s">
        <v>95</v>
      </c>
      <c r="D29" s="72"/>
      <c r="E29" s="72"/>
      <c r="F29" s="72"/>
      <c r="G29" s="72"/>
      <c r="H29" s="72"/>
      <c r="I29" s="72" t="s">
        <v>96</v>
      </c>
      <c r="J29" s="72"/>
      <c r="K29" s="72"/>
      <c r="L29" s="72" t="s">
        <v>97</v>
      </c>
      <c r="M29" s="72"/>
      <c r="N29" s="72"/>
      <c r="O29" s="72"/>
      <c r="P29" s="30" t="s">
        <v>57</v>
      </c>
      <c r="Q29" s="30" t="s">
        <v>91</v>
      </c>
      <c r="R29" s="30">
        <v>90</v>
      </c>
      <c r="S29" s="30">
        <v>90</v>
      </c>
      <c r="T29" s="30">
        <v>89</v>
      </c>
      <c r="U29" s="32">
        <f t="shared" si="0"/>
        <v>98.888888888888886</v>
      </c>
    </row>
    <row r="30" spans="1:22" ht="22.5" customHeight="1" thickTop="1" thickBot="1">
      <c r="B30" s="8" t="s">
        <v>98</v>
      </c>
      <c r="C30" s="9"/>
      <c r="D30" s="9"/>
      <c r="E30" s="9"/>
      <c r="F30" s="9"/>
      <c r="G30" s="9"/>
      <c r="H30" s="10"/>
      <c r="I30" s="10"/>
      <c r="J30" s="10"/>
      <c r="K30" s="10"/>
      <c r="L30" s="10"/>
      <c r="M30" s="10"/>
      <c r="N30" s="10"/>
      <c r="O30" s="10"/>
      <c r="P30" s="10"/>
      <c r="Q30" s="10"/>
      <c r="R30" s="10"/>
      <c r="S30" s="10"/>
      <c r="T30" s="10"/>
      <c r="U30" s="11"/>
      <c r="V30" s="33"/>
    </row>
    <row r="31" spans="1:22" ht="26.25" customHeight="1" thickTop="1">
      <c r="B31" s="34"/>
      <c r="C31" s="35"/>
      <c r="D31" s="35"/>
      <c r="E31" s="35"/>
      <c r="F31" s="35"/>
      <c r="G31" s="35"/>
      <c r="H31" s="36"/>
      <c r="I31" s="36"/>
      <c r="J31" s="36"/>
      <c r="K31" s="36"/>
      <c r="L31" s="36"/>
      <c r="M31" s="36"/>
      <c r="N31" s="36"/>
      <c r="O31" s="36"/>
      <c r="P31" s="37"/>
      <c r="Q31" s="38"/>
      <c r="R31" s="39" t="s">
        <v>99</v>
      </c>
      <c r="S31" s="22" t="s">
        <v>100</v>
      </c>
      <c r="T31" s="39" t="s">
        <v>101</v>
      </c>
      <c r="U31" s="22" t="s">
        <v>102</v>
      </c>
    </row>
    <row r="32" spans="1:22" ht="26.25" customHeight="1" thickBot="1">
      <c r="B32" s="40"/>
      <c r="C32" s="41"/>
      <c r="D32" s="41"/>
      <c r="E32" s="41"/>
      <c r="F32" s="41"/>
      <c r="G32" s="41"/>
      <c r="H32" s="42"/>
      <c r="I32" s="42"/>
      <c r="J32" s="42"/>
      <c r="K32" s="42"/>
      <c r="L32" s="42"/>
      <c r="M32" s="42"/>
      <c r="N32" s="42"/>
      <c r="O32" s="42"/>
      <c r="P32" s="43"/>
      <c r="Q32" s="44"/>
      <c r="R32" s="45" t="s">
        <v>103</v>
      </c>
      <c r="S32" s="44" t="s">
        <v>103</v>
      </c>
      <c r="T32" s="44" t="s">
        <v>103</v>
      </c>
      <c r="U32" s="44" t="s">
        <v>104</v>
      </c>
    </row>
    <row r="33" spans="2:21" ht="13.5" customHeight="1" thickBot="1">
      <c r="B33" s="65" t="s">
        <v>105</v>
      </c>
      <c r="C33" s="66"/>
      <c r="D33" s="66"/>
      <c r="E33" s="46"/>
      <c r="F33" s="46"/>
      <c r="G33" s="46"/>
      <c r="H33" s="47"/>
      <c r="I33" s="47"/>
      <c r="J33" s="47"/>
      <c r="K33" s="47"/>
      <c r="L33" s="47"/>
      <c r="M33" s="47"/>
      <c r="N33" s="47"/>
      <c r="O33" s="47"/>
      <c r="P33" s="48"/>
      <c r="Q33" s="48"/>
      <c r="R33" s="49" t="str">
        <f t="shared" ref="R33:T34" si="1">"N/D"</f>
        <v>N/D</v>
      </c>
      <c r="S33" s="49" t="str">
        <f t="shared" si="1"/>
        <v>N/D</v>
      </c>
      <c r="T33" s="49" t="str">
        <f t="shared" si="1"/>
        <v>N/D</v>
      </c>
      <c r="U33" s="50" t="str">
        <f>+IF(ISERR(T33/S33*100),"N/A",T33/S33*100)</f>
        <v>N/A</v>
      </c>
    </row>
    <row r="34" spans="2:21" ht="13.5" customHeight="1" thickBot="1">
      <c r="B34" s="67" t="s">
        <v>106</v>
      </c>
      <c r="C34" s="68"/>
      <c r="D34" s="68"/>
      <c r="E34" s="51"/>
      <c r="F34" s="51"/>
      <c r="G34" s="51"/>
      <c r="H34" s="52"/>
      <c r="I34" s="52"/>
      <c r="J34" s="52"/>
      <c r="K34" s="52"/>
      <c r="L34" s="52"/>
      <c r="M34" s="52"/>
      <c r="N34" s="52"/>
      <c r="O34" s="52"/>
      <c r="P34" s="53"/>
      <c r="Q34" s="53"/>
      <c r="R34" s="49" t="str">
        <f t="shared" si="1"/>
        <v>N/D</v>
      </c>
      <c r="S34" s="49" t="str">
        <f t="shared" si="1"/>
        <v>N/D</v>
      </c>
      <c r="T34" s="49" t="str">
        <f t="shared" si="1"/>
        <v>N/D</v>
      </c>
      <c r="U34" s="50" t="str">
        <f>+IF(ISERR(T34/S34*100),"N/A",T34/S34*100)</f>
        <v>N/A</v>
      </c>
    </row>
    <row r="35" spans="2:21" ht="14.85" customHeight="1" thickTop="1" thickBot="1">
      <c r="B35" s="8" t="s">
        <v>107</v>
      </c>
      <c r="C35" s="9"/>
      <c r="D35" s="9"/>
      <c r="E35" s="9"/>
      <c r="F35" s="9"/>
      <c r="G35" s="9"/>
      <c r="H35" s="10"/>
      <c r="I35" s="10"/>
      <c r="J35" s="10"/>
      <c r="K35" s="10"/>
      <c r="L35" s="10"/>
      <c r="M35" s="10"/>
      <c r="N35" s="10"/>
      <c r="O35" s="10"/>
      <c r="P35" s="10"/>
      <c r="Q35" s="10"/>
      <c r="R35" s="10"/>
      <c r="S35" s="10"/>
      <c r="T35" s="10"/>
      <c r="U35" s="11"/>
    </row>
    <row r="36" spans="2:21" ht="44.25" customHeight="1" thickTop="1">
      <c r="B36" s="69" t="s">
        <v>108</v>
      </c>
      <c r="C36" s="70"/>
      <c r="D36" s="70"/>
      <c r="E36" s="70"/>
      <c r="F36" s="70"/>
      <c r="G36" s="70"/>
      <c r="H36" s="70"/>
      <c r="I36" s="70"/>
      <c r="J36" s="70"/>
      <c r="K36" s="70"/>
      <c r="L36" s="70"/>
      <c r="M36" s="70"/>
      <c r="N36" s="70"/>
      <c r="O36" s="70"/>
      <c r="P36" s="70"/>
      <c r="Q36" s="70"/>
      <c r="R36" s="70"/>
      <c r="S36" s="70"/>
      <c r="T36" s="70"/>
      <c r="U36" s="71"/>
    </row>
    <row r="37" spans="2:21" ht="34.5" customHeight="1">
      <c r="B37" s="59" t="s">
        <v>109</v>
      </c>
      <c r="C37" s="60"/>
      <c r="D37" s="60"/>
      <c r="E37" s="60"/>
      <c r="F37" s="60"/>
      <c r="G37" s="60"/>
      <c r="H37" s="60"/>
      <c r="I37" s="60"/>
      <c r="J37" s="60"/>
      <c r="K37" s="60"/>
      <c r="L37" s="60"/>
      <c r="M37" s="60"/>
      <c r="N37" s="60"/>
      <c r="O37" s="60"/>
      <c r="P37" s="60"/>
      <c r="Q37" s="60"/>
      <c r="R37" s="60"/>
      <c r="S37" s="60"/>
      <c r="T37" s="60"/>
      <c r="U37" s="61"/>
    </row>
    <row r="38" spans="2:21" ht="34.5" customHeight="1">
      <c r="B38" s="59" t="s">
        <v>110</v>
      </c>
      <c r="C38" s="60"/>
      <c r="D38" s="60"/>
      <c r="E38" s="60"/>
      <c r="F38" s="60"/>
      <c r="G38" s="60"/>
      <c r="H38" s="60"/>
      <c r="I38" s="60"/>
      <c r="J38" s="60"/>
      <c r="K38" s="60"/>
      <c r="L38" s="60"/>
      <c r="M38" s="60"/>
      <c r="N38" s="60"/>
      <c r="O38" s="60"/>
      <c r="P38" s="60"/>
      <c r="Q38" s="60"/>
      <c r="R38" s="60"/>
      <c r="S38" s="60"/>
      <c r="T38" s="60"/>
      <c r="U38" s="61"/>
    </row>
    <row r="39" spans="2:21" ht="34.5" customHeight="1">
      <c r="B39" s="59" t="s">
        <v>111</v>
      </c>
      <c r="C39" s="60"/>
      <c r="D39" s="60"/>
      <c r="E39" s="60"/>
      <c r="F39" s="60"/>
      <c r="G39" s="60"/>
      <c r="H39" s="60"/>
      <c r="I39" s="60"/>
      <c r="J39" s="60"/>
      <c r="K39" s="60"/>
      <c r="L39" s="60"/>
      <c r="M39" s="60"/>
      <c r="N39" s="60"/>
      <c r="O39" s="60"/>
      <c r="P39" s="60"/>
      <c r="Q39" s="60"/>
      <c r="R39" s="60"/>
      <c r="S39" s="60"/>
      <c r="T39" s="60"/>
      <c r="U39" s="61"/>
    </row>
    <row r="40" spans="2:21" ht="34.5" customHeight="1">
      <c r="B40" s="59" t="s">
        <v>112</v>
      </c>
      <c r="C40" s="60"/>
      <c r="D40" s="60"/>
      <c r="E40" s="60"/>
      <c r="F40" s="60"/>
      <c r="G40" s="60"/>
      <c r="H40" s="60"/>
      <c r="I40" s="60"/>
      <c r="J40" s="60"/>
      <c r="K40" s="60"/>
      <c r="L40" s="60"/>
      <c r="M40" s="60"/>
      <c r="N40" s="60"/>
      <c r="O40" s="60"/>
      <c r="P40" s="60"/>
      <c r="Q40" s="60"/>
      <c r="R40" s="60"/>
      <c r="S40" s="60"/>
      <c r="T40" s="60"/>
      <c r="U40" s="61"/>
    </row>
    <row r="41" spans="2:21" ht="34.5" customHeight="1">
      <c r="B41" s="59" t="s">
        <v>113</v>
      </c>
      <c r="C41" s="60"/>
      <c r="D41" s="60"/>
      <c r="E41" s="60"/>
      <c r="F41" s="60"/>
      <c r="G41" s="60"/>
      <c r="H41" s="60"/>
      <c r="I41" s="60"/>
      <c r="J41" s="60"/>
      <c r="K41" s="60"/>
      <c r="L41" s="60"/>
      <c r="M41" s="60"/>
      <c r="N41" s="60"/>
      <c r="O41" s="60"/>
      <c r="P41" s="60"/>
      <c r="Q41" s="60"/>
      <c r="R41" s="60"/>
      <c r="S41" s="60"/>
      <c r="T41" s="60"/>
      <c r="U41" s="61"/>
    </row>
    <row r="42" spans="2:21" ht="34.5" customHeight="1">
      <c r="B42" s="59" t="s">
        <v>114</v>
      </c>
      <c r="C42" s="60"/>
      <c r="D42" s="60"/>
      <c r="E42" s="60"/>
      <c r="F42" s="60"/>
      <c r="G42" s="60"/>
      <c r="H42" s="60"/>
      <c r="I42" s="60"/>
      <c r="J42" s="60"/>
      <c r="K42" s="60"/>
      <c r="L42" s="60"/>
      <c r="M42" s="60"/>
      <c r="N42" s="60"/>
      <c r="O42" s="60"/>
      <c r="P42" s="60"/>
      <c r="Q42" s="60"/>
      <c r="R42" s="60"/>
      <c r="S42" s="60"/>
      <c r="T42" s="60"/>
      <c r="U42" s="61"/>
    </row>
    <row r="43" spans="2:21" ht="34.5" customHeight="1">
      <c r="B43" s="59" t="s">
        <v>115</v>
      </c>
      <c r="C43" s="60"/>
      <c r="D43" s="60"/>
      <c r="E43" s="60"/>
      <c r="F43" s="60"/>
      <c r="G43" s="60"/>
      <c r="H43" s="60"/>
      <c r="I43" s="60"/>
      <c r="J43" s="60"/>
      <c r="K43" s="60"/>
      <c r="L43" s="60"/>
      <c r="M43" s="60"/>
      <c r="N43" s="60"/>
      <c r="O43" s="60"/>
      <c r="P43" s="60"/>
      <c r="Q43" s="60"/>
      <c r="R43" s="60"/>
      <c r="S43" s="60"/>
      <c r="T43" s="60"/>
      <c r="U43" s="61"/>
    </row>
    <row r="44" spans="2:21" ht="34.5" customHeight="1">
      <c r="B44" s="59" t="s">
        <v>116</v>
      </c>
      <c r="C44" s="60"/>
      <c r="D44" s="60"/>
      <c r="E44" s="60"/>
      <c r="F44" s="60"/>
      <c r="G44" s="60"/>
      <c r="H44" s="60"/>
      <c r="I44" s="60"/>
      <c r="J44" s="60"/>
      <c r="K44" s="60"/>
      <c r="L44" s="60"/>
      <c r="M44" s="60"/>
      <c r="N44" s="60"/>
      <c r="O44" s="60"/>
      <c r="P44" s="60"/>
      <c r="Q44" s="60"/>
      <c r="R44" s="60"/>
      <c r="S44" s="60"/>
      <c r="T44" s="60"/>
      <c r="U44" s="61"/>
    </row>
    <row r="45" spans="2:21" ht="34.5" customHeight="1">
      <c r="B45" s="59" t="s">
        <v>117</v>
      </c>
      <c r="C45" s="60"/>
      <c r="D45" s="60"/>
      <c r="E45" s="60"/>
      <c r="F45" s="60"/>
      <c r="G45" s="60"/>
      <c r="H45" s="60"/>
      <c r="I45" s="60"/>
      <c r="J45" s="60"/>
      <c r="K45" s="60"/>
      <c r="L45" s="60"/>
      <c r="M45" s="60"/>
      <c r="N45" s="60"/>
      <c r="O45" s="60"/>
      <c r="P45" s="60"/>
      <c r="Q45" s="60"/>
      <c r="R45" s="60"/>
      <c r="S45" s="60"/>
      <c r="T45" s="60"/>
      <c r="U45" s="61"/>
    </row>
    <row r="46" spans="2:21" ht="34.5" customHeight="1">
      <c r="B46" s="59" t="s">
        <v>118</v>
      </c>
      <c r="C46" s="60"/>
      <c r="D46" s="60"/>
      <c r="E46" s="60"/>
      <c r="F46" s="60"/>
      <c r="G46" s="60"/>
      <c r="H46" s="60"/>
      <c r="I46" s="60"/>
      <c r="J46" s="60"/>
      <c r="K46" s="60"/>
      <c r="L46" s="60"/>
      <c r="M46" s="60"/>
      <c r="N46" s="60"/>
      <c r="O46" s="60"/>
      <c r="P46" s="60"/>
      <c r="Q46" s="60"/>
      <c r="R46" s="60"/>
      <c r="S46" s="60"/>
      <c r="T46" s="60"/>
      <c r="U46" s="61"/>
    </row>
    <row r="47" spans="2:21" ht="34.5" customHeight="1">
      <c r="B47" s="59" t="s">
        <v>119</v>
      </c>
      <c r="C47" s="60"/>
      <c r="D47" s="60"/>
      <c r="E47" s="60"/>
      <c r="F47" s="60"/>
      <c r="G47" s="60"/>
      <c r="H47" s="60"/>
      <c r="I47" s="60"/>
      <c r="J47" s="60"/>
      <c r="K47" s="60"/>
      <c r="L47" s="60"/>
      <c r="M47" s="60"/>
      <c r="N47" s="60"/>
      <c r="O47" s="60"/>
      <c r="P47" s="60"/>
      <c r="Q47" s="60"/>
      <c r="R47" s="60"/>
      <c r="S47" s="60"/>
      <c r="T47" s="60"/>
      <c r="U47" s="61"/>
    </row>
    <row r="48" spans="2:21" ht="34.5" customHeight="1">
      <c r="B48" s="59" t="s">
        <v>120</v>
      </c>
      <c r="C48" s="60"/>
      <c r="D48" s="60"/>
      <c r="E48" s="60"/>
      <c r="F48" s="60"/>
      <c r="G48" s="60"/>
      <c r="H48" s="60"/>
      <c r="I48" s="60"/>
      <c r="J48" s="60"/>
      <c r="K48" s="60"/>
      <c r="L48" s="60"/>
      <c r="M48" s="60"/>
      <c r="N48" s="60"/>
      <c r="O48" s="60"/>
      <c r="P48" s="60"/>
      <c r="Q48" s="60"/>
      <c r="R48" s="60"/>
      <c r="S48" s="60"/>
      <c r="T48" s="60"/>
      <c r="U48" s="61"/>
    </row>
    <row r="49" spans="2:21" ht="34.5" customHeight="1">
      <c r="B49" s="59" t="s">
        <v>121</v>
      </c>
      <c r="C49" s="60"/>
      <c r="D49" s="60"/>
      <c r="E49" s="60"/>
      <c r="F49" s="60"/>
      <c r="G49" s="60"/>
      <c r="H49" s="60"/>
      <c r="I49" s="60"/>
      <c r="J49" s="60"/>
      <c r="K49" s="60"/>
      <c r="L49" s="60"/>
      <c r="M49" s="60"/>
      <c r="N49" s="60"/>
      <c r="O49" s="60"/>
      <c r="P49" s="60"/>
      <c r="Q49" s="60"/>
      <c r="R49" s="60"/>
      <c r="S49" s="60"/>
      <c r="T49" s="60"/>
      <c r="U49" s="61"/>
    </row>
    <row r="50" spans="2:21" ht="34.5" customHeight="1">
      <c r="B50" s="59" t="s">
        <v>122</v>
      </c>
      <c r="C50" s="60"/>
      <c r="D50" s="60"/>
      <c r="E50" s="60"/>
      <c r="F50" s="60"/>
      <c r="G50" s="60"/>
      <c r="H50" s="60"/>
      <c r="I50" s="60"/>
      <c r="J50" s="60"/>
      <c r="K50" s="60"/>
      <c r="L50" s="60"/>
      <c r="M50" s="60"/>
      <c r="N50" s="60"/>
      <c r="O50" s="60"/>
      <c r="P50" s="60"/>
      <c r="Q50" s="60"/>
      <c r="R50" s="60"/>
      <c r="S50" s="60"/>
      <c r="T50" s="60"/>
      <c r="U50" s="61"/>
    </row>
    <row r="51" spans="2:21" ht="34.5" customHeight="1">
      <c r="B51" s="59" t="s">
        <v>123</v>
      </c>
      <c r="C51" s="60"/>
      <c r="D51" s="60"/>
      <c r="E51" s="60"/>
      <c r="F51" s="60"/>
      <c r="G51" s="60"/>
      <c r="H51" s="60"/>
      <c r="I51" s="60"/>
      <c r="J51" s="60"/>
      <c r="K51" s="60"/>
      <c r="L51" s="60"/>
      <c r="M51" s="60"/>
      <c r="N51" s="60"/>
      <c r="O51" s="60"/>
      <c r="P51" s="60"/>
      <c r="Q51" s="60"/>
      <c r="R51" s="60"/>
      <c r="S51" s="60"/>
      <c r="T51" s="60"/>
      <c r="U51" s="61"/>
    </row>
    <row r="52" spans="2:21" ht="34.5" customHeight="1">
      <c r="B52" s="59" t="s">
        <v>124</v>
      </c>
      <c r="C52" s="60"/>
      <c r="D52" s="60"/>
      <c r="E52" s="60"/>
      <c r="F52" s="60"/>
      <c r="G52" s="60"/>
      <c r="H52" s="60"/>
      <c r="I52" s="60"/>
      <c r="J52" s="60"/>
      <c r="K52" s="60"/>
      <c r="L52" s="60"/>
      <c r="M52" s="60"/>
      <c r="N52" s="60"/>
      <c r="O52" s="60"/>
      <c r="P52" s="60"/>
      <c r="Q52" s="60"/>
      <c r="R52" s="60"/>
      <c r="S52" s="60"/>
      <c r="T52" s="60"/>
      <c r="U52" s="61"/>
    </row>
    <row r="53" spans="2:21" ht="128.25" customHeight="1">
      <c r="B53" s="59" t="s">
        <v>125</v>
      </c>
      <c r="C53" s="60"/>
      <c r="D53" s="60"/>
      <c r="E53" s="60"/>
      <c r="F53" s="60"/>
      <c r="G53" s="60"/>
      <c r="H53" s="60"/>
      <c r="I53" s="60"/>
      <c r="J53" s="60"/>
      <c r="K53" s="60"/>
      <c r="L53" s="60"/>
      <c r="M53" s="60"/>
      <c r="N53" s="60"/>
      <c r="O53" s="60"/>
      <c r="P53" s="60"/>
      <c r="Q53" s="60"/>
      <c r="R53" s="60"/>
      <c r="S53" s="60"/>
      <c r="T53" s="60"/>
      <c r="U53" s="61"/>
    </row>
    <row r="54" spans="2:21" ht="74.099999999999994" customHeight="1">
      <c r="B54" s="59" t="s">
        <v>126</v>
      </c>
      <c r="C54" s="60"/>
      <c r="D54" s="60"/>
      <c r="E54" s="60"/>
      <c r="F54" s="60"/>
      <c r="G54" s="60"/>
      <c r="H54" s="60"/>
      <c r="I54" s="60"/>
      <c r="J54" s="60"/>
      <c r="K54" s="60"/>
      <c r="L54" s="60"/>
      <c r="M54" s="60"/>
      <c r="N54" s="60"/>
      <c r="O54" s="60"/>
      <c r="P54" s="60"/>
      <c r="Q54" s="60"/>
      <c r="R54" s="60"/>
      <c r="S54" s="60"/>
      <c r="T54" s="60"/>
      <c r="U54" s="61"/>
    </row>
    <row r="55" spans="2:21" ht="66.95" customHeight="1" thickBot="1">
      <c r="B55" s="62" t="s">
        <v>127</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128</v>
      </c>
      <c r="D4" s="102" t="s">
        <v>129</v>
      </c>
      <c r="E4" s="102"/>
      <c r="F4" s="102"/>
      <c r="G4" s="102"/>
      <c r="H4" s="102"/>
      <c r="I4" s="14"/>
      <c r="J4" s="15" t="s">
        <v>9</v>
      </c>
      <c r="K4" s="16" t="s">
        <v>10</v>
      </c>
      <c r="L4" s="103" t="s">
        <v>1</v>
      </c>
      <c r="M4" s="103"/>
      <c r="N4" s="103"/>
      <c r="O4" s="103"/>
      <c r="P4" s="15" t="s">
        <v>11</v>
      </c>
      <c r="Q4" s="103" t="s">
        <v>12</v>
      </c>
      <c r="R4" s="103"/>
      <c r="S4" s="15" t="s">
        <v>13</v>
      </c>
      <c r="T4" s="103" t="s">
        <v>14</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19</v>
      </c>
      <c r="L6" s="74"/>
      <c r="M6" s="74"/>
      <c r="N6" s="19"/>
      <c r="O6" s="20" t="s">
        <v>20</v>
      </c>
      <c r="P6" s="74" t="s">
        <v>21</v>
      </c>
      <c r="Q6" s="74"/>
      <c r="R6" s="21"/>
      <c r="S6" s="20" t="s">
        <v>22</v>
      </c>
      <c r="T6" s="74" t="s">
        <v>130</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thickBot="1">
      <c r="A11" s="25"/>
      <c r="B11" s="26" t="s">
        <v>38</v>
      </c>
      <c r="C11" s="73" t="s">
        <v>131</v>
      </c>
      <c r="D11" s="73"/>
      <c r="E11" s="73"/>
      <c r="F11" s="73"/>
      <c r="G11" s="73"/>
      <c r="H11" s="73"/>
      <c r="I11" s="73" t="s">
        <v>132</v>
      </c>
      <c r="J11" s="73"/>
      <c r="K11" s="73"/>
      <c r="L11" s="73" t="s">
        <v>133</v>
      </c>
      <c r="M11" s="73"/>
      <c r="N11" s="73"/>
      <c r="O11" s="73"/>
      <c r="P11" s="27" t="s">
        <v>134</v>
      </c>
      <c r="Q11" s="27" t="s">
        <v>43</v>
      </c>
      <c r="R11" s="27">
        <v>0.71</v>
      </c>
      <c r="S11" s="27" t="s">
        <v>44</v>
      </c>
      <c r="T11" s="27" t="s">
        <v>44</v>
      </c>
      <c r="U11" s="28" t="str">
        <f>IF(ISERR((S11-T11)*100/S11+100),"N/A",(S11-T11)*100/S11+100)</f>
        <v>N/A</v>
      </c>
    </row>
    <row r="12" spans="1:34" ht="75" customHeight="1" thickTop="1" thickBot="1">
      <c r="A12" s="25"/>
      <c r="B12" s="26" t="s">
        <v>62</v>
      </c>
      <c r="C12" s="73" t="s">
        <v>135</v>
      </c>
      <c r="D12" s="73"/>
      <c r="E12" s="73"/>
      <c r="F12" s="73"/>
      <c r="G12" s="73"/>
      <c r="H12" s="73"/>
      <c r="I12" s="73" t="s">
        <v>136</v>
      </c>
      <c r="J12" s="73"/>
      <c r="K12" s="73"/>
      <c r="L12" s="73" t="s">
        <v>137</v>
      </c>
      <c r="M12" s="73"/>
      <c r="N12" s="73"/>
      <c r="O12" s="73"/>
      <c r="P12" s="27" t="s">
        <v>138</v>
      </c>
      <c r="Q12" s="27" t="s">
        <v>75</v>
      </c>
      <c r="R12" s="54">
        <v>271</v>
      </c>
      <c r="S12" s="54" t="s">
        <v>44</v>
      </c>
      <c r="T12" s="54" t="s">
        <v>44</v>
      </c>
      <c r="U12" s="28" t="str">
        <f t="shared" ref="U12:U23" si="0">IF(ISERR(T12/S12*100),"N/A",T12/S12*100)</f>
        <v>N/A</v>
      </c>
    </row>
    <row r="13" spans="1:34" ht="75" customHeight="1" thickTop="1">
      <c r="A13" s="25"/>
      <c r="B13" s="26" t="s">
        <v>71</v>
      </c>
      <c r="C13" s="73" t="s">
        <v>139</v>
      </c>
      <c r="D13" s="73"/>
      <c r="E13" s="73"/>
      <c r="F13" s="73"/>
      <c r="G13" s="73"/>
      <c r="H13" s="73"/>
      <c r="I13" s="73" t="s">
        <v>140</v>
      </c>
      <c r="J13" s="73"/>
      <c r="K13" s="73"/>
      <c r="L13" s="73" t="s">
        <v>141</v>
      </c>
      <c r="M13" s="73"/>
      <c r="N13" s="73"/>
      <c r="O13" s="73"/>
      <c r="P13" s="27" t="s">
        <v>57</v>
      </c>
      <c r="Q13" s="27" t="s">
        <v>142</v>
      </c>
      <c r="R13" s="27">
        <v>74</v>
      </c>
      <c r="S13" s="27">
        <v>74</v>
      </c>
      <c r="T13" s="27">
        <v>64.52</v>
      </c>
      <c r="U13" s="28">
        <f t="shared" si="0"/>
        <v>87.189189189189193</v>
      </c>
    </row>
    <row r="14" spans="1:34" ht="75" customHeight="1">
      <c r="A14" s="25"/>
      <c r="B14" s="29" t="s">
        <v>45</v>
      </c>
      <c r="C14" s="72" t="s">
        <v>143</v>
      </c>
      <c r="D14" s="72"/>
      <c r="E14" s="72"/>
      <c r="F14" s="72"/>
      <c r="G14" s="72"/>
      <c r="H14" s="72"/>
      <c r="I14" s="72" t="s">
        <v>144</v>
      </c>
      <c r="J14" s="72"/>
      <c r="K14" s="72"/>
      <c r="L14" s="72" t="s">
        <v>145</v>
      </c>
      <c r="M14" s="72"/>
      <c r="N14" s="72"/>
      <c r="O14" s="72"/>
      <c r="P14" s="30" t="s">
        <v>57</v>
      </c>
      <c r="Q14" s="30" t="s">
        <v>146</v>
      </c>
      <c r="R14" s="30">
        <v>87</v>
      </c>
      <c r="S14" s="30">
        <v>87</v>
      </c>
      <c r="T14" s="30">
        <v>87.51</v>
      </c>
      <c r="U14" s="32">
        <f t="shared" si="0"/>
        <v>100.58620689655173</v>
      </c>
    </row>
    <row r="15" spans="1:34" ht="75" customHeight="1">
      <c r="A15" s="25"/>
      <c r="B15" s="29" t="s">
        <v>45</v>
      </c>
      <c r="C15" s="72" t="s">
        <v>147</v>
      </c>
      <c r="D15" s="72"/>
      <c r="E15" s="72"/>
      <c r="F15" s="72"/>
      <c r="G15" s="72"/>
      <c r="H15" s="72"/>
      <c r="I15" s="72" t="s">
        <v>148</v>
      </c>
      <c r="J15" s="72"/>
      <c r="K15" s="72"/>
      <c r="L15" s="72" t="s">
        <v>149</v>
      </c>
      <c r="M15" s="72"/>
      <c r="N15" s="72"/>
      <c r="O15" s="72"/>
      <c r="P15" s="30" t="s">
        <v>57</v>
      </c>
      <c r="Q15" s="30" t="s">
        <v>142</v>
      </c>
      <c r="R15" s="30">
        <v>25</v>
      </c>
      <c r="S15" s="30">
        <v>40</v>
      </c>
      <c r="T15" s="30">
        <v>35</v>
      </c>
      <c r="U15" s="32">
        <f t="shared" si="0"/>
        <v>87.5</v>
      </c>
    </row>
    <row r="16" spans="1:34" ht="75" customHeight="1" thickBot="1">
      <c r="A16" s="25"/>
      <c r="B16" s="29" t="s">
        <v>45</v>
      </c>
      <c r="C16" s="72" t="s">
        <v>150</v>
      </c>
      <c r="D16" s="72"/>
      <c r="E16" s="72"/>
      <c r="F16" s="72"/>
      <c r="G16" s="72"/>
      <c r="H16" s="72"/>
      <c r="I16" s="72" t="s">
        <v>151</v>
      </c>
      <c r="J16" s="72"/>
      <c r="K16" s="72"/>
      <c r="L16" s="72" t="s">
        <v>152</v>
      </c>
      <c r="M16" s="72"/>
      <c r="N16" s="72"/>
      <c r="O16" s="72"/>
      <c r="P16" s="30" t="s">
        <v>57</v>
      </c>
      <c r="Q16" s="30" t="s">
        <v>146</v>
      </c>
      <c r="R16" s="30">
        <v>90</v>
      </c>
      <c r="S16" s="30">
        <v>90</v>
      </c>
      <c r="T16" s="30">
        <v>85.07</v>
      </c>
      <c r="U16" s="32">
        <f t="shared" si="0"/>
        <v>94.522222222222211</v>
      </c>
    </row>
    <row r="17" spans="1:22" ht="75" customHeight="1" thickTop="1">
      <c r="A17" s="25"/>
      <c r="B17" s="26" t="s">
        <v>87</v>
      </c>
      <c r="C17" s="73" t="s">
        <v>153</v>
      </c>
      <c r="D17" s="73"/>
      <c r="E17" s="73"/>
      <c r="F17" s="73"/>
      <c r="G17" s="73"/>
      <c r="H17" s="73"/>
      <c r="I17" s="73" t="s">
        <v>154</v>
      </c>
      <c r="J17" s="73"/>
      <c r="K17" s="73"/>
      <c r="L17" s="73" t="s">
        <v>155</v>
      </c>
      <c r="M17" s="73"/>
      <c r="N17" s="73"/>
      <c r="O17" s="73"/>
      <c r="P17" s="27" t="s">
        <v>57</v>
      </c>
      <c r="Q17" s="27" t="s">
        <v>91</v>
      </c>
      <c r="R17" s="27">
        <v>95</v>
      </c>
      <c r="S17" s="27">
        <v>23.75</v>
      </c>
      <c r="T17" s="27">
        <v>22.95</v>
      </c>
      <c r="U17" s="28">
        <f t="shared" si="0"/>
        <v>96.631578947368411</v>
      </c>
    </row>
    <row r="18" spans="1:22" ht="75" customHeight="1">
      <c r="A18" s="25"/>
      <c r="B18" s="29" t="s">
        <v>45</v>
      </c>
      <c r="C18" s="72" t="s">
        <v>156</v>
      </c>
      <c r="D18" s="72"/>
      <c r="E18" s="72"/>
      <c r="F18" s="72"/>
      <c r="G18" s="72"/>
      <c r="H18" s="72"/>
      <c r="I18" s="72" t="s">
        <v>157</v>
      </c>
      <c r="J18" s="72"/>
      <c r="K18" s="72"/>
      <c r="L18" s="72" t="s">
        <v>158</v>
      </c>
      <c r="M18" s="72"/>
      <c r="N18" s="72"/>
      <c r="O18" s="72"/>
      <c r="P18" s="30" t="s">
        <v>57</v>
      </c>
      <c r="Q18" s="30" t="s">
        <v>91</v>
      </c>
      <c r="R18" s="30">
        <v>93.5</v>
      </c>
      <c r="S18" s="30">
        <v>23.37</v>
      </c>
      <c r="T18" s="30">
        <v>23.16</v>
      </c>
      <c r="U18" s="32">
        <f t="shared" si="0"/>
        <v>99.101412066752246</v>
      </c>
    </row>
    <row r="19" spans="1:22" ht="75" customHeight="1">
      <c r="A19" s="25"/>
      <c r="B19" s="29" t="s">
        <v>45</v>
      </c>
      <c r="C19" s="72" t="s">
        <v>159</v>
      </c>
      <c r="D19" s="72"/>
      <c r="E19" s="72"/>
      <c r="F19" s="72"/>
      <c r="G19" s="72"/>
      <c r="H19" s="72"/>
      <c r="I19" s="72" t="s">
        <v>160</v>
      </c>
      <c r="J19" s="72"/>
      <c r="K19" s="72"/>
      <c r="L19" s="72" t="s">
        <v>161</v>
      </c>
      <c r="M19" s="72"/>
      <c r="N19" s="72"/>
      <c r="O19" s="72"/>
      <c r="P19" s="30" t="s">
        <v>57</v>
      </c>
      <c r="Q19" s="30" t="s">
        <v>91</v>
      </c>
      <c r="R19" s="30">
        <v>98</v>
      </c>
      <c r="S19" s="30">
        <v>98</v>
      </c>
      <c r="T19" s="30">
        <v>97.37</v>
      </c>
      <c r="U19" s="32">
        <f t="shared" si="0"/>
        <v>99.357142857142861</v>
      </c>
    </row>
    <row r="20" spans="1:22" ht="75" customHeight="1">
      <c r="A20" s="25"/>
      <c r="B20" s="29" t="s">
        <v>45</v>
      </c>
      <c r="C20" s="72" t="s">
        <v>162</v>
      </c>
      <c r="D20" s="72"/>
      <c r="E20" s="72"/>
      <c r="F20" s="72"/>
      <c r="G20" s="72"/>
      <c r="H20" s="72"/>
      <c r="I20" s="72" t="s">
        <v>163</v>
      </c>
      <c r="J20" s="72"/>
      <c r="K20" s="72"/>
      <c r="L20" s="72" t="s">
        <v>164</v>
      </c>
      <c r="M20" s="72"/>
      <c r="N20" s="72"/>
      <c r="O20" s="72"/>
      <c r="P20" s="30" t="s">
        <v>57</v>
      </c>
      <c r="Q20" s="30" t="s">
        <v>91</v>
      </c>
      <c r="R20" s="30">
        <v>95</v>
      </c>
      <c r="S20" s="30">
        <v>23.75</v>
      </c>
      <c r="T20" s="30">
        <v>23.39</v>
      </c>
      <c r="U20" s="32">
        <f t="shared" si="0"/>
        <v>98.484210526315792</v>
      </c>
    </row>
    <row r="21" spans="1:22" ht="75" customHeight="1">
      <c r="A21" s="25"/>
      <c r="B21" s="29" t="s">
        <v>45</v>
      </c>
      <c r="C21" s="72" t="s">
        <v>165</v>
      </c>
      <c r="D21" s="72"/>
      <c r="E21" s="72"/>
      <c r="F21" s="72"/>
      <c r="G21" s="72"/>
      <c r="H21" s="72"/>
      <c r="I21" s="72" t="s">
        <v>166</v>
      </c>
      <c r="J21" s="72"/>
      <c r="K21" s="72"/>
      <c r="L21" s="72" t="s">
        <v>167</v>
      </c>
      <c r="M21" s="72"/>
      <c r="N21" s="72"/>
      <c r="O21" s="72"/>
      <c r="P21" s="30" t="s">
        <v>57</v>
      </c>
      <c r="Q21" s="30" t="s">
        <v>91</v>
      </c>
      <c r="R21" s="30">
        <v>90</v>
      </c>
      <c r="S21" s="30">
        <v>22</v>
      </c>
      <c r="T21" s="30">
        <v>20.71</v>
      </c>
      <c r="U21" s="32">
        <f t="shared" si="0"/>
        <v>94.13636363636364</v>
      </c>
    </row>
    <row r="22" spans="1:22" ht="75" customHeight="1">
      <c r="A22" s="25"/>
      <c r="B22" s="29" t="s">
        <v>45</v>
      </c>
      <c r="C22" s="72" t="s">
        <v>168</v>
      </c>
      <c r="D22" s="72"/>
      <c r="E22" s="72"/>
      <c r="F22" s="72"/>
      <c r="G22" s="72"/>
      <c r="H22" s="72"/>
      <c r="I22" s="72" t="s">
        <v>169</v>
      </c>
      <c r="J22" s="72"/>
      <c r="K22" s="72"/>
      <c r="L22" s="72" t="s">
        <v>170</v>
      </c>
      <c r="M22" s="72"/>
      <c r="N22" s="72"/>
      <c r="O22" s="72"/>
      <c r="P22" s="30" t="s">
        <v>57</v>
      </c>
      <c r="Q22" s="30" t="s">
        <v>91</v>
      </c>
      <c r="R22" s="30">
        <v>90</v>
      </c>
      <c r="S22" s="30">
        <v>29</v>
      </c>
      <c r="T22" s="30">
        <v>20.77</v>
      </c>
      <c r="U22" s="32">
        <f t="shared" si="0"/>
        <v>71.620689655172413</v>
      </c>
    </row>
    <row r="23" spans="1:22" ht="75" customHeight="1" thickBot="1">
      <c r="A23" s="25"/>
      <c r="B23" s="29" t="s">
        <v>45</v>
      </c>
      <c r="C23" s="72" t="s">
        <v>171</v>
      </c>
      <c r="D23" s="72"/>
      <c r="E23" s="72"/>
      <c r="F23" s="72"/>
      <c r="G23" s="72"/>
      <c r="H23" s="72"/>
      <c r="I23" s="72" t="s">
        <v>172</v>
      </c>
      <c r="J23" s="72"/>
      <c r="K23" s="72"/>
      <c r="L23" s="72" t="s">
        <v>173</v>
      </c>
      <c r="M23" s="72"/>
      <c r="N23" s="72"/>
      <c r="O23" s="72"/>
      <c r="P23" s="30" t="s">
        <v>57</v>
      </c>
      <c r="Q23" s="30" t="s">
        <v>91</v>
      </c>
      <c r="R23" s="30">
        <v>90</v>
      </c>
      <c r="S23" s="30">
        <v>18</v>
      </c>
      <c r="T23" s="30">
        <v>15.92</v>
      </c>
      <c r="U23" s="32">
        <f t="shared" si="0"/>
        <v>88.444444444444443</v>
      </c>
    </row>
    <row r="24" spans="1:22" ht="22.5" customHeight="1" thickTop="1" thickBot="1">
      <c r="B24" s="8" t="s">
        <v>98</v>
      </c>
      <c r="C24" s="9"/>
      <c r="D24" s="9"/>
      <c r="E24" s="9"/>
      <c r="F24" s="9"/>
      <c r="G24" s="9"/>
      <c r="H24" s="10"/>
      <c r="I24" s="10"/>
      <c r="J24" s="10"/>
      <c r="K24" s="10"/>
      <c r="L24" s="10"/>
      <c r="M24" s="10"/>
      <c r="N24" s="10"/>
      <c r="O24" s="10"/>
      <c r="P24" s="10"/>
      <c r="Q24" s="10"/>
      <c r="R24" s="10"/>
      <c r="S24" s="10"/>
      <c r="T24" s="10"/>
      <c r="U24" s="11"/>
      <c r="V24" s="33"/>
    </row>
    <row r="25" spans="1:22" ht="26.25" customHeight="1" thickTop="1">
      <c r="B25" s="34"/>
      <c r="C25" s="35"/>
      <c r="D25" s="35"/>
      <c r="E25" s="35"/>
      <c r="F25" s="35"/>
      <c r="G25" s="35"/>
      <c r="H25" s="36"/>
      <c r="I25" s="36"/>
      <c r="J25" s="36"/>
      <c r="K25" s="36"/>
      <c r="L25" s="36"/>
      <c r="M25" s="36"/>
      <c r="N25" s="36"/>
      <c r="O25" s="36"/>
      <c r="P25" s="37"/>
      <c r="Q25" s="38"/>
      <c r="R25" s="39" t="s">
        <v>99</v>
      </c>
      <c r="S25" s="22" t="s">
        <v>100</v>
      </c>
      <c r="T25" s="39" t="s">
        <v>101</v>
      </c>
      <c r="U25" s="22" t="s">
        <v>102</v>
      </c>
    </row>
    <row r="26" spans="1:22" ht="26.25" customHeight="1" thickBot="1">
      <c r="B26" s="40"/>
      <c r="C26" s="41"/>
      <c r="D26" s="41"/>
      <c r="E26" s="41"/>
      <c r="F26" s="41"/>
      <c r="G26" s="41"/>
      <c r="H26" s="42"/>
      <c r="I26" s="42"/>
      <c r="J26" s="42"/>
      <c r="K26" s="42"/>
      <c r="L26" s="42"/>
      <c r="M26" s="42"/>
      <c r="N26" s="42"/>
      <c r="O26" s="42"/>
      <c r="P26" s="43"/>
      <c r="Q26" s="44"/>
      <c r="R26" s="45" t="s">
        <v>103</v>
      </c>
      <c r="S26" s="44" t="s">
        <v>103</v>
      </c>
      <c r="T26" s="44" t="s">
        <v>103</v>
      </c>
      <c r="U26" s="44" t="s">
        <v>104</v>
      </c>
    </row>
    <row r="27" spans="1:22" ht="13.5" customHeight="1" thickBot="1">
      <c r="B27" s="65" t="s">
        <v>105</v>
      </c>
      <c r="C27" s="66"/>
      <c r="D27" s="66"/>
      <c r="E27" s="46"/>
      <c r="F27" s="46"/>
      <c r="G27" s="46"/>
      <c r="H27" s="47"/>
      <c r="I27" s="47"/>
      <c r="J27" s="47"/>
      <c r="K27" s="47"/>
      <c r="L27" s="47"/>
      <c r="M27" s="47"/>
      <c r="N27" s="47"/>
      <c r="O27" s="47"/>
      <c r="P27" s="48"/>
      <c r="Q27" s="48"/>
      <c r="R27" s="49" t="str">
        <f t="shared" ref="R27:T28" si="1">"N/D"</f>
        <v>N/D</v>
      </c>
      <c r="S27" s="49" t="str">
        <f t="shared" si="1"/>
        <v>N/D</v>
      </c>
      <c r="T27" s="49" t="str">
        <f t="shared" si="1"/>
        <v>N/D</v>
      </c>
      <c r="U27" s="50" t="str">
        <f>+IF(ISERR(T27/S27*100),"N/A",T27/S27*100)</f>
        <v>N/A</v>
      </c>
    </row>
    <row r="28" spans="1:22" ht="13.5" customHeight="1" thickBot="1">
      <c r="B28" s="67" t="s">
        <v>106</v>
      </c>
      <c r="C28" s="68"/>
      <c r="D28" s="68"/>
      <c r="E28" s="51"/>
      <c r="F28" s="51"/>
      <c r="G28" s="51"/>
      <c r="H28" s="52"/>
      <c r="I28" s="52"/>
      <c r="J28" s="52"/>
      <c r="K28" s="52"/>
      <c r="L28" s="52"/>
      <c r="M28" s="52"/>
      <c r="N28" s="52"/>
      <c r="O28" s="52"/>
      <c r="P28" s="53"/>
      <c r="Q28" s="53"/>
      <c r="R28" s="49" t="str">
        <f t="shared" si="1"/>
        <v>N/D</v>
      </c>
      <c r="S28" s="49" t="str">
        <f t="shared" si="1"/>
        <v>N/D</v>
      </c>
      <c r="T28" s="49" t="str">
        <f t="shared" si="1"/>
        <v>N/D</v>
      </c>
      <c r="U28" s="50" t="str">
        <f>+IF(ISERR(T28/S28*100),"N/A",T28/S28*100)</f>
        <v>N/A</v>
      </c>
    </row>
    <row r="29" spans="1:22" ht="14.85" customHeight="1" thickTop="1" thickBot="1">
      <c r="B29" s="8" t="s">
        <v>107</v>
      </c>
      <c r="C29" s="9"/>
      <c r="D29" s="9"/>
      <c r="E29" s="9"/>
      <c r="F29" s="9"/>
      <c r="G29" s="9"/>
      <c r="H29" s="10"/>
      <c r="I29" s="10"/>
      <c r="J29" s="10"/>
      <c r="K29" s="10"/>
      <c r="L29" s="10"/>
      <c r="M29" s="10"/>
      <c r="N29" s="10"/>
      <c r="O29" s="10"/>
      <c r="P29" s="10"/>
      <c r="Q29" s="10"/>
      <c r="R29" s="10"/>
      <c r="S29" s="10"/>
      <c r="T29" s="10"/>
      <c r="U29" s="11"/>
    </row>
    <row r="30" spans="1:22" ht="44.25" customHeight="1" thickTop="1">
      <c r="B30" s="69" t="s">
        <v>108</v>
      </c>
      <c r="C30" s="70"/>
      <c r="D30" s="70"/>
      <c r="E30" s="70"/>
      <c r="F30" s="70"/>
      <c r="G30" s="70"/>
      <c r="H30" s="70"/>
      <c r="I30" s="70"/>
      <c r="J30" s="70"/>
      <c r="K30" s="70"/>
      <c r="L30" s="70"/>
      <c r="M30" s="70"/>
      <c r="N30" s="70"/>
      <c r="O30" s="70"/>
      <c r="P30" s="70"/>
      <c r="Q30" s="70"/>
      <c r="R30" s="70"/>
      <c r="S30" s="70"/>
      <c r="T30" s="70"/>
      <c r="U30" s="71"/>
    </row>
    <row r="31" spans="1:22" ht="34.5" customHeight="1">
      <c r="B31" s="59" t="s">
        <v>174</v>
      </c>
      <c r="C31" s="60"/>
      <c r="D31" s="60"/>
      <c r="E31" s="60"/>
      <c r="F31" s="60"/>
      <c r="G31" s="60"/>
      <c r="H31" s="60"/>
      <c r="I31" s="60"/>
      <c r="J31" s="60"/>
      <c r="K31" s="60"/>
      <c r="L31" s="60"/>
      <c r="M31" s="60"/>
      <c r="N31" s="60"/>
      <c r="O31" s="60"/>
      <c r="P31" s="60"/>
      <c r="Q31" s="60"/>
      <c r="R31" s="60"/>
      <c r="S31" s="60"/>
      <c r="T31" s="60"/>
      <c r="U31" s="61"/>
    </row>
    <row r="32" spans="1:22" ht="34.5" customHeight="1">
      <c r="B32" s="59" t="s">
        <v>175</v>
      </c>
      <c r="C32" s="60"/>
      <c r="D32" s="60"/>
      <c r="E32" s="60"/>
      <c r="F32" s="60"/>
      <c r="G32" s="60"/>
      <c r="H32" s="60"/>
      <c r="I32" s="60"/>
      <c r="J32" s="60"/>
      <c r="K32" s="60"/>
      <c r="L32" s="60"/>
      <c r="M32" s="60"/>
      <c r="N32" s="60"/>
      <c r="O32" s="60"/>
      <c r="P32" s="60"/>
      <c r="Q32" s="60"/>
      <c r="R32" s="60"/>
      <c r="S32" s="60"/>
      <c r="T32" s="60"/>
      <c r="U32" s="61"/>
    </row>
    <row r="33" spans="2:21" ht="42" customHeight="1">
      <c r="B33" s="59" t="s">
        <v>176</v>
      </c>
      <c r="C33" s="60"/>
      <c r="D33" s="60"/>
      <c r="E33" s="60"/>
      <c r="F33" s="60"/>
      <c r="G33" s="60"/>
      <c r="H33" s="60"/>
      <c r="I33" s="60"/>
      <c r="J33" s="60"/>
      <c r="K33" s="60"/>
      <c r="L33" s="60"/>
      <c r="M33" s="60"/>
      <c r="N33" s="60"/>
      <c r="O33" s="60"/>
      <c r="P33" s="60"/>
      <c r="Q33" s="60"/>
      <c r="R33" s="60"/>
      <c r="S33" s="60"/>
      <c r="T33" s="60"/>
      <c r="U33" s="61"/>
    </row>
    <row r="34" spans="2:21" ht="31.5" customHeight="1">
      <c r="B34" s="59" t="s">
        <v>177</v>
      </c>
      <c r="C34" s="60"/>
      <c r="D34" s="60"/>
      <c r="E34" s="60"/>
      <c r="F34" s="60"/>
      <c r="G34" s="60"/>
      <c r="H34" s="60"/>
      <c r="I34" s="60"/>
      <c r="J34" s="60"/>
      <c r="K34" s="60"/>
      <c r="L34" s="60"/>
      <c r="M34" s="60"/>
      <c r="N34" s="60"/>
      <c r="O34" s="60"/>
      <c r="P34" s="60"/>
      <c r="Q34" s="60"/>
      <c r="R34" s="60"/>
      <c r="S34" s="60"/>
      <c r="T34" s="60"/>
      <c r="U34" s="61"/>
    </row>
    <row r="35" spans="2:21" ht="51.2" customHeight="1">
      <c r="B35" s="59" t="s">
        <v>178</v>
      </c>
      <c r="C35" s="60"/>
      <c r="D35" s="60"/>
      <c r="E35" s="60"/>
      <c r="F35" s="60"/>
      <c r="G35" s="60"/>
      <c r="H35" s="60"/>
      <c r="I35" s="60"/>
      <c r="J35" s="60"/>
      <c r="K35" s="60"/>
      <c r="L35" s="60"/>
      <c r="M35" s="60"/>
      <c r="N35" s="60"/>
      <c r="O35" s="60"/>
      <c r="P35" s="60"/>
      <c r="Q35" s="60"/>
      <c r="R35" s="60"/>
      <c r="S35" s="60"/>
      <c r="T35" s="60"/>
      <c r="U35" s="61"/>
    </row>
    <row r="36" spans="2:21" ht="27" customHeight="1">
      <c r="B36" s="59" t="s">
        <v>179</v>
      </c>
      <c r="C36" s="60"/>
      <c r="D36" s="60"/>
      <c r="E36" s="60"/>
      <c r="F36" s="60"/>
      <c r="G36" s="60"/>
      <c r="H36" s="60"/>
      <c r="I36" s="60"/>
      <c r="J36" s="60"/>
      <c r="K36" s="60"/>
      <c r="L36" s="60"/>
      <c r="M36" s="60"/>
      <c r="N36" s="60"/>
      <c r="O36" s="60"/>
      <c r="P36" s="60"/>
      <c r="Q36" s="60"/>
      <c r="R36" s="60"/>
      <c r="S36" s="60"/>
      <c r="T36" s="60"/>
      <c r="U36" s="61"/>
    </row>
    <row r="37" spans="2:21" ht="30.2" customHeight="1">
      <c r="B37" s="59" t="s">
        <v>180</v>
      </c>
      <c r="C37" s="60"/>
      <c r="D37" s="60"/>
      <c r="E37" s="60"/>
      <c r="F37" s="60"/>
      <c r="G37" s="60"/>
      <c r="H37" s="60"/>
      <c r="I37" s="60"/>
      <c r="J37" s="60"/>
      <c r="K37" s="60"/>
      <c r="L37" s="60"/>
      <c r="M37" s="60"/>
      <c r="N37" s="60"/>
      <c r="O37" s="60"/>
      <c r="P37" s="60"/>
      <c r="Q37" s="60"/>
      <c r="R37" s="60"/>
      <c r="S37" s="60"/>
      <c r="T37" s="60"/>
      <c r="U37" s="61"/>
    </row>
    <row r="38" spans="2:21" ht="30.6" customHeight="1">
      <c r="B38" s="59" t="s">
        <v>181</v>
      </c>
      <c r="C38" s="60"/>
      <c r="D38" s="60"/>
      <c r="E38" s="60"/>
      <c r="F38" s="60"/>
      <c r="G38" s="60"/>
      <c r="H38" s="60"/>
      <c r="I38" s="60"/>
      <c r="J38" s="60"/>
      <c r="K38" s="60"/>
      <c r="L38" s="60"/>
      <c r="M38" s="60"/>
      <c r="N38" s="60"/>
      <c r="O38" s="60"/>
      <c r="P38" s="60"/>
      <c r="Q38" s="60"/>
      <c r="R38" s="60"/>
      <c r="S38" s="60"/>
      <c r="T38" s="60"/>
      <c r="U38" s="61"/>
    </row>
    <row r="39" spans="2:21" ht="41.25" customHeight="1">
      <c r="B39" s="59" t="s">
        <v>182</v>
      </c>
      <c r="C39" s="60"/>
      <c r="D39" s="60"/>
      <c r="E39" s="60"/>
      <c r="F39" s="60"/>
      <c r="G39" s="60"/>
      <c r="H39" s="60"/>
      <c r="I39" s="60"/>
      <c r="J39" s="60"/>
      <c r="K39" s="60"/>
      <c r="L39" s="60"/>
      <c r="M39" s="60"/>
      <c r="N39" s="60"/>
      <c r="O39" s="60"/>
      <c r="P39" s="60"/>
      <c r="Q39" s="60"/>
      <c r="R39" s="60"/>
      <c r="S39" s="60"/>
      <c r="T39" s="60"/>
      <c r="U39" s="61"/>
    </row>
    <row r="40" spans="2:21" ht="41.1" customHeight="1">
      <c r="B40" s="59" t="s">
        <v>183</v>
      </c>
      <c r="C40" s="60"/>
      <c r="D40" s="60"/>
      <c r="E40" s="60"/>
      <c r="F40" s="60"/>
      <c r="G40" s="60"/>
      <c r="H40" s="60"/>
      <c r="I40" s="60"/>
      <c r="J40" s="60"/>
      <c r="K40" s="60"/>
      <c r="L40" s="60"/>
      <c r="M40" s="60"/>
      <c r="N40" s="60"/>
      <c r="O40" s="60"/>
      <c r="P40" s="60"/>
      <c r="Q40" s="60"/>
      <c r="R40" s="60"/>
      <c r="S40" s="60"/>
      <c r="T40" s="60"/>
      <c r="U40" s="61"/>
    </row>
    <row r="41" spans="2:21" ht="41.85" customHeight="1">
      <c r="B41" s="59" t="s">
        <v>184</v>
      </c>
      <c r="C41" s="60"/>
      <c r="D41" s="60"/>
      <c r="E41" s="60"/>
      <c r="F41" s="60"/>
      <c r="G41" s="60"/>
      <c r="H41" s="60"/>
      <c r="I41" s="60"/>
      <c r="J41" s="60"/>
      <c r="K41" s="60"/>
      <c r="L41" s="60"/>
      <c r="M41" s="60"/>
      <c r="N41" s="60"/>
      <c r="O41" s="60"/>
      <c r="P41" s="60"/>
      <c r="Q41" s="60"/>
      <c r="R41" s="60"/>
      <c r="S41" s="60"/>
      <c r="T41" s="60"/>
      <c r="U41" s="61"/>
    </row>
    <row r="42" spans="2:21" ht="50.85" customHeight="1">
      <c r="B42" s="59" t="s">
        <v>185</v>
      </c>
      <c r="C42" s="60"/>
      <c r="D42" s="60"/>
      <c r="E42" s="60"/>
      <c r="F42" s="60"/>
      <c r="G42" s="60"/>
      <c r="H42" s="60"/>
      <c r="I42" s="60"/>
      <c r="J42" s="60"/>
      <c r="K42" s="60"/>
      <c r="L42" s="60"/>
      <c r="M42" s="60"/>
      <c r="N42" s="60"/>
      <c r="O42" s="60"/>
      <c r="P42" s="60"/>
      <c r="Q42" s="60"/>
      <c r="R42" s="60"/>
      <c r="S42" s="60"/>
      <c r="T42" s="60"/>
      <c r="U42" s="61"/>
    </row>
    <row r="43" spans="2:21" ht="30" customHeight="1" thickBot="1">
      <c r="B43" s="62" t="s">
        <v>186</v>
      </c>
      <c r="C43" s="63"/>
      <c r="D43" s="63"/>
      <c r="E43" s="63"/>
      <c r="F43" s="63"/>
      <c r="G43" s="63"/>
      <c r="H43" s="63"/>
      <c r="I43" s="63"/>
      <c r="J43" s="63"/>
      <c r="K43" s="63"/>
      <c r="L43" s="63"/>
      <c r="M43" s="63"/>
      <c r="N43" s="63"/>
      <c r="O43" s="63"/>
      <c r="P43" s="63"/>
      <c r="Q43" s="63"/>
      <c r="R43" s="63"/>
      <c r="S43" s="63"/>
      <c r="T43" s="63"/>
      <c r="U43" s="64"/>
    </row>
  </sheetData>
  <mergeCells count="76">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B33:U33"/>
    <mergeCell ref="C22:H22"/>
    <mergeCell ref="I22:K22"/>
    <mergeCell ref="L22:O22"/>
    <mergeCell ref="C23:H23"/>
    <mergeCell ref="I23:K23"/>
    <mergeCell ref="L23:O23"/>
    <mergeCell ref="B27:D27"/>
    <mergeCell ref="B28:D28"/>
    <mergeCell ref="B30:U30"/>
    <mergeCell ref="B31:U31"/>
    <mergeCell ref="B32:U32"/>
    <mergeCell ref="B40:U40"/>
    <mergeCell ref="B41:U41"/>
    <mergeCell ref="B42:U42"/>
    <mergeCell ref="B43:U43"/>
    <mergeCell ref="B34:U34"/>
    <mergeCell ref="B35:U35"/>
    <mergeCell ref="B36:U36"/>
    <mergeCell ref="B37:U37"/>
    <mergeCell ref="B38:U38"/>
    <mergeCell ref="B39:U39"/>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187</v>
      </c>
      <c r="D4" s="102" t="s">
        <v>188</v>
      </c>
      <c r="E4" s="102"/>
      <c r="F4" s="102"/>
      <c r="G4" s="102"/>
      <c r="H4" s="102"/>
      <c r="I4" s="14"/>
      <c r="J4" s="15" t="s">
        <v>9</v>
      </c>
      <c r="K4" s="16" t="s">
        <v>10</v>
      </c>
      <c r="L4" s="103" t="s">
        <v>1</v>
      </c>
      <c r="M4" s="103"/>
      <c r="N4" s="103"/>
      <c r="O4" s="103"/>
      <c r="P4" s="15" t="s">
        <v>11</v>
      </c>
      <c r="Q4" s="103" t="s">
        <v>12</v>
      </c>
      <c r="R4" s="103"/>
      <c r="S4" s="15" t="s">
        <v>13</v>
      </c>
      <c r="T4" s="103" t="s">
        <v>189</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190</v>
      </c>
      <c r="D6" s="74"/>
      <c r="E6" s="74"/>
      <c r="F6" s="74"/>
      <c r="G6" s="74"/>
      <c r="H6" s="18"/>
      <c r="I6" s="18"/>
      <c r="J6" s="18" t="s">
        <v>18</v>
      </c>
      <c r="K6" s="74" t="s">
        <v>191</v>
      </c>
      <c r="L6" s="74"/>
      <c r="M6" s="74"/>
      <c r="N6" s="19"/>
      <c r="O6" s="20" t="s">
        <v>20</v>
      </c>
      <c r="P6" s="74" t="s">
        <v>192</v>
      </c>
      <c r="Q6" s="74"/>
      <c r="R6" s="21"/>
      <c r="S6" s="20" t="s">
        <v>22</v>
      </c>
      <c r="T6" s="74" t="s">
        <v>193</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c r="A11" s="25"/>
      <c r="B11" s="26" t="s">
        <v>38</v>
      </c>
      <c r="C11" s="73" t="s">
        <v>194</v>
      </c>
      <c r="D11" s="73"/>
      <c r="E11" s="73"/>
      <c r="F11" s="73"/>
      <c r="G11" s="73"/>
      <c r="H11" s="73"/>
      <c r="I11" s="73" t="s">
        <v>195</v>
      </c>
      <c r="J11" s="73"/>
      <c r="K11" s="73"/>
      <c r="L11" s="73" t="s">
        <v>196</v>
      </c>
      <c r="M11" s="73"/>
      <c r="N11" s="73"/>
      <c r="O11" s="73"/>
      <c r="P11" s="27" t="s">
        <v>57</v>
      </c>
      <c r="Q11" s="27" t="s">
        <v>43</v>
      </c>
      <c r="R11" s="27">
        <v>68.63</v>
      </c>
      <c r="S11" s="27" t="s">
        <v>44</v>
      </c>
      <c r="T11" s="27" t="s">
        <v>44</v>
      </c>
      <c r="U11" s="28" t="str">
        <f t="shared" ref="U11:U18" si="0">IF(ISERR(T11/S11*100),"N/A",T11/S11*100)</f>
        <v>N/A</v>
      </c>
    </row>
    <row r="12" spans="1:34" ht="75" customHeight="1" thickBot="1">
      <c r="A12" s="25"/>
      <c r="B12" s="29" t="s">
        <v>45</v>
      </c>
      <c r="C12" s="72" t="s">
        <v>45</v>
      </c>
      <c r="D12" s="72"/>
      <c r="E12" s="72"/>
      <c r="F12" s="72"/>
      <c r="G12" s="72"/>
      <c r="H12" s="72"/>
      <c r="I12" s="72" t="s">
        <v>197</v>
      </c>
      <c r="J12" s="72"/>
      <c r="K12" s="72"/>
      <c r="L12" s="72" t="s">
        <v>198</v>
      </c>
      <c r="M12" s="72"/>
      <c r="N12" s="72"/>
      <c r="O12" s="72"/>
      <c r="P12" s="30" t="s">
        <v>57</v>
      </c>
      <c r="Q12" s="30" t="s">
        <v>142</v>
      </c>
      <c r="R12" s="30">
        <v>50</v>
      </c>
      <c r="S12" s="30">
        <v>50</v>
      </c>
      <c r="T12" s="30">
        <v>44.05</v>
      </c>
      <c r="U12" s="32">
        <f t="shared" si="0"/>
        <v>88.1</v>
      </c>
    </row>
    <row r="13" spans="1:34" ht="75" customHeight="1" thickTop="1">
      <c r="A13" s="25"/>
      <c r="B13" s="26" t="s">
        <v>62</v>
      </c>
      <c r="C13" s="73" t="s">
        <v>199</v>
      </c>
      <c r="D13" s="73"/>
      <c r="E13" s="73"/>
      <c r="F13" s="73"/>
      <c r="G13" s="73"/>
      <c r="H13" s="73"/>
      <c r="I13" s="73" t="s">
        <v>200</v>
      </c>
      <c r="J13" s="73"/>
      <c r="K13" s="73"/>
      <c r="L13" s="73" t="s">
        <v>201</v>
      </c>
      <c r="M13" s="73"/>
      <c r="N13" s="73"/>
      <c r="O13" s="73"/>
      <c r="P13" s="27" t="s">
        <v>57</v>
      </c>
      <c r="Q13" s="27" t="s">
        <v>142</v>
      </c>
      <c r="R13" s="27">
        <v>53.1</v>
      </c>
      <c r="S13" s="27">
        <v>53.1</v>
      </c>
      <c r="T13" s="27">
        <v>77.739999999999995</v>
      </c>
      <c r="U13" s="28">
        <f t="shared" si="0"/>
        <v>146.40301318267419</v>
      </c>
    </row>
    <row r="14" spans="1:34" ht="75" customHeight="1" thickBot="1">
      <c r="A14" s="25"/>
      <c r="B14" s="29" t="s">
        <v>45</v>
      </c>
      <c r="C14" s="72" t="s">
        <v>45</v>
      </c>
      <c r="D14" s="72"/>
      <c r="E14" s="72"/>
      <c r="F14" s="72"/>
      <c r="G14" s="72"/>
      <c r="H14" s="72"/>
      <c r="I14" s="72" t="s">
        <v>202</v>
      </c>
      <c r="J14" s="72"/>
      <c r="K14" s="72"/>
      <c r="L14" s="72" t="s">
        <v>203</v>
      </c>
      <c r="M14" s="72"/>
      <c r="N14" s="72"/>
      <c r="O14" s="72"/>
      <c r="P14" s="30" t="s">
        <v>57</v>
      </c>
      <c r="Q14" s="30" t="s">
        <v>142</v>
      </c>
      <c r="R14" s="30">
        <v>66.89</v>
      </c>
      <c r="S14" s="30">
        <v>66.81</v>
      </c>
      <c r="T14" s="30">
        <v>68.83</v>
      </c>
      <c r="U14" s="32">
        <f t="shared" si="0"/>
        <v>103.02349947612632</v>
      </c>
    </row>
    <row r="15" spans="1:34" ht="75" customHeight="1" thickTop="1">
      <c r="A15" s="25"/>
      <c r="B15" s="26" t="s">
        <v>71</v>
      </c>
      <c r="C15" s="73" t="s">
        <v>204</v>
      </c>
      <c r="D15" s="73"/>
      <c r="E15" s="73"/>
      <c r="F15" s="73"/>
      <c r="G15" s="73"/>
      <c r="H15" s="73"/>
      <c r="I15" s="73" t="s">
        <v>205</v>
      </c>
      <c r="J15" s="73"/>
      <c r="K15" s="73"/>
      <c r="L15" s="73" t="s">
        <v>206</v>
      </c>
      <c r="M15" s="73"/>
      <c r="N15" s="73"/>
      <c r="O15" s="73"/>
      <c r="P15" s="27" t="s">
        <v>207</v>
      </c>
      <c r="Q15" s="27" t="s">
        <v>43</v>
      </c>
      <c r="R15" s="27">
        <v>1.03</v>
      </c>
      <c r="S15" s="27" t="s">
        <v>44</v>
      </c>
      <c r="T15" s="27" t="s">
        <v>44</v>
      </c>
      <c r="U15" s="28" t="str">
        <f t="shared" si="0"/>
        <v>N/A</v>
      </c>
    </row>
    <row r="16" spans="1:34" ht="75" customHeight="1" thickBot="1">
      <c r="A16" s="25"/>
      <c r="B16" s="29" t="s">
        <v>45</v>
      </c>
      <c r="C16" s="72" t="s">
        <v>208</v>
      </c>
      <c r="D16" s="72"/>
      <c r="E16" s="72"/>
      <c r="F16" s="72"/>
      <c r="G16" s="72"/>
      <c r="H16" s="72"/>
      <c r="I16" s="72" t="s">
        <v>209</v>
      </c>
      <c r="J16" s="72"/>
      <c r="K16" s="72"/>
      <c r="L16" s="72" t="s">
        <v>210</v>
      </c>
      <c r="M16" s="72"/>
      <c r="N16" s="72"/>
      <c r="O16" s="72"/>
      <c r="P16" s="30" t="s">
        <v>207</v>
      </c>
      <c r="Q16" s="30" t="s">
        <v>91</v>
      </c>
      <c r="R16" s="30">
        <v>1.3</v>
      </c>
      <c r="S16" s="30">
        <v>1.3</v>
      </c>
      <c r="T16" s="30">
        <v>31.05</v>
      </c>
      <c r="U16" s="32">
        <f t="shared" si="0"/>
        <v>2388.4615384615381</v>
      </c>
    </row>
    <row r="17" spans="1:22" ht="75" customHeight="1" thickTop="1">
      <c r="A17" s="25"/>
      <c r="B17" s="26" t="s">
        <v>87</v>
      </c>
      <c r="C17" s="73" t="s">
        <v>211</v>
      </c>
      <c r="D17" s="73"/>
      <c r="E17" s="73"/>
      <c r="F17" s="73"/>
      <c r="G17" s="73"/>
      <c r="H17" s="73"/>
      <c r="I17" s="73" t="s">
        <v>212</v>
      </c>
      <c r="J17" s="73"/>
      <c r="K17" s="73"/>
      <c r="L17" s="73" t="s">
        <v>213</v>
      </c>
      <c r="M17" s="73"/>
      <c r="N17" s="73"/>
      <c r="O17" s="73"/>
      <c r="P17" s="27" t="s">
        <v>207</v>
      </c>
      <c r="Q17" s="27" t="s">
        <v>214</v>
      </c>
      <c r="R17" s="27">
        <v>3.96</v>
      </c>
      <c r="S17" s="27" t="s">
        <v>44</v>
      </c>
      <c r="T17" s="27" t="s">
        <v>44</v>
      </c>
      <c r="U17" s="28" t="str">
        <f t="shared" si="0"/>
        <v>N/A</v>
      </c>
    </row>
    <row r="18" spans="1:22" ht="75" customHeight="1" thickBot="1">
      <c r="A18" s="25"/>
      <c r="B18" s="29" t="s">
        <v>45</v>
      </c>
      <c r="C18" s="72" t="s">
        <v>215</v>
      </c>
      <c r="D18" s="72"/>
      <c r="E18" s="72"/>
      <c r="F18" s="72"/>
      <c r="G18" s="72"/>
      <c r="H18" s="72"/>
      <c r="I18" s="72" t="s">
        <v>216</v>
      </c>
      <c r="J18" s="72"/>
      <c r="K18" s="72"/>
      <c r="L18" s="72" t="s">
        <v>217</v>
      </c>
      <c r="M18" s="72"/>
      <c r="N18" s="72"/>
      <c r="O18" s="72"/>
      <c r="P18" s="30" t="s">
        <v>57</v>
      </c>
      <c r="Q18" s="30" t="s">
        <v>91</v>
      </c>
      <c r="R18" s="30">
        <v>87.47</v>
      </c>
      <c r="S18" s="30">
        <v>87.47</v>
      </c>
      <c r="T18" s="30">
        <v>77.98</v>
      </c>
      <c r="U18" s="32">
        <f t="shared" si="0"/>
        <v>89.150565908311435</v>
      </c>
    </row>
    <row r="19" spans="1:22" ht="22.5" customHeight="1" thickTop="1" thickBot="1">
      <c r="B19" s="8" t="s">
        <v>98</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99</v>
      </c>
      <c r="S20" s="22" t="s">
        <v>100</v>
      </c>
      <c r="T20" s="39" t="s">
        <v>101</v>
      </c>
      <c r="U20" s="22" t="s">
        <v>102</v>
      </c>
    </row>
    <row r="21" spans="1:22" ht="26.25" customHeight="1" thickBot="1">
      <c r="B21" s="40"/>
      <c r="C21" s="41"/>
      <c r="D21" s="41"/>
      <c r="E21" s="41"/>
      <c r="F21" s="41"/>
      <c r="G21" s="41"/>
      <c r="H21" s="42"/>
      <c r="I21" s="42"/>
      <c r="J21" s="42"/>
      <c r="K21" s="42"/>
      <c r="L21" s="42"/>
      <c r="M21" s="42"/>
      <c r="N21" s="42"/>
      <c r="O21" s="42"/>
      <c r="P21" s="43"/>
      <c r="Q21" s="44"/>
      <c r="R21" s="45" t="s">
        <v>103</v>
      </c>
      <c r="S21" s="44" t="s">
        <v>103</v>
      </c>
      <c r="T21" s="44" t="s">
        <v>103</v>
      </c>
      <c r="U21" s="44" t="s">
        <v>104</v>
      </c>
    </row>
    <row r="22" spans="1:22" ht="13.5" customHeight="1" thickBot="1">
      <c r="B22" s="65" t="s">
        <v>105</v>
      </c>
      <c r="C22" s="66"/>
      <c r="D22" s="66"/>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67" t="s">
        <v>106</v>
      </c>
      <c r="C23" s="68"/>
      <c r="D23" s="68"/>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107</v>
      </c>
      <c r="C24" s="9"/>
      <c r="D24" s="9"/>
      <c r="E24" s="9"/>
      <c r="F24" s="9"/>
      <c r="G24" s="9"/>
      <c r="H24" s="10"/>
      <c r="I24" s="10"/>
      <c r="J24" s="10"/>
      <c r="K24" s="10"/>
      <c r="L24" s="10"/>
      <c r="M24" s="10"/>
      <c r="N24" s="10"/>
      <c r="O24" s="10"/>
      <c r="P24" s="10"/>
      <c r="Q24" s="10"/>
      <c r="R24" s="10"/>
      <c r="S24" s="10"/>
      <c r="T24" s="10"/>
      <c r="U24" s="11"/>
    </row>
    <row r="25" spans="1:22" ht="44.25" customHeight="1" thickTop="1">
      <c r="B25" s="69" t="s">
        <v>108</v>
      </c>
      <c r="C25" s="70"/>
      <c r="D25" s="70"/>
      <c r="E25" s="70"/>
      <c r="F25" s="70"/>
      <c r="G25" s="70"/>
      <c r="H25" s="70"/>
      <c r="I25" s="70"/>
      <c r="J25" s="70"/>
      <c r="K25" s="70"/>
      <c r="L25" s="70"/>
      <c r="M25" s="70"/>
      <c r="N25" s="70"/>
      <c r="O25" s="70"/>
      <c r="P25" s="70"/>
      <c r="Q25" s="70"/>
      <c r="R25" s="70"/>
      <c r="S25" s="70"/>
      <c r="T25" s="70"/>
      <c r="U25" s="71"/>
    </row>
    <row r="26" spans="1:22" ht="34.5" customHeight="1">
      <c r="B26" s="59" t="s">
        <v>218</v>
      </c>
      <c r="C26" s="60"/>
      <c r="D26" s="60"/>
      <c r="E26" s="60"/>
      <c r="F26" s="60"/>
      <c r="G26" s="60"/>
      <c r="H26" s="60"/>
      <c r="I26" s="60"/>
      <c r="J26" s="60"/>
      <c r="K26" s="60"/>
      <c r="L26" s="60"/>
      <c r="M26" s="60"/>
      <c r="N26" s="60"/>
      <c r="O26" s="60"/>
      <c r="P26" s="60"/>
      <c r="Q26" s="60"/>
      <c r="R26" s="60"/>
      <c r="S26" s="60"/>
      <c r="T26" s="60"/>
      <c r="U26" s="61"/>
    </row>
    <row r="27" spans="1:22" ht="181.5" customHeight="1">
      <c r="B27" s="59" t="s">
        <v>219</v>
      </c>
      <c r="C27" s="60"/>
      <c r="D27" s="60"/>
      <c r="E27" s="60"/>
      <c r="F27" s="60"/>
      <c r="G27" s="60"/>
      <c r="H27" s="60"/>
      <c r="I27" s="60"/>
      <c r="J27" s="60"/>
      <c r="K27" s="60"/>
      <c r="L27" s="60"/>
      <c r="M27" s="60"/>
      <c r="N27" s="60"/>
      <c r="O27" s="60"/>
      <c r="P27" s="60"/>
      <c r="Q27" s="60"/>
      <c r="R27" s="60"/>
      <c r="S27" s="60"/>
      <c r="T27" s="60"/>
      <c r="U27" s="61"/>
    </row>
    <row r="28" spans="1:22" ht="160.69999999999999" customHeight="1">
      <c r="B28" s="59" t="s">
        <v>220</v>
      </c>
      <c r="C28" s="60"/>
      <c r="D28" s="60"/>
      <c r="E28" s="60"/>
      <c r="F28" s="60"/>
      <c r="G28" s="60"/>
      <c r="H28" s="60"/>
      <c r="I28" s="60"/>
      <c r="J28" s="60"/>
      <c r="K28" s="60"/>
      <c r="L28" s="60"/>
      <c r="M28" s="60"/>
      <c r="N28" s="60"/>
      <c r="O28" s="60"/>
      <c r="P28" s="60"/>
      <c r="Q28" s="60"/>
      <c r="R28" s="60"/>
      <c r="S28" s="60"/>
      <c r="T28" s="60"/>
      <c r="U28" s="61"/>
    </row>
    <row r="29" spans="1:22" ht="179.45" customHeight="1">
      <c r="B29" s="59" t="s">
        <v>221</v>
      </c>
      <c r="C29" s="60"/>
      <c r="D29" s="60"/>
      <c r="E29" s="60"/>
      <c r="F29" s="60"/>
      <c r="G29" s="60"/>
      <c r="H29" s="60"/>
      <c r="I29" s="60"/>
      <c r="J29" s="60"/>
      <c r="K29" s="60"/>
      <c r="L29" s="60"/>
      <c r="M29" s="60"/>
      <c r="N29" s="60"/>
      <c r="O29" s="60"/>
      <c r="P29" s="60"/>
      <c r="Q29" s="60"/>
      <c r="R29" s="60"/>
      <c r="S29" s="60"/>
      <c r="T29" s="60"/>
      <c r="U29" s="61"/>
    </row>
    <row r="30" spans="1:22" ht="34.5" customHeight="1">
      <c r="B30" s="59" t="s">
        <v>222</v>
      </c>
      <c r="C30" s="60"/>
      <c r="D30" s="60"/>
      <c r="E30" s="60"/>
      <c r="F30" s="60"/>
      <c r="G30" s="60"/>
      <c r="H30" s="60"/>
      <c r="I30" s="60"/>
      <c r="J30" s="60"/>
      <c r="K30" s="60"/>
      <c r="L30" s="60"/>
      <c r="M30" s="60"/>
      <c r="N30" s="60"/>
      <c r="O30" s="60"/>
      <c r="P30" s="60"/>
      <c r="Q30" s="60"/>
      <c r="R30" s="60"/>
      <c r="S30" s="60"/>
      <c r="T30" s="60"/>
      <c r="U30" s="61"/>
    </row>
    <row r="31" spans="1:22" ht="180.6" customHeight="1">
      <c r="B31" s="59" t="s">
        <v>223</v>
      </c>
      <c r="C31" s="60"/>
      <c r="D31" s="60"/>
      <c r="E31" s="60"/>
      <c r="F31" s="60"/>
      <c r="G31" s="60"/>
      <c r="H31" s="60"/>
      <c r="I31" s="60"/>
      <c r="J31" s="60"/>
      <c r="K31" s="60"/>
      <c r="L31" s="60"/>
      <c r="M31" s="60"/>
      <c r="N31" s="60"/>
      <c r="O31" s="60"/>
      <c r="P31" s="60"/>
      <c r="Q31" s="60"/>
      <c r="R31" s="60"/>
      <c r="S31" s="60"/>
      <c r="T31" s="60"/>
      <c r="U31" s="61"/>
    </row>
    <row r="32" spans="1:22" ht="20.25" customHeight="1">
      <c r="B32" s="59" t="s">
        <v>224</v>
      </c>
      <c r="C32" s="60"/>
      <c r="D32" s="60"/>
      <c r="E32" s="60"/>
      <c r="F32" s="60"/>
      <c r="G32" s="60"/>
      <c r="H32" s="60"/>
      <c r="I32" s="60"/>
      <c r="J32" s="60"/>
      <c r="K32" s="60"/>
      <c r="L32" s="60"/>
      <c r="M32" s="60"/>
      <c r="N32" s="60"/>
      <c r="O32" s="60"/>
      <c r="P32" s="60"/>
      <c r="Q32" s="60"/>
      <c r="R32" s="60"/>
      <c r="S32" s="60"/>
      <c r="T32" s="60"/>
      <c r="U32" s="61"/>
    </row>
    <row r="33" spans="2:21" ht="135.94999999999999" customHeight="1" thickBot="1">
      <c r="B33" s="62" t="s">
        <v>225</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226</v>
      </c>
      <c r="D4" s="102" t="s">
        <v>227</v>
      </c>
      <c r="E4" s="102"/>
      <c r="F4" s="102"/>
      <c r="G4" s="102"/>
      <c r="H4" s="102"/>
      <c r="I4" s="14"/>
      <c r="J4" s="15" t="s">
        <v>9</v>
      </c>
      <c r="K4" s="16" t="s">
        <v>10</v>
      </c>
      <c r="L4" s="103" t="s">
        <v>1</v>
      </c>
      <c r="M4" s="103"/>
      <c r="N4" s="103"/>
      <c r="O4" s="103"/>
      <c r="P4" s="15" t="s">
        <v>11</v>
      </c>
      <c r="Q4" s="103" t="s">
        <v>12</v>
      </c>
      <c r="R4" s="103"/>
      <c r="S4" s="15" t="s">
        <v>13</v>
      </c>
      <c r="T4" s="103" t="s">
        <v>14</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19</v>
      </c>
      <c r="L6" s="74"/>
      <c r="M6" s="74"/>
      <c r="N6" s="19"/>
      <c r="O6" s="20" t="s">
        <v>20</v>
      </c>
      <c r="P6" s="74" t="s">
        <v>228</v>
      </c>
      <c r="Q6" s="74"/>
      <c r="R6" s="21"/>
      <c r="S6" s="20" t="s">
        <v>22</v>
      </c>
      <c r="T6" s="74" t="s">
        <v>229</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thickBot="1">
      <c r="A11" s="25"/>
      <c r="B11" s="26" t="s">
        <v>38</v>
      </c>
      <c r="C11" s="73" t="s">
        <v>230</v>
      </c>
      <c r="D11" s="73"/>
      <c r="E11" s="73"/>
      <c r="F11" s="73"/>
      <c r="G11" s="73"/>
      <c r="H11" s="73"/>
      <c r="I11" s="73" t="s">
        <v>231</v>
      </c>
      <c r="J11" s="73"/>
      <c r="K11" s="73"/>
      <c r="L11" s="73" t="s">
        <v>232</v>
      </c>
      <c r="M11" s="73"/>
      <c r="N11" s="73"/>
      <c r="O11" s="73"/>
      <c r="P11" s="27" t="s">
        <v>57</v>
      </c>
      <c r="Q11" s="27" t="s">
        <v>75</v>
      </c>
      <c r="R11" s="27">
        <v>6.73</v>
      </c>
      <c r="S11" s="27" t="s">
        <v>44</v>
      </c>
      <c r="T11" s="27" t="s">
        <v>44</v>
      </c>
      <c r="U11" s="28" t="str">
        <f>IF(ISERR(T11/S11*100),"N/A",T11/S11*100)</f>
        <v>N/A</v>
      </c>
    </row>
    <row r="12" spans="1:34" ht="75" customHeight="1" thickTop="1" thickBot="1">
      <c r="A12" s="25"/>
      <c r="B12" s="26" t="s">
        <v>62</v>
      </c>
      <c r="C12" s="73" t="s">
        <v>233</v>
      </c>
      <c r="D12" s="73"/>
      <c r="E12" s="73"/>
      <c r="F12" s="73"/>
      <c r="G12" s="73"/>
      <c r="H12" s="73"/>
      <c r="I12" s="73" t="s">
        <v>234</v>
      </c>
      <c r="J12" s="73"/>
      <c r="K12" s="73"/>
      <c r="L12" s="73" t="s">
        <v>235</v>
      </c>
      <c r="M12" s="73"/>
      <c r="N12" s="73"/>
      <c r="O12" s="73"/>
      <c r="P12" s="27" t="s">
        <v>57</v>
      </c>
      <c r="Q12" s="27" t="s">
        <v>75</v>
      </c>
      <c r="R12" s="27">
        <v>16.18</v>
      </c>
      <c r="S12" s="27" t="s">
        <v>44</v>
      </c>
      <c r="T12" s="27" t="s">
        <v>44</v>
      </c>
      <c r="U12" s="28" t="str">
        <f>IF(ISERR(T12/S12*100),"N/A",T12/S12*100)</f>
        <v>N/A</v>
      </c>
    </row>
    <row r="13" spans="1:34" ht="75" customHeight="1" thickTop="1">
      <c r="A13" s="25"/>
      <c r="B13" s="26" t="s">
        <v>71</v>
      </c>
      <c r="C13" s="73" t="s">
        <v>236</v>
      </c>
      <c r="D13" s="73"/>
      <c r="E13" s="73"/>
      <c r="F13" s="73"/>
      <c r="G13" s="73"/>
      <c r="H13" s="73"/>
      <c r="I13" s="73" t="s">
        <v>237</v>
      </c>
      <c r="J13" s="73"/>
      <c r="K13" s="73"/>
      <c r="L13" s="73" t="s">
        <v>238</v>
      </c>
      <c r="M13" s="73"/>
      <c r="N13" s="73"/>
      <c r="O13" s="73"/>
      <c r="P13" s="27" t="s">
        <v>239</v>
      </c>
      <c r="Q13" s="27" t="s">
        <v>75</v>
      </c>
      <c r="R13" s="27">
        <v>32.700000000000003</v>
      </c>
      <c r="S13" s="27" t="s">
        <v>44</v>
      </c>
      <c r="T13" s="27" t="s">
        <v>44</v>
      </c>
      <c r="U13" s="28" t="str">
        <f>IF(ISERR((S13-T13)*100/S13+100),"N/A",(S13-T13)*100/S13+100)</f>
        <v>N/A</v>
      </c>
    </row>
    <row r="14" spans="1:34" ht="75" customHeight="1">
      <c r="A14" s="25"/>
      <c r="B14" s="29" t="s">
        <v>45</v>
      </c>
      <c r="C14" s="72" t="s">
        <v>45</v>
      </c>
      <c r="D14" s="72"/>
      <c r="E14" s="72"/>
      <c r="F14" s="72"/>
      <c r="G14" s="72"/>
      <c r="H14" s="72"/>
      <c r="I14" s="72" t="s">
        <v>240</v>
      </c>
      <c r="J14" s="72"/>
      <c r="K14" s="72"/>
      <c r="L14" s="72" t="s">
        <v>241</v>
      </c>
      <c r="M14" s="72"/>
      <c r="N14" s="72"/>
      <c r="O14" s="72"/>
      <c r="P14" s="30" t="s">
        <v>57</v>
      </c>
      <c r="Q14" s="30" t="s">
        <v>242</v>
      </c>
      <c r="R14" s="30">
        <v>93.84</v>
      </c>
      <c r="S14" s="30" t="s">
        <v>44</v>
      </c>
      <c r="T14" s="30" t="s">
        <v>44</v>
      </c>
      <c r="U14" s="32" t="str">
        <f>IF(ISERR(T14/S14*100),"N/A",T14/S14*100)</f>
        <v>N/A</v>
      </c>
    </row>
    <row r="15" spans="1:34" ht="75" customHeight="1">
      <c r="A15" s="25"/>
      <c r="B15" s="29" t="s">
        <v>45</v>
      </c>
      <c r="C15" s="72" t="s">
        <v>243</v>
      </c>
      <c r="D15" s="72"/>
      <c r="E15" s="72"/>
      <c r="F15" s="72"/>
      <c r="G15" s="72"/>
      <c r="H15" s="72"/>
      <c r="I15" s="72" t="s">
        <v>244</v>
      </c>
      <c r="J15" s="72"/>
      <c r="K15" s="72"/>
      <c r="L15" s="72" t="s">
        <v>245</v>
      </c>
      <c r="M15" s="72"/>
      <c r="N15" s="72"/>
      <c r="O15" s="72"/>
      <c r="P15" s="30" t="s">
        <v>57</v>
      </c>
      <c r="Q15" s="30" t="s">
        <v>75</v>
      </c>
      <c r="R15" s="30">
        <v>4.2</v>
      </c>
      <c r="S15" s="30" t="s">
        <v>44</v>
      </c>
      <c r="T15" s="30" t="s">
        <v>44</v>
      </c>
      <c r="U15" s="32" t="str">
        <f>IF(ISERR(T15/S15*100),"N/A",T15/S15*100)</f>
        <v>N/A</v>
      </c>
    </row>
    <row r="16" spans="1:34" ht="75" customHeight="1" thickBot="1">
      <c r="A16" s="25"/>
      <c r="B16" s="29" t="s">
        <v>45</v>
      </c>
      <c r="C16" s="72" t="s">
        <v>45</v>
      </c>
      <c r="D16" s="72"/>
      <c r="E16" s="72"/>
      <c r="F16" s="72"/>
      <c r="G16" s="72"/>
      <c r="H16" s="72"/>
      <c r="I16" s="72" t="s">
        <v>246</v>
      </c>
      <c r="J16" s="72"/>
      <c r="K16" s="72"/>
      <c r="L16" s="72" t="s">
        <v>247</v>
      </c>
      <c r="M16" s="72"/>
      <c r="N16" s="72"/>
      <c r="O16" s="72"/>
      <c r="P16" s="30" t="s">
        <v>57</v>
      </c>
      <c r="Q16" s="30" t="s">
        <v>75</v>
      </c>
      <c r="R16" s="30">
        <v>11.52</v>
      </c>
      <c r="S16" s="30" t="s">
        <v>44</v>
      </c>
      <c r="T16" s="30" t="s">
        <v>44</v>
      </c>
      <c r="U16" s="32" t="str">
        <f>IF(ISERR(T16/S16*100),"N/A",T16/S16*100)</f>
        <v>N/A</v>
      </c>
    </row>
    <row r="17" spans="1:22" ht="75" customHeight="1" thickTop="1">
      <c r="A17" s="25"/>
      <c r="B17" s="26" t="s">
        <v>87</v>
      </c>
      <c r="C17" s="73" t="s">
        <v>248</v>
      </c>
      <c r="D17" s="73"/>
      <c r="E17" s="73"/>
      <c r="F17" s="73"/>
      <c r="G17" s="73"/>
      <c r="H17" s="73"/>
      <c r="I17" s="73" t="s">
        <v>249</v>
      </c>
      <c r="J17" s="73"/>
      <c r="K17" s="73"/>
      <c r="L17" s="73" t="s">
        <v>250</v>
      </c>
      <c r="M17" s="73"/>
      <c r="N17" s="73"/>
      <c r="O17" s="73"/>
      <c r="P17" s="27" t="s">
        <v>57</v>
      </c>
      <c r="Q17" s="27" t="s">
        <v>91</v>
      </c>
      <c r="R17" s="27">
        <v>91.55</v>
      </c>
      <c r="S17" s="27">
        <v>91.3</v>
      </c>
      <c r="T17" s="27">
        <v>97.2</v>
      </c>
      <c r="U17" s="28">
        <f>IF(ISERR(T17/S17*100),"N/A",T17/S17*100)</f>
        <v>106.46221248630887</v>
      </c>
    </row>
    <row r="18" spans="1:22" ht="75" customHeight="1" thickBot="1">
      <c r="A18" s="25"/>
      <c r="B18" s="29" t="s">
        <v>45</v>
      </c>
      <c r="C18" s="72" t="s">
        <v>251</v>
      </c>
      <c r="D18" s="72"/>
      <c r="E18" s="72"/>
      <c r="F18" s="72"/>
      <c r="G18" s="72"/>
      <c r="H18" s="72"/>
      <c r="I18" s="72" t="s">
        <v>252</v>
      </c>
      <c r="J18" s="72"/>
      <c r="K18" s="72"/>
      <c r="L18" s="72" t="s">
        <v>253</v>
      </c>
      <c r="M18" s="72"/>
      <c r="N18" s="72"/>
      <c r="O18" s="72"/>
      <c r="P18" s="30" t="s">
        <v>57</v>
      </c>
      <c r="Q18" s="30" t="s">
        <v>91</v>
      </c>
      <c r="R18" s="30">
        <v>92.87</v>
      </c>
      <c r="S18" s="30">
        <v>92.65</v>
      </c>
      <c r="T18" s="30">
        <v>93.76</v>
      </c>
      <c r="U18" s="32">
        <f>IF(ISERR(T18/S18*100),"N/A",T18/S18*100)</f>
        <v>101.19805720453319</v>
      </c>
    </row>
    <row r="19" spans="1:22" ht="22.5" customHeight="1" thickTop="1" thickBot="1">
      <c r="B19" s="8" t="s">
        <v>98</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99</v>
      </c>
      <c r="S20" s="22" t="s">
        <v>100</v>
      </c>
      <c r="T20" s="39" t="s">
        <v>101</v>
      </c>
      <c r="U20" s="22" t="s">
        <v>102</v>
      </c>
    </row>
    <row r="21" spans="1:22" ht="26.25" customHeight="1" thickBot="1">
      <c r="B21" s="40"/>
      <c r="C21" s="41"/>
      <c r="D21" s="41"/>
      <c r="E21" s="41"/>
      <c r="F21" s="41"/>
      <c r="G21" s="41"/>
      <c r="H21" s="42"/>
      <c r="I21" s="42"/>
      <c r="J21" s="42"/>
      <c r="K21" s="42"/>
      <c r="L21" s="42"/>
      <c r="M21" s="42"/>
      <c r="N21" s="42"/>
      <c r="O21" s="42"/>
      <c r="P21" s="43"/>
      <c r="Q21" s="44"/>
      <c r="R21" s="45" t="s">
        <v>103</v>
      </c>
      <c r="S21" s="44" t="s">
        <v>103</v>
      </c>
      <c r="T21" s="44" t="s">
        <v>103</v>
      </c>
      <c r="U21" s="44" t="s">
        <v>104</v>
      </c>
    </row>
    <row r="22" spans="1:22" ht="13.5" customHeight="1" thickBot="1">
      <c r="B22" s="65" t="s">
        <v>105</v>
      </c>
      <c r="C22" s="66"/>
      <c r="D22" s="66"/>
      <c r="E22" s="46"/>
      <c r="F22" s="46"/>
      <c r="G22" s="46"/>
      <c r="H22" s="47"/>
      <c r="I22" s="47"/>
      <c r="J22" s="47"/>
      <c r="K22" s="47"/>
      <c r="L22" s="47"/>
      <c r="M22" s="47"/>
      <c r="N22" s="47"/>
      <c r="O22" s="47"/>
      <c r="P22" s="48"/>
      <c r="Q22" s="48"/>
      <c r="R22" s="49" t="str">
        <f t="shared" ref="R22:T23" si="0">"N/D"</f>
        <v>N/D</v>
      </c>
      <c r="S22" s="49" t="str">
        <f t="shared" si="0"/>
        <v>N/D</v>
      </c>
      <c r="T22" s="49" t="str">
        <f t="shared" si="0"/>
        <v>N/D</v>
      </c>
      <c r="U22" s="50" t="str">
        <f>+IF(ISERR(T22/S22*100),"N/A",T22/S22*100)</f>
        <v>N/A</v>
      </c>
    </row>
    <row r="23" spans="1:22" ht="13.5" customHeight="1" thickBot="1">
      <c r="B23" s="67" t="s">
        <v>106</v>
      </c>
      <c r="C23" s="68"/>
      <c r="D23" s="68"/>
      <c r="E23" s="51"/>
      <c r="F23" s="51"/>
      <c r="G23" s="51"/>
      <c r="H23" s="52"/>
      <c r="I23" s="52"/>
      <c r="J23" s="52"/>
      <c r="K23" s="52"/>
      <c r="L23" s="52"/>
      <c r="M23" s="52"/>
      <c r="N23" s="52"/>
      <c r="O23" s="52"/>
      <c r="P23" s="53"/>
      <c r="Q23" s="53"/>
      <c r="R23" s="49" t="str">
        <f t="shared" si="0"/>
        <v>N/D</v>
      </c>
      <c r="S23" s="49" t="str">
        <f t="shared" si="0"/>
        <v>N/D</v>
      </c>
      <c r="T23" s="49" t="str">
        <f t="shared" si="0"/>
        <v>N/D</v>
      </c>
      <c r="U23" s="50" t="str">
        <f>+IF(ISERR(T23/S23*100),"N/A",T23/S23*100)</f>
        <v>N/A</v>
      </c>
    </row>
    <row r="24" spans="1:22" ht="14.85" customHeight="1" thickTop="1" thickBot="1">
      <c r="B24" s="8" t="s">
        <v>107</v>
      </c>
      <c r="C24" s="9"/>
      <c r="D24" s="9"/>
      <c r="E24" s="9"/>
      <c r="F24" s="9"/>
      <c r="G24" s="9"/>
      <c r="H24" s="10"/>
      <c r="I24" s="10"/>
      <c r="J24" s="10"/>
      <c r="K24" s="10"/>
      <c r="L24" s="10"/>
      <c r="M24" s="10"/>
      <c r="N24" s="10"/>
      <c r="O24" s="10"/>
      <c r="P24" s="10"/>
      <c r="Q24" s="10"/>
      <c r="R24" s="10"/>
      <c r="S24" s="10"/>
      <c r="T24" s="10"/>
      <c r="U24" s="11"/>
    </row>
    <row r="25" spans="1:22" ht="44.25" customHeight="1" thickTop="1">
      <c r="B25" s="69" t="s">
        <v>108</v>
      </c>
      <c r="C25" s="70"/>
      <c r="D25" s="70"/>
      <c r="E25" s="70"/>
      <c r="F25" s="70"/>
      <c r="G25" s="70"/>
      <c r="H25" s="70"/>
      <c r="I25" s="70"/>
      <c r="J25" s="70"/>
      <c r="K25" s="70"/>
      <c r="L25" s="70"/>
      <c r="M25" s="70"/>
      <c r="N25" s="70"/>
      <c r="O25" s="70"/>
      <c r="P25" s="70"/>
      <c r="Q25" s="70"/>
      <c r="R25" s="70"/>
      <c r="S25" s="70"/>
      <c r="T25" s="70"/>
      <c r="U25" s="71"/>
    </row>
    <row r="26" spans="1:22" ht="34.5" customHeight="1">
      <c r="B26" s="59" t="s">
        <v>254</v>
      </c>
      <c r="C26" s="60"/>
      <c r="D26" s="60"/>
      <c r="E26" s="60"/>
      <c r="F26" s="60"/>
      <c r="G26" s="60"/>
      <c r="H26" s="60"/>
      <c r="I26" s="60"/>
      <c r="J26" s="60"/>
      <c r="K26" s="60"/>
      <c r="L26" s="60"/>
      <c r="M26" s="60"/>
      <c r="N26" s="60"/>
      <c r="O26" s="60"/>
      <c r="P26" s="60"/>
      <c r="Q26" s="60"/>
      <c r="R26" s="60"/>
      <c r="S26" s="60"/>
      <c r="T26" s="60"/>
      <c r="U26" s="61"/>
    </row>
    <row r="27" spans="1:22" ht="34.5" customHeight="1">
      <c r="B27" s="59" t="s">
        <v>255</v>
      </c>
      <c r="C27" s="60"/>
      <c r="D27" s="60"/>
      <c r="E27" s="60"/>
      <c r="F27" s="60"/>
      <c r="G27" s="60"/>
      <c r="H27" s="60"/>
      <c r="I27" s="60"/>
      <c r="J27" s="60"/>
      <c r="K27" s="60"/>
      <c r="L27" s="60"/>
      <c r="M27" s="60"/>
      <c r="N27" s="60"/>
      <c r="O27" s="60"/>
      <c r="P27" s="60"/>
      <c r="Q27" s="60"/>
      <c r="R27" s="60"/>
      <c r="S27" s="60"/>
      <c r="T27" s="60"/>
      <c r="U27" s="61"/>
    </row>
    <row r="28" spans="1:22" ht="34.5" customHeight="1">
      <c r="B28" s="59" t="s">
        <v>256</v>
      </c>
      <c r="C28" s="60"/>
      <c r="D28" s="60"/>
      <c r="E28" s="60"/>
      <c r="F28" s="60"/>
      <c r="G28" s="60"/>
      <c r="H28" s="60"/>
      <c r="I28" s="60"/>
      <c r="J28" s="60"/>
      <c r="K28" s="60"/>
      <c r="L28" s="60"/>
      <c r="M28" s="60"/>
      <c r="N28" s="60"/>
      <c r="O28" s="60"/>
      <c r="P28" s="60"/>
      <c r="Q28" s="60"/>
      <c r="R28" s="60"/>
      <c r="S28" s="60"/>
      <c r="T28" s="60"/>
      <c r="U28" s="61"/>
    </row>
    <row r="29" spans="1:22" ht="34.5" customHeight="1">
      <c r="B29" s="59" t="s">
        <v>257</v>
      </c>
      <c r="C29" s="60"/>
      <c r="D29" s="60"/>
      <c r="E29" s="60"/>
      <c r="F29" s="60"/>
      <c r="G29" s="60"/>
      <c r="H29" s="60"/>
      <c r="I29" s="60"/>
      <c r="J29" s="60"/>
      <c r="K29" s="60"/>
      <c r="L29" s="60"/>
      <c r="M29" s="60"/>
      <c r="N29" s="60"/>
      <c r="O29" s="60"/>
      <c r="P29" s="60"/>
      <c r="Q29" s="60"/>
      <c r="R29" s="60"/>
      <c r="S29" s="60"/>
      <c r="T29" s="60"/>
      <c r="U29" s="61"/>
    </row>
    <row r="30" spans="1:22" ht="34.5" customHeight="1">
      <c r="B30" s="59" t="s">
        <v>258</v>
      </c>
      <c r="C30" s="60"/>
      <c r="D30" s="60"/>
      <c r="E30" s="60"/>
      <c r="F30" s="60"/>
      <c r="G30" s="60"/>
      <c r="H30" s="60"/>
      <c r="I30" s="60"/>
      <c r="J30" s="60"/>
      <c r="K30" s="60"/>
      <c r="L30" s="60"/>
      <c r="M30" s="60"/>
      <c r="N30" s="60"/>
      <c r="O30" s="60"/>
      <c r="P30" s="60"/>
      <c r="Q30" s="60"/>
      <c r="R30" s="60"/>
      <c r="S30" s="60"/>
      <c r="T30" s="60"/>
      <c r="U30" s="61"/>
    </row>
    <row r="31" spans="1:22" ht="34.5" customHeight="1">
      <c r="B31" s="59" t="s">
        <v>259</v>
      </c>
      <c r="C31" s="60"/>
      <c r="D31" s="60"/>
      <c r="E31" s="60"/>
      <c r="F31" s="60"/>
      <c r="G31" s="60"/>
      <c r="H31" s="60"/>
      <c r="I31" s="60"/>
      <c r="J31" s="60"/>
      <c r="K31" s="60"/>
      <c r="L31" s="60"/>
      <c r="M31" s="60"/>
      <c r="N31" s="60"/>
      <c r="O31" s="60"/>
      <c r="P31" s="60"/>
      <c r="Q31" s="60"/>
      <c r="R31" s="60"/>
      <c r="S31" s="60"/>
      <c r="T31" s="60"/>
      <c r="U31" s="61"/>
    </row>
    <row r="32" spans="1:22" ht="72.599999999999994" customHeight="1">
      <c r="B32" s="59" t="s">
        <v>260</v>
      </c>
      <c r="C32" s="60"/>
      <c r="D32" s="60"/>
      <c r="E32" s="60"/>
      <c r="F32" s="60"/>
      <c r="G32" s="60"/>
      <c r="H32" s="60"/>
      <c r="I32" s="60"/>
      <c r="J32" s="60"/>
      <c r="K32" s="60"/>
      <c r="L32" s="60"/>
      <c r="M32" s="60"/>
      <c r="N32" s="60"/>
      <c r="O32" s="60"/>
      <c r="P32" s="60"/>
      <c r="Q32" s="60"/>
      <c r="R32" s="60"/>
      <c r="S32" s="60"/>
      <c r="T32" s="60"/>
      <c r="U32" s="61"/>
    </row>
    <row r="33" spans="2:21" ht="54" customHeight="1" thickBot="1">
      <c r="B33" s="62" t="s">
        <v>261</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262</v>
      </c>
      <c r="D4" s="102" t="s">
        <v>263</v>
      </c>
      <c r="E4" s="102"/>
      <c r="F4" s="102"/>
      <c r="G4" s="102"/>
      <c r="H4" s="102"/>
      <c r="I4" s="14"/>
      <c r="J4" s="15" t="s">
        <v>9</v>
      </c>
      <c r="K4" s="16" t="s">
        <v>10</v>
      </c>
      <c r="L4" s="103" t="s">
        <v>1</v>
      </c>
      <c r="M4" s="103"/>
      <c r="N4" s="103"/>
      <c r="O4" s="103"/>
      <c r="P4" s="15" t="s">
        <v>11</v>
      </c>
      <c r="Q4" s="103" t="s">
        <v>12</v>
      </c>
      <c r="R4" s="103"/>
      <c r="S4" s="15" t="s">
        <v>13</v>
      </c>
      <c r="T4" s="103" t="s">
        <v>189</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264</v>
      </c>
      <c r="L6" s="74"/>
      <c r="M6" s="74"/>
      <c r="N6" s="19"/>
      <c r="O6" s="20" t="s">
        <v>20</v>
      </c>
      <c r="P6" s="74" t="s">
        <v>265</v>
      </c>
      <c r="Q6" s="74"/>
      <c r="R6" s="21"/>
      <c r="S6" s="20" t="s">
        <v>22</v>
      </c>
      <c r="T6" s="74" t="s">
        <v>266</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thickBot="1">
      <c r="A11" s="25"/>
      <c r="B11" s="26" t="s">
        <v>38</v>
      </c>
      <c r="C11" s="73" t="s">
        <v>267</v>
      </c>
      <c r="D11" s="73"/>
      <c r="E11" s="73"/>
      <c r="F11" s="73"/>
      <c r="G11" s="73"/>
      <c r="H11" s="73"/>
      <c r="I11" s="73" t="s">
        <v>268</v>
      </c>
      <c r="J11" s="73"/>
      <c r="K11" s="73"/>
      <c r="L11" s="73" t="s">
        <v>269</v>
      </c>
      <c r="M11" s="73"/>
      <c r="N11" s="73"/>
      <c r="O11" s="73"/>
      <c r="P11" s="27" t="s">
        <v>57</v>
      </c>
      <c r="Q11" s="27" t="s">
        <v>43</v>
      </c>
      <c r="R11" s="27">
        <v>65.209999999999994</v>
      </c>
      <c r="S11" s="27" t="s">
        <v>44</v>
      </c>
      <c r="T11" s="27" t="s">
        <v>44</v>
      </c>
      <c r="U11" s="28" t="str">
        <f t="shared" ref="U11:U18" si="0">IF(ISERR(T11/S11*100),"N/A",T11/S11*100)</f>
        <v>N/A</v>
      </c>
    </row>
    <row r="12" spans="1:34" ht="75" customHeight="1" thickTop="1">
      <c r="A12" s="25"/>
      <c r="B12" s="26" t="s">
        <v>62</v>
      </c>
      <c r="C12" s="73" t="s">
        <v>270</v>
      </c>
      <c r="D12" s="73"/>
      <c r="E12" s="73"/>
      <c r="F12" s="73"/>
      <c r="G12" s="73"/>
      <c r="H12" s="73"/>
      <c r="I12" s="73" t="s">
        <v>271</v>
      </c>
      <c r="J12" s="73"/>
      <c r="K12" s="73"/>
      <c r="L12" s="73" t="s">
        <v>272</v>
      </c>
      <c r="M12" s="73"/>
      <c r="N12" s="73"/>
      <c r="O12" s="73"/>
      <c r="P12" s="27" t="s">
        <v>273</v>
      </c>
      <c r="Q12" s="27" t="s">
        <v>43</v>
      </c>
      <c r="R12" s="27">
        <v>7.35</v>
      </c>
      <c r="S12" s="27" t="s">
        <v>44</v>
      </c>
      <c r="T12" s="27" t="s">
        <v>44</v>
      </c>
      <c r="U12" s="28" t="str">
        <f t="shared" si="0"/>
        <v>N/A</v>
      </c>
    </row>
    <row r="13" spans="1:34" ht="75" customHeight="1" thickBot="1">
      <c r="A13" s="25"/>
      <c r="B13" s="29" t="s">
        <v>45</v>
      </c>
      <c r="C13" s="72" t="s">
        <v>45</v>
      </c>
      <c r="D13" s="72"/>
      <c r="E13" s="72"/>
      <c r="F13" s="72"/>
      <c r="G13" s="72"/>
      <c r="H13" s="72"/>
      <c r="I13" s="72" t="s">
        <v>274</v>
      </c>
      <c r="J13" s="72"/>
      <c r="K13" s="72"/>
      <c r="L13" s="72" t="s">
        <v>275</v>
      </c>
      <c r="M13" s="72"/>
      <c r="N13" s="72"/>
      <c r="O13" s="72"/>
      <c r="P13" s="30" t="s">
        <v>57</v>
      </c>
      <c r="Q13" s="30" t="s">
        <v>43</v>
      </c>
      <c r="R13" s="30">
        <v>0.06</v>
      </c>
      <c r="S13" s="30" t="s">
        <v>44</v>
      </c>
      <c r="T13" s="30" t="s">
        <v>44</v>
      </c>
      <c r="U13" s="32" t="str">
        <f t="shared" si="0"/>
        <v>N/A</v>
      </c>
    </row>
    <row r="14" spans="1:34" ht="75" customHeight="1" thickTop="1">
      <c r="A14" s="25"/>
      <c r="B14" s="26" t="s">
        <v>71</v>
      </c>
      <c r="C14" s="73" t="s">
        <v>276</v>
      </c>
      <c r="D14" s="73"/>
      <c r="E14" s="73"/>
      <c r="F14" s="73"/>
      <c r="G14" s="73"/>
      <c r="H14" s="73"/>
      <c r="I14" s="73" t="s">
        <v>277</v>
      </c>
      <c r="J14" s="73"/>
      <c r="K14" s="73"/>
      <c r="L14" s="73" t="s">
        <v>278</v>
      </c>
      <c r="M14" s="73"/>
      <c r="N14" s="73"/>
      <c r="O14" s="73"/>
      <c r="P14" s="27" t="s">
        <v>57</v>
      </c>
      <c r="Q14" s="27" t="s">
        <v>279</v>
      </c>
      <c r="R14" s="27">
        <v>68.23</v>
      </c>
      <c r="S14" s="27">
        <v>75.88</v>
      </c>
      <c r="T14" s="27">
        <v>59.98</v>
      </c>
      <c r="U14" s="28">
        <f t="shared" si="0"/>
        <v>79.045861887190298</v>
      </c>
    </row>
    <row r="15" spans="1:34" ht="75" customHeight="1" thickBot="1">
      <c r="A15" s="25"/>
      <c r="B15" s="29" t="s">
        <v>45</v>
      </c>
      <c r="C15" s="72" t="s">
        <v>280</v>
      </c>
      <c r="D15" s="72"/>
      <c r="E15" s="72"/>
      <c r="F15" s="72"/>
      <c r="G15" s="72"/>
      <c r="H15" s="72"/>
      <c r="I15" s="72" t="s">
        <v>281</v>
      </c>
      <c r="J15" s="72"/>
      <c r="K15" s="72"/>
      <c r="L15" s="72" t="s">
        <v>282</v>
      </c>
      <c r="M15" s="72"/>
      <c r="N15" s="72"/>
      <c r="O15" s="72"/>
      <c r="P15" s="30" t="s">
        <v>57</v>
      </c>
      <c r="Q15" s="30" t="s">
        <v>279</v>
      </c>
      <c r="R15" s="30">
        <v>25.89</v>
      </c>
      <c r="S15" s="30">
        <v>25.72</v>
      </c>
      <c r="T15" s="30">
        <v>25.95</v>
      </c>
      <c r="U15" s="32">
        <f t="shared" si="0"/>
        <v>100.89424572317263</v>
      </c>
    </row>
    <row r="16" spans="1:34" ht="75" customHeight="1" thickTop="1">
      <c r="A16" s="25"/>
      <c r="B16" s="26" t="s">
        <v>87</v>
      </c>
      <c r="C16" s="73" t="s">
        <v>283</v>
      </c>
      <c r="D16" s="73"/>
      <c r="E16" s="73"/>
      <c r="F16" s="73"/>
      <c r="G16" s="73"/>
      <c r="H16" s="73"/>
      <c r="I16" s="73" t="s">
        <v>284</v>
      </c>
      <c r="J16" s="73"/>
      <c r="K16" s="73"/>
      <c r="L16" s="73" t="s">
        <v>285</v>
      </c>
      <c r="M16" s="73"/>
      <c r="N16" s="73"/>
      <c r="O16" s="73"/>
      <c r="P16" s="27" t="s">
        <v>57</v>
      </c>
      <c r="Q16" s="27" t="s">
        <v>91</v>
      </c>
      <c r="R16" s="27">
        <v>93</v>
      </c>
      <c r="S16" s="27">
        <v>90</v>
      </c>
      <c r="T16" s="27">
        <v>81.89</v>
      </c>
      <c r="U16" s="28">
        <f t="shared" si="0"/>
        <v>90.98888888888888</v>
      </c>
    </row>
    <row r="17" spans="1:22" ht="75" customHeight="1">
      <c r="A17" s="25"/>
      <c r="B17" s="29" t="s">
        <v>45</v>
      </c>
      <c r="C17" s="72" t="s">
        <v>286</v>
      </c>
      <c r="D17" s="72"/>
      <c r="E17" s="72"/>
      <c r="F17" s="72"/>
      <c r="G17" s="72"/>
      <c r="H17" s="72"/>
      <c r="I17" s="72" t="s">
        <v>287</v>
      </c>
      <c r="J17" s="72"/>
      <c r="K17" s="72"/>
      <c r="L17" s="72" t="s">
        <v>288</v>
      </c>
      <c r="M17" s="72"/>
      <c r="N17" s="72"/>
      <c r="O17" s="72"/>
      <c r="P17" s="30" t="s">
        <v>57</v>
      </c>
      <c r="Q17" s="30" t="s">
        <v>289</v>
      </c>
      <c r="R17" s="30">
        <v>95</v>
      </c>
      <c r="S17" s="30" t="s">
        <v>44</v>
      </c>
      <c r="T17" s="30" t="s">
        <v>44</v>
      </c>
      <c r="U17" s="32" t="str">
        <f t="shared" si="0"/>
        <v>N/A</v>
      </c>
    </row>
    <row r="18" spans="1:22" ht="75" customHeight="1" thickBot="1">
      <c r="A18" s="25"/>
      <c r="B18" s="29" t="s">
        <v>45</v>
      </c>
      <c r="C18" s="72" t="s">
        <v>290</v>
      </c>
      <c r="D18" s="72"/>
      <c r="E18" s="72"/>
      <c r="F18" s="72"/>
      <c r="G18" s="72"/>
      <c r="H18" s="72"/>
      <c r="I18" s="72" t="s">
        <v>291</v>
      </c>
      <c r="J18" s="72"/>
      <c r="K18" s="72"/>
      <c r="L18" s="72" t="s">
        <v>292</v>
      </c>
      <c r="M18" s="72"/>
      <c r="N18" s="72"/>
      <c r="O18" s="72"/>
      <c r="P18" s="30" t="s">
        <v>57</v>
      </c>
      <c r="Q18" s="30" t="s">
        <v>279</v>
      </c>
      <c r="R18" s="30">
        <v>78.73</v>
      </c>
      <c r="S18" s="30">
        <v>79.540000000000006</v>
      </c>
      <c r="T18" s="30">
        <v>83</v>
      </c>
      <c r="U18" s="32">
        <f t="shared" si="0"/>
        <v>104.35001257229067</v>
      </c>
    </row>
    <row r="19" spans="1:22" ht="22.5" customHeight="1" thickTop="1" thickBot="1">
      <c r="B19" s="8" t="s">
        <v>98</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99</v>
      </c>
      <c r="S20" s="22" t="s">
        <v>100</v>
      </c>
      <c r="T20" s="39" t="s">
        <v>101</v>
      </c>
      <c r="U20" s="22" t="s">
        <v>102</v>
      </c>
    </row>
    <row r="21" spans="1:22" ht="26.25" customHeight="1" thickBot="1">
      <c r="B21" s="40"/>
      <c r="C21" s="41"/>
      <c r="D21" s="41"/>
      <c r="E21" s="41"/>
      <c r="F21" s="41"/>
      <c r="G21" s="41"/>
      <c r="H21" s="42"/>
      <c r="I21" s="42"/>
      <c r="J21" s="42"/>
      <c r="K21" s="42"/>
      <c r="L21" s="42"/>
      <c r="M21" s="42"/>
      <c r="N21" s="42"/>
      <c r="O21" s="42"/>
      <c r="P21" s="43"/>
      <c r="Q21" s="44"/>
      <c r="R21" s="45" t="s">
        <v>103</v>
      </c>
      <c r="S21" s="44" t="s">
        <v>103</v>
      </c>
      <c r="T21" s="44" t="s">
        <v>103</v>
      </c>
      <c r="U21" s="44" t="s">
        <v>104</v>
      </c>
    </row>
    <row r="22" spans="1:22" ht="13.5" customHeight="1" thickBot="1">
      <c r="B22" s="65" t="s">
        <v>105</v>
      </c>
      <c r="C22" s="66"/>
      <c r="D22" s="66"/>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67" t="s">
        <v>106</v>
      </c>
      <c r="C23" s="68"/>
      <c r="D23" s="68"/>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107</v>
      </c>
      <c r="C24" s="9"/>
      <c r="D24" s="9"/>
      <c r="E24" s="9"/>
      <c r="F24" s="9"/>
      <c r="G24" s="9"/>
      <c r="H24" s="10"/>
      <c r="I24" s="10"/>
      <c r="J24" s="10"/>
      <c r="K24" s="10"/>
      <c r="L24" s="10"/>
      <c r="M24" s="10"/>
      <c r="N24" s="10"/>
      <c r="O24" s="10"/>
      <c r="P24" s="10"/>
      <c r="Q24" s="10"/>
      <c r="R24" s="10"/>
      <c r="S24" s="10"/>
      <c r="T24" s="10"/>
      <c r="U24" s="11"/>
    </row>
    <row r="25" spans="1:22" ht="44.25" customHeight="1" thickTop="1">
      <c r="B25" s="69" t="s">
        <v>108</v>
      </c>
      <c r="C25" s="70"/>
      <c r="D25" s="70"/>
      <c r="E25" s="70"/>
      <c r="F25" s="70"/>
      <c r="G25" s="70"/>
      <c r="H25" s="70"/>
      <c r="I25" s="70"/>
      <c r="J25" s="70"/>
      <c r="K25" s="70"/>
      <c r="L25" s="70"/>
      <c r="M25" s="70"/>
      <c r="N25" s="70"/>
      <c r="O25" s="70"/>
      <c r="P25" s="70"/>
      <c r="Q25" s="70"/>
      <c r="R25" s="70"/>
      <c r="S25" s="70"/>
      <c r="T25" s="70"/>
      <c r="U25" s="71"/>
    </row>
    <row r="26" spans="1:22" ht="34.5" customHeight="1">
      <c r="B26" s="59" t="s">
        <v>293</v>
      </c>
      <c r="C26" s="60"/>
      <c r="D26" s="60"/>
      <c r="E26" s="60"/>
      <c r="F26" s="60"/>
      <c r="G26" s="60"/>
      <c r="H26" s="60"/>
      <c r="I26" s="60"/>
      <c r="J26" s="60"/>
      <c r="K26" s="60"/>
      <c r="L26" s="60"/>
      <c r="M26" s="60"/>
      <c r="N26" s="60"/>
      <c r="O26" s="60"/>
      <c r="P26" s="60"/>
      <c r="Q26" s="60"/>
      <c r="R26" s="60"/>
      <c r="S26" s="60"/>
      <c r="T26" s="60"/>
      <c r="U26" s="61"/>
    </row>
    <row r="27" spans="1:22" ht="34.5" customHeight="1">
      <c r="B27" s="59" t="s">
        <v>294</v>
      </c>
      <c r="C27" s="60"/>
      <c r="D27" s="60"/>
      <c r="E27" s="60"/>
      <c r="F27" s="60"/>
      <c r="G27" s="60"/>
      <c r="H27" s="60"/>
      <c r="I27" s="60"/>
      <c r="J27" s="60"/>
      <c r="K27" s="60"/>
      <c r="L27" s="60"/>
      <c r="M27" s="60"/>
      <c r="N27" s="60"/>
      <c r="O27" s="60"/>
      <c r="P27" s="60"/>
      <c r="Q27" s="60"/>
      <c r="R27" s="60"/>
      <c r="S27" s="60"/>
      <c r="T27" s="60"/>
      <c r="U27" s="61"/>
    </row>
    <row r="28" spans="1:22" ht="34.5" customHeight="1">
      <c r="B28" s="59" t="s">
        <v>295</v>
      </c>
      <c r="C28" s="60"/>
      <c r="D28" s="60"/>
      <c r="E28" s="60"/>
      <c r="F28" s="60"/>
      <c r="G28" s="60"/>
      <c r="H28" s="60"/>
      <c r="I28" s="60"/>
      <c r="J28" s="60"/>
      <c r="K28" s="60"/>
      <c r="L28" s="60"/>
      <c r="M28" s="60"/>
      <c r="N28" s="60"/>
      <c r="O28" s="60"/>
      <c r="P28" s="60"/>
      <c r="Q28" s="60"/>
      <c r="R28" s="60"/>
      <c r="S28" s="60"/>
      <c r="T28" s="60"/>
      <c r="U28" s="61"/>
    </row>
    <row r="29" spans="1:22" ht="62.85" customHeight="1">
      <c r="B29" s="59" t="s">
        <v>296</v>
      </c>
      <c r="C29" s="60"/>
      <c r="D29" s="60"/>
      <c r="E29" s="60"/>
      <c r="F29" s="60"/>
      <c r="G29" s="60"/>
      <c r="H29" s="60"/>
      <c r="I29" s="60"/>
      <c r="J29" s="60"/>
      <c r="K29" s="60"/>
      <c r="L29" s="60"/>
      <c r="M29" s="60"/>
      <c r="N29" s="60"/>
      <c r="O29" s="60"/>
      <c r="P29" s="60"/>
      <c r="Q29" s="60"/>
      <c r="R29" s="60"/>
      <c r="S29" s="60"/>
      <c r="T29" s="60"/>
      <c r="U29" s="61"/>
    </row>
    <row r="30" spans="1:22" ht="93.2" customHeight="1">
      <c r="B30" s="59" t="s">
        <v>297</v>
      </c>
      <c r="C30" s="60"/>
      <c r="D30" s="60"/>
      <c r="E30" s="60"/>
      <c r="F30" s="60"/>
      <c r="G30" s="60"/>
      <c r="H30" s="60"/>
      <c r="I30" s="60"/>
      <c r="J30" s="60"/>
      <c r="K30" s="60"/>
      <c r="L30" s="60"/>
      <c r="M30" s="60"/>
      <c r="N30" s="60"/>
      <c r="O30" s="60"/>
      <c r="P30" s="60"/>
      <c r="Q30" s="60"/>
      <c r="R30" s="60"/>
      <c r="S30" s="60"/>
      <c r="T30" s="60"/>
      <c r="U30" s="61"/>
    </row>
    <row r="31" spans="1:22" ht="54.75" customHeight="1">
      <c r="B31" s="59" t="s">
        <v>298</v>
      </c>
      <c r="C31" s="60"/>
      <c r="D31" s="60"/>
      <c r="E31" s="60"/>
      <c r="F31" s="60"/>
      <c r="G31" s="60"/>
      <c r="H31" s="60"/>
      <c r="I31" s="60"/>
      <c r="J31" s="60"/>
      <c r="K31" s="60"/>
      <c r="L31" s="60"/>
      <c r="M31" s="60"/>
      <c r="N31" s="60"/>
      <c r="O31" s="60"/>
      <c r="P31" s="60"/>
      <c r="Q31" s="60"/>
      <c r="R31" s="60"/>
      <c r="S31" s="60"/>
      <c r="T31" s="60"/>
      <c r="U31" s="61"/>
    </row>
    <row r="32" spans="1:22" ht="34.5" customHeight="1">
      <c r="B32" s="59" t="s">
        <v>299</v>
      </c>
      <c r="C32" s="60"/>
      <c r="D32" s="60"/>
      <c r="E32" s="60"/>
      <c r="F32" s="60"/>
      <c r="G32" s="60"/>
      <c r="H32" s="60"/>
      <c r="I32" s="60"/>
      <c r="J32" s="60"/>
      <c r="K32" s="60"/>
      <c r="L32" s="60"/>
      <c r="M32" s="60"/>
      <c r="N32" s="60"/>
      <c r="O32" s="60"/>
      <c r="P32" s="60"/>
      <c r="Q32" s="60"/>
      <c r="R32" s="60"/>
      <c r="S32" s="60"/>
      <c r="T32" s="60"/>
      <c r="U32" s="61"/>
    </row>
    <row r="33" spans="2:21" ht="81" customHeight="1" thickBot="1">
      <c r="B33" s="62" t="s">
        <v>300</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301</v>
      </c>
      <c r="D4" s="102" t="s">
        <v>302</v>
      </c>
      <c r="E4" s="102"/>
      <c r="F4" s="102"/>
      <c r="G4" s="102"/>
      <c r="H4" s="102"/>
      <c r="I4" s="14"/>
      <c r="J4" s="15" t="s">
        <v>9</v>
      </c>
      <c r="K4" s="16" t="s">
        <v>10</v>
      </c>
      <c r="L4" s="103" t="s">
        <v>1</v>
      </c>
      <c r="M4" s="103"/>
      <c r="N4" s="103"/>
      <c r="O4" s="103"/>
      <c r="P4" s="15" t="s">
        <v>11</v>
      </c>
      <c r="Q4" s="103" t="s">
        <v>12</v>
      </c>
      <c r="R4" s="103"/>
      <c r="S4" s="15" t="s">
        <v>13</v>
      </c>
      <c r="T4" s="103" t="s">
        <v>14</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19</v>
      </c>
      <c r="L6" s="74"/>
      <c r="M6" s="74"/>
      <c r="N6" s="19"/>
      <c r="O6" s="20" t="s">
        <v>20</v>
      </c>
      <c r="P6" s="74" t="s">
        <v>21</v>
      </c>
      <c r="Q6" s="74"/>
      <c r="R6" s="21"/>
      <c r="S6" s="20" t="s">
        <v>22</v>
      </c>
      <c r="T6" s="74" t="s">
        <v>130</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thickBot="1">
      <c r="A11" s="25"/>
      <c r="B11" s="26" t="s">
        <v>38</v>
      </c>
      <c r="C11" s="73" t="s">
        <v>303</v>
      </c>
      <c r="D11" s="73"/>
      <c r="E11" s="73"/>
      <c r="F11" s="73"/>
      <c r="G11" s="73"/>
      <c r="H11" s="73"/>
      <c r="I11" s="73" t="s">
        <v>46</v>
      </c>
      <c r="J11" s="73"/>
      <c r="K11" s="73"/>
      <c r="L11" s="73" t="s">
        <v>304</v>
      </c>
      <c r="M11" s="73"/>
      <c r="N11" s="73"/>
      <c r="O11" s="73"/>
      <c r="P11" s="27" t="s">
        <v>305</v>
      </c>
      <c r="Q11" s="27" t="s">
        <v>43</v>
      </c>
      <c r="R11" s="54">
        <v>78.7</v>
      </c>
      <c r="S11" s="54" t="s">
        <v>44</v>
      </c>
      <c r="T11" s="54" t="s">
        <v>44</v>
      </c>
      <c r="U11" s="28" t="str">
        <f>IF(ISERR(T11/S11*100),"N/A",T11/S11*100)</f>
        <v>N/A</v>
      </c>
    </row>
    <row r="12" spans="1:34" ht="75" customHeight="1" thickTop="1" thickBot="1">
      <c r="A12" s="25"/>
      <c r="B12" s="26" t="s">
        <v>62</v>
      </c>
      <c r="C12" s="73" t="s">
        <v>306</v>
      </c>
      <c r="D12" s="73"/>
      <c r="E12" s="73"/>
      <c r="F12" s="73"/>
      <c r="G12" s="73"/>
      <c r="H12" s="73"/>
      <c r="I12" s="73" t="s">
        <v>307</v>
      </c>
      <c r="J12" s="73"/>
      <c r="K12" s="73"/>
      <c r="L12" s="73" t="s">
        <v>308</v>
      </c>
      <c r="M12" s="73"/>
      <c r="N12" s="73"/>
      <c r="O12" s="73"/>
      <c r="P12" s="27" t="s">
        <v>309</v>
      </c>
      <c r="Q12" s="27" t="s">
        <v>43</v>
      </c>
      <c r="R12" s="54">
        <v>737.7</v>
      </c>
      <c r="S12" s="54" t="s">
        <v>44</v>
      </c>
      <c r="T12" s="54" t="s">
        <v>44</v>
      </c>
      <c r="U12" s="28" t="str">
        <f>IF(ISERR((S12-T12)*100/S12+100),"N/A",(S12-T12)*100/S12+100)</f>
        <v>N/A</v>
      </c>
    </row>
    <row r="13" spans="1:34" ht="75" customHeight="1" thickTop="1">
      <c r="A13" s="25"/>
      <c r="B13" s="26" t="s">
        <v>71</v>
      </c>
      <c r="C13" s="73" t="s">
        <v>310</v>
      </c>
      <c r="D13" s="73"/>
      <c r="E13" s="73"/>
      <c r="F13" s="73"/>
      <c r="G13" s="73"/>
      <c r="H13" s="73"/>
      <c r="I13" s="73" t="s">
        <v>311</v>
      </c>
      <c r="J13" s="73"/>
      <c r="K13" s="73"/>
      <c r="L13" s="73" t="s">
        <v>312</v>
      </c>
      <c r="M13" s="73"/>
      <c r="N13" s="73"/>
      <c r="O13" s="73"/>
      <c r="P13" s="27" t="s">
        <v>313</v>
      </c>
      <c r="Q13" s="27" t="s">
        <v>142</v>
      </c>
      <c r="R13" s="27">
        <v>64.77</v>
      </c>
      <c r="S13" s="27">
        <v>63.72</v>
      </c>
      <c r="T13" s="27">
        <v>63.65</v>
      </c>
      <c r="U13" s="28">
        <f>IF(ISERR(T13/S13*100),"N/A",T13/S13*100)</f>
        <v>99.890144381669813</v>
      </c>
    </row>
    <row r="14" spans="1:34" ht="75" customHeight="1">
      <c r="A14" s="25"/>
      <c r="B14" s="29" t="s">
        <v>45</v>
      </c>
      <c r="C14" s="72" t="s">
        <v>45</v>
      </c>
      <c r="D14" s="72"/>
      <c r="E14" s="72"/>
      <c r="F14" s="72"/>
      <c r="G14" s="72"/>
      <c r="H14" s="72"/>
      <c r="I14" s="72" t="s">
        <v>314</v>
      </c>
      <c r="J14" s="72"/>
      <c r="K14" s="72"/>
      <c r="L14" s="72" t="s">
        <v>315</v>
      </c>
      <c r="M14" s="72"/>
      <c r="N14" s="72"/>
      <c r="O14" s="72"/>
      <c r="P14" s="30" t="s">
        <v>313</v>
      </c>
      <c r="Q14" s="30" t="s">
        <v>142</v>
      </c>
      <c r="R14" s="30">
        <v>36.6</v>
      </c>
      <c r="S14" s="30">
        <v>35.409999999999997</v>
      </c>
      <c r="T14" s="30">
        <v>35.369999999999997</v>
      </c>
      <c r="U14" s="32">
        <f>IF(ISERR(T14/S14*100),"N/A",T14/S14*100)</f>
        <v>99.887037560011294</v>
      </c>
    </row>
    <row r="15" spans="1:34" ht="75" customHeight="1">
      <c r="A15" s="25"/>
      <c r="B15" s="29" t="s">
        <v>45</v>
      </c>
      <c r="C15" s="72" t="s">
        <v>316</v>
      </c>
      <c r="D15" s="72"/>
      <c r="E15" s="72"/>
      <c r="F15" s="72"/>
      <c r="G15" s="72"/>
      <c r="H15" s="72"/>
      <c r="I15" s="72" t="s">
        <v>317</v>
      </c>
      <c r="J15" s="72"/>
      <c r="K15" s="72"/>
      <c r="L15" s="72" t="s">
        <v>318</v>
      </c>
      <c r="M15" s="72"/>
      <c r="N15" s="72"/>
      <c r="O15" s="72"/>
      <c r="P15" s="30" t="s">
        <v>57</v>
      </c>
      <c r="Q15" s="30" t="s">
        <v>142</v>
      </c>
      <c r="R15" s="30">
        <v>7.52</v>
      </c>
      <c r="S15" s="30">
        <v>7.52</v>
      </c>
      <c r="T15" s="30">
        <v>7.14</v>
      </c>
      <c r="U15" s="32">
        <f>IF(ISERR((S15-T15)*100/S15+100),"N/A",(S15-T15)*100/S15+100)</f>
        <v>105.05319148936169</v>
      </c>
    </row>
    <row r="16" spans="1:34" ht="75" customHeight="1">
      <c r="A16" s="25"/>
      <c r="B16" s="29" t="s">
        <v>45</v>
      </c>
      <c r="C16" s="72" t="s">
        <v>45</v>
      </c>
      <c r="D16" s="72"/>
      <c r="E16" s="72"/>
      <c r="F16" s="72"/>
      <c r="G16" s="72"/>
      <c r="H16" s="72"/>
      <c r="I16" s="72" t="s">
        <v>319</v>
      </c>
      <c r="J16" s="72"/>
      <c r="K16" s="72"/>
      <c r="L16" s="72" t="s">
        <v>320</v>
      </c>
      <c r="M16" s="72"/>
      <c r="N16" s="72"/>
      <c r="O16" s="72"/>
      <c r="P16" s="30" t="s">
        <v>57</v>
      </c>
      <c r="Q16" s="30" t="s">
        <v>142</v>
      </c>
      <c r="R16" s="30">
        <v>9.76</v>
      </c>
      <c r="S16" s="30">
        <v>9.76</v>
      </c>
      <c r="T16" s="30">
        <v>9.32</v>
      </c>
      <c r="U16" s="32">
        <f>IF(ISERR((S16-T16)*100/S16+100),"N/A",(S16-T16)*100/S16+100)</f>
        <v>104.50819672131146</v>
      </c>
    </row>
    <row r="17" spans="1:22" ht="75" customHeight="1">
      <c r="A17" s="25"/>
      <c r="B17" s="29" t="s">
        <v>45</v>
      </c>
      <c r="C17" s="72" t="s">
        <v>321</v>
      </c>
      <c r="D17" s="72"/>
      <c r="E17" s="72"/>
      <c r="F17" s="72"/>
      <c r="G17" s="72"/>
      <c r="H17" s="72"/>
      <c r="I17" s="72" t="s">
        <v>322</v>
      </c>
      <c r="J17" s="72"/>
      <c r="K17" s="72"/>
      <c r="L17" s="72" t="s">
        <v>323</v>
      </c>
      <c r="M17" s="72"/>
      <c r="N17" s="72"/>
      <c r="O17" s="72"/>
      <c r="P17" s="30" t="s">
        <v>309</v>
      </c>
      <c r="Q17" s="30" t="s">
        <v>91</v>
      </c>
      <c r="R17" s="30">
        <v>8.9499999999999993</v>
      </c>
      <c r="S17" s="30">
        <v>8.8800000000000008</v>
      </c>
      <c r="T17" s="30">
        <v>7.85</v>
      </c>
      <c r="U17" s="32">
        <f>IF(ISERR((S17-T17)*100/S17+100),"N/A",(S17-T17)*100/S17+100)</f>
        <v>111.59909909909911</v>
      </c>
    </row>
    <row r="18" spans="1:22" ht="75" customHeight="1">
      <c r="A18" s="25"/>
      <c r="B18" s="29" t="s">
        <v>45</v>
      </c>
      <c r="C18" s="72" t="s">
        <v>324</v>
      </c>
      <c r="D18" s="72"/>
      <c r="E18" s="72"/>
      <c r="F18" s="72"/>
      <c r="G18" s="72"/>
      <c r="H18" s="72"/>
      <c r="I18" s="72" t="s">
        <v>325</v>
      </c>
      <c r="J18" s="72"/>
      <c r="K18" s="72"/>
      <c r="L18" s="72" t="s">
        <v>326</v>
      </c>
      <c r="M18" s="72"/>
      <c r="N18" s="72"/>
      <c r="O18" s="72"/>
      <c r="P18" s="30" t="s">
        <v>57</v>
      </c>
      <c r="Q18" s="30" t="s">
        <v>327</v>
      </c>
      <c r="R18" s="31">
        <v>91.5</v>
      </c>
      <c r="S18" s="31">
        <v>91.5</v>
      </c>
      <c r="T18" s="31">
        <v>77.98</v>
      </c>
      <c r="U18" s="32">
        <f>IF(ISERR(T18/S18*100),"N/A",T18/S18*100)</f>
        <v>85.224043715847003</v>
      </c>
    </row>
    <row r="19" spans="1:22" ht="75" customHeight="1">
      <c r="A19" s="25"/>
      <c r="B19" s="29" t="s">
        <v>45</v>
      </c>
      <c r="C19" s="72" t="s">
        <v>45</v>
      </c>
      <c r="D19" s="72"/>
      <c r="E19" s="72"/>
      <c r="F19" s="72"/>
      <c r="G19" s="72"/>
      <c r="H19" s="72"/>
      <c r="I19" s="72" t="s">
        <v>328</v>
      </c>
      <c r="J19" s="72"/>
      <c r="K19" s="72"/>
      <c r="L19" s="72" t="s">
        <v>329</v>
      </c>
      <c r="M19" s="72"/>
      <c r="N19" s="72"/>
      <c r="O19" s="72"/>
      <c r="P19" s="30" t="s">
        <v>57</v>
      </c>
      <c r="Q19" s="30" t="s">
        <v>91</v>
      </c>
      <c r="R19" s="31">
        <v>93.33</v>
      </c>
      <c r="S19" s="31">
        <v>93.33</v>
      </c>
      <c r="T19" s="31">
        <v>94.99</v>
      </c>
      <c r="U19" s="32">
        <f>IF(ISERR(T19/S19*100),"N/A",T19/S19*100)</f>
        <v>101.77863495124826</v>
      </c>
    </row>
    <row r="20" spans="1:22" ht="75" customHeight="1" thickBot="1">
      <c r="A20" s="25"/>
      <c r="B20" s="29" t="s">
        <v>45</v>
      </c>
      <c r="C20" s="72" t="s">
        <v>330</v>
      </c>
      <c r="D20" s="72"/>
      <c r="E20" s="72"/>
      <c r="F20" s="72"/>
      <c r="G20" s="72"/>
      <c r="H20" s="72"/>
      <c r="I20" s="72" t="s">
        <v>331</v>
      </c>
      <c r="J20" s="72"/>
      <c r="K20" s="72"/>
      <c r="L20" s="72" t="s">
        <v>332</v>
      </c>
      <c r="M20" s="72"/>
      <c r="N20" s="72"/>
      <c r="O20" s="72"/>
      <c r="P20" s="30" t="s">
        <v>333</v>
      </c>
      <c r="Q20" s="30" t="s">
        <v>214</v>
      </c>
      <c r="R20" s="30">
        <v>45.4</v>
      </c>
      <c r="S20" s="30" t="s">
        <v>44</v>
      </c>
      <c r="T20" s="30" t="s">
        <v>44</v>
      </c>
      <c r="U20" s="32" t="str">
        <f>IF(ISERR((S20-T20)*100/S20+100),"N/A",(S20-T20)*100/S20+100)</f>
        <v>N/A</v>
      </c>
    </row>
    <row r="21" spans="1:22" ht="75" customHeight="1" thickTop="1">
      <c r="A21" s="25"/>
      <c r="B21" s="26" t="s">
        <v>87</v>
      </c>
      <c r="C21" s="73" t="s">
        <v>334</v>
      </c>
      <c r="D21" s="73"/>
      <c r="E21" s="73"/>
      <c r="F21" s="73"/>
      <c r="G21" s="73"/>
      <c r="H21" s="73"/>
      <c r="I21" s="73" t="s">
        <v>335</v>
      </c>
      <c r="J21" s="73"/>
      <c r="K21" s="73"/>
      <c r="L21" s="73" t="s">
        <v>336</v>
      </c>
      <c r="M21" s="73"/>
      <c r="N21" s="73"/>
      <c r="O21" s="73"/>
      <c r="P21" s="27" t="s">
        <v>337</v>
      </c>
      <c r="Q21" s="27" t="s">
        <v>91</v>
      </c>
      <c r="R21" s="27">
        <v>98.91</v>
      </c>
      <c r="S21" s="27">
        <v>99.44</v>
      </c>
      <c r="T21" s="27">
        <v>91.61</v>
      </c>
      <c r="U21" s="28">
        <f t="shared" ref="U21:U29" si="0">IF(ISERR(T21/S21*100),"N/A",T21/S21*100)</f>
        <v>92.125905068382934</v>
      </c>
    </row>
    <row r="22" spans="1:22" ht="75" customHeight="1">
      <c r="A22" s="25"/>
      <c r="B22" s="29" t="s">
        <v>45</v>
      </c>
      <c r="C22" s="72" t="s">
        <v>338</v>
      </c>
      <c r="D22" s="72"/>
      <c r="E22" s="72"/>
      <c r="F22" s="72"/>
      <c r="G22" s="72"/>
      <c r="H22" s="72"/>
      <c r="I22" s="72" t="s">
        <v>339</v>
      </c>
      <c r="J22" s="72"/>
      <c r="K22" s="72"/>
      <c r="L22" s="72" t="s">
        <v>340</v>
      </c>
      <c r="M22" s="72"/>
      <c r="N22" s="72"/>
      <c r="O22" s="72"/>
      <c r="P22" s="30" t="s">
        <v>313</v>
      </c>
      <c r="Q22" s="30" t="s">
        <v>91</v>
      </c>
      <c r="R22" s="31">
        <v>15523935</v>
      </c>
      <c r="S22" s="31">
        <v>3863329</v>
      </c>
      <c r="T22" s="31">
        <v>3851739</v>
      </c>
      <c r="U22" s="32">
        <f t="shared" si="0"/>
        <v>99.699999663502652</v>
      </c>
    </row>
    <row r="23" spans="1:22" ht="75" customHeight="1">
      <c r="A23" s="25"/>
      <c r="B23" s="29" t="s">
        <v>45</v>
      </c>
      <c r="C23" s="72" t="s">
        <v>45</v>
      </c>
      <c r="D23" s="72"/>
      <c r="E23" s="72"/>
      <c r="F23" s="72"/>
      <c r="G23" s="72"/>
      <c r="H23" s="72"/>
      <c r="I23" s="72" t="s">
        <v>341</v>
      </c>
      <c r="J23" s="72"/>
      <c r="K23" s="72"/>
      <c r="L23" s="72" t="s">
        <v>342</v>
      </c>
      <c r="M23" s="72"/>
      <c r="N23" s="72"/>
      <c r="O23" s="72"/>
      <c r="P23" s="30" t="s">
        <v>313</v>
      </c>
      <c r="Q23" s="30" t="s">
        <v>91</v>
      </c>
      <c r="R23" s="31">
        <v>19741638</v>
      </c>
      <c r="S23" s="31">
        <v>4879266</v>
      </c>
      <c r="T23" s="31">
        <v>4854870</v>
      </c>
      <c r="U23" s="32">
        <f t="shared" si="0"/>
        <v>99.500006763312356</v>
      </c>
    </row>
    <row r="24" spans="1:22" ht="75" customHeight="1">
      <c r="A24" s="25"/>
      <c r="B24" s="29" t="s">
        <v>45</v>
      </c>
      <c r="C24" s="72" t="s">
        <v>343</v>
      </c>
      <c r="D24" s="72"/>
      <c r="E24" s="72"/>
      <c r="F24" s="72"/>
      <c r="G24" s="72"/>
      <c r="H24" s="72"/>
      <c r="I24" s="72" t="s">
        <v>344</v>
      </c>
      <c r="J24" s="72"/>
      <c r="K24" s="72"/>
      <c r="L24" s="72" t="s">
        <v>345</v>
      </c>
      <c r="M24" s="72"/>
      <c r="N24" s="72"/>
      <c r="O24" s="72"/>
      <c r="P24" s="30" t="s">
        <v>57</v>
      </c>
      <c r="Q24" s="30" t="s">
        <v>91</v>
      </c>
      <c r="R24" s="30">
        <v>53</v>
      </c>
      <c r="S24" s="30">
        <v>54</v>
      </c>
      <c r="T24" s="30">
        <v>55.3</v>
      </c>
      <c r="U24" s="32">
        <f t="shared" si="0"/>
        <v>102.40740740740739</v>
      </c>
    </row>
    <row r="25" spans="1:22" ht="75" customHeight="1">
      <c r="A25" s="25"/>
      <c r="B25" s="29" t="s">
        <v>45</v>
      </c>
      <c r="C25" s="72" t="s">
        <v>45</v>
      </c>
      <c r="D25" s="72"/>
      <c r="E25" s="72"/>
      <c r="F25" s="72"/>
      <c r="G25" s="72"/>
      <c r="H25" s="72"/>
      <c r="I25" s="72" t="s">
        <v>346</v>
      </c>
      <c r="J25" s="72"/>
      <c r="K25" s="72"/>
      <c r="L25" s="72" t="s">
        <v>347</v>
      </c>
      <c r="M25" s="72"/>
      <c r="N25" s="72"/>
      <c r="O25" s="72"/>
      <c r="P25" s="30" t="s">
        <v>348</v>
      </c>
      <c r="Q25" s="30" t="s">
        <v>91</v>
      </c>
      <c r="R25" s="30">
        <v>7</v>
      </c>
      <c r="S25" s="30">
        <v>7</v>
      </c>
      <c r="T25" s="30">
        <v>6</v>
      </c>
      <c r="U25" s="32">
        <f t="shared" si="0"/>
        <v>85.714285714285708</v>
      </c>
    </row>
    <row r="26" spans="1:22" ht="75" customHeight="1">
      <c r="A26" s="25"/>
      <c r="B26" s="29" t="s">
        <v>45</v>
      </c>
      <c r="C26" s="72" t="s">
        <v>349</v>
      </c>
      <c r="D26" s="72"/>
      <c r="E26" s="72"/>
      <c r="F26" s="72"/>
      <c r="G26" s="72"/>
      <c r="H26" s="72"/>
      <c r="I26" s="72" t="s">
        <v>350</v>
      </c>
      <c r="J26" s="72"/>
      <c r="K26" s="72"/>
      <c r="L26" s="72" t="s">
        <v>351</v>
      </c>
      <c r="M26" s="72"/>
      <c r="N26" s="72"/>
      <c r="O26" s="72"/>
      <c r="P26" s="30" t="s">
        <v>57</v>
      </c>
      <c r="Q26" s="30" t="s">
        <v>91</v>
      </c>
      <c r="R26" s="30">
        <v>100</v>
      </c>
      <c r="S26" s="30">
        <v>100</v>
      </c>
      <c r="T26" s="30">
        <v>85.91</v>
      </c>
      <c r="U26" s="32">
        <f t="shared" si="0"/>
        <v>85.91</v>
      </c>
    </row>
    <row r="27" spans="1:22" ht="75" customHeight="1">
      <c r="A27" s="25"/>
      <c r="B27" s="29" t="s">
        <v>45</v>
      </c>
      <c r="C27" s="72" t="s">
        <v>352</v>
      </c>
      <c r="D27" s="72"/>
      <c r="E27" s="72"/>
      <c r="F27" s="72"/>
      <c r="G27" s="72"/>
      <c r="H27" s="72"/>
      <c r="I27" s="72" t="s">
        <v>353</v>
      </c>
      <c r="J27" s="72"/>
      <c r="K27" s="72"/>
      <c r="L27" s="72" t="s">
        <v>354</v>
      </c>
      <c r="M27" s="72"/>
      <c r="N27" s="72"/>
      <c r="O27" s="72"/>
      <c r="P27" s="30" t="s">
        <v>348</v>
      </c>
      <c r="Q27" s="30" t="s">
        <v>91</v>
      </c>
      <c r="R27" s="31">
        <v>800000</v>
      </c>
      <c r="S27" s="31">
        <v>200000</v>
      </c>
      <c r="T27" s="31">
        <v>177375</v>
      </c>
      <c r="U27" s="32">
        <f t="shared" si="0"/>
        <v>88.6875</v>
      </c>
    </row>
    <row r="28" spans="1:22" ht="75" customHeight="1">
      <c r="A28" s="25"/>
      <c r="B28" s="29" t="s">
        <v>45</v>
      </c>
      <c r="C28" s="72" t="s">
        <v>45</v>
      </c>
      <c r="D28" s="72"/>
      <c r="E28" s="72"/>
      <c r="F28" s="72"/>
      <c r="G28" s="72"/>
      <c r="H28" s="72"/>
      <c r="I28" s="72" t="s">
        <v>355</v>
      </c>
      <c r="J28" s="72"/>
      <c r="K28" s="72"/>
      <c r="L28" s="72" t="s">
        <v>356</v>
      </c>
      <c r="M28" s="72"/>
      <c r="N28" s="72"/>
      <c r="O28" s="72"/>
      <c r="P28" s="30" t="s">
        <v>357</v>
      </c>
      <c r="Q28" s="30" t="s">
        <v>91</v>
      </c>
      <c r="R28" s="31">
        <v>172000</v>
      </c>
      <c r="S28" s="31">
        <v>43000</v>
      </c>
      <c r="T28" s="31">
        <v>31231</v>
      </c>
      <c r="U28" s="32">
        <f t="shared" si="0"/>
        <v>72.630232558139539</v>
      </c>
    </row>
    <row r="29" spans="1:22" ht="75" customHeight="1" thickBot="1">
      <c r="A29" s="25"/>
      <c r="B29" s="29" t="s">
        <v>45</v>
      </c>
      <c r="C29" s="72" t="s">
        <v>358</v>
      </c>
      <c r="D29" s="72"/>
      <c r="E29" s="72"/>
      <c r="F29" s="72"/>
      <c r="G29" s="72"/>
      <c r="H29" s="72"/>
      <c r="I29" s="72" t="s">
        <v>359</v>
      </c>
      <c r="J29" s="72"/>
      <c r="K29" s="72"/>
      <c r="L29" s="72" t="s">
        <v>360</v>
      </c>
      <c r="M29" s="72"/>
      <c r="N29" s="72"/>
      <c r="O29" s="72"/>
      <c r="P29" s="30" t="s">
        <v>333</v>
      </c>
      <c r="Q29" s="30" t="s">
        <v>91</v>
      </c>
      <c r="R29" s="30">
        <v>113.8</v>
      </c>
      <c r="S29" s="30">
        <v>28.3</v>
      </c>
      <c r="T29" s="30">
        <v>42.63</v>
      </c>
      <c r="U29" s="32">
        <f t="shared" si="0"/>
        <v>150.63604240282686</v>
      </c>
    </row>
    <row r="30" spans="1:22" ht="22.5" customHeight="1" thickTop="1" thickBot="1">
      <c r="B30" s="8" t="s">
        <v>98</v>
      </c>
      <c r="C30" s="9"/>
      <c r="D30" s="9"/>
      <c r="E30" s="9"/>
      <c r="F30" s="9"/>
      <c r="G30" s="9"/>
      <c r="H30" s="10"/>
      <c r="I30" s="10"/>
      <c r="J30" s="10"/>
      <c r="K30" s="10"/>
      <c r="L30" s="10"/>
      <c r="M30" s="10"/>
      <c r="N30" s="10"/>
      <c r="O30" s="10"/>
      <c r="P30" s="10"/>
      <c r="Q30" s="10"/>
      <c r="R30" s="10"/>
      <c r="S30" s="10"/>
      <c r="T30" s="10"/>
      <c r="U30" s="11"/>
      <c r="V30" s="33"/>
    </row>
    <row r="31" spans="1:22" ht="26.25" customHeight="1" thickTop="1">
      <c r="B31" s="34"/>
      <c r="C31" s="35"/>
      <c r="D31" s="35"/>
      <c r="E31" s="35"/>
      <c r="F31" s="35"/>
      <c r="G31" s="35"/>
      <c r="H31" s="36"/>
      <c r="I31" s="36"/>
      <c r="J31" s="36"/>
      <c r="K31" s="36"/>
      <c r="L31" s="36"/>
      <c r="M31" s="36"/>
      <c r="N31" s="36"/>
      <c r="O31" s="36"/>
      <c r="P31" s="37"/>
      <c r="Q31" s="38"/>
      <c r="R31" s="39" t="s">
        <v>99</v>
      </c>
      <c r="S31" s="22" t="s">
        <v>100</v>
      </c>
      <c r="T31" s="39" t="s">
        <v>101</v>
      </c>
      <c r="U31" s="22" t="s">
        <v>102</v>
      </c>
    </row>
    <row r="32" spans="1:22" ht="26.25" customHeight="1" thickBot="1">
      <c r="B32" s="40"/>
      <c r="C32" s="41"/>
      <c r="D32" s="41"/>
      <c r="E32" s="41"/>
      <c r="F32" s="41"/>
      <c r="G32" s="41"/>
      <c r="H32" s="42"/>
      <c r="I32" s="42"/>
      <c r="J32" s="42"/>
      <c r="K32" s="42"/>
      <c r="L32" s="42"/>
      <c r="M32" s="42"/>
      <c r="N32" s="42"/>
      <c r="O32" s="42"/>
      <c r="P32" s="43"/>
      <c r="Q32" s="44"/>
      <c r="R32" s="45" t="s">
        <v>103</v>
      </c>
      <c r="S32" s="44" t="s">
        <v>103</v>
      </c>
      <c r="T32" s="44" t="s">
        <v>103</v>
      </c>
      <c r="U32" s="44" t="s">
        <v>104</v>
      </c>
    </row>
    <row r="33" spans="2:21" ht="13.5" customHeight="1" thickBot="1">
      <c r="B33" s="65" t="s">
        <v>105</v>
      </c>
      <c r="C33" s="66"/>
      <c r="D33" s="66"/>
      <c r="E33" s="46"/>
      <c r="F33" s="46"/>
      <c r="G33" s="46"/>
      <c r="H33" s="47"/>
      <c r="I33" s="47"/>
      <c r="J33" s="47"/>
      <c r="K33" s="47"/>
      <c r="L33" s="47"/>
      <c r="M33" s="47"/>
      <c r="N33" s="47"/>
      <c r="O33" s="47"/>
      <c r="P33" s="48"/>
      <c r="Q33" s="48"/>
      <c r="R33" s="49" t="str">
        <f t="shared" ref="R33:T34" si="1">"N/D"</f>
        <v>N/D</v>
      </c>
      <c r="S33" s="49" t="str">
        <f t="shared" si="1"/>
        <v>N/D</v>
      </c>
      <c r="T33" s="49" t="str">
        <f t="shared" si="1"/>
        <v>N/D</v>
      </c>
      <c r="U33" s="50" t="str">
        <f>+IF(ISERR(T33/S33*100),"N/A",T33/S33*100)</f>
        <v>N/A</v>
      </c>
    </row>
    <row r="34" spans="2:21" ht="13.5" customHeight="1" thickBot="1">
      <c r="B34" s="67" t="s">
        <v>106</v>
      </c>
      <c r="C34" s="68"/>
      <c r="D34" s="68"/>
      <c r="E34" s="51"/>
      <c r="F34" s="51"/>
      <c r="G34" s="51"/>
      <c r="H34" s="52"/>
      <c r="I34" s="52"/>
      <c r="J34" s="52"/>
      <c r="K34" s="52"/>
      <c r="L34" s="52"/>
      <c r="M34" s="52"/>
      <c r="N34" s="52"/>
      <c r="O34" s="52"/>
      <c r="P34" s="53"/>
      <c r="Q34" s="53"/>
      <c r="R34" s="49" t="str">
        <f t="shared" si="1"/>
        <v>N/D</v>
      </c>
      <c r="S34" s="49" t="str">
        <f t="shared" si="1"/>
        <v>N/D</v>
      </c>
      <c r="T34" s="49" t="str">
        <f t="shared" si="1"/>
        <v>N/D</v>
      </c>
      <c r="U34" s="50" t="str">
        <f>+IF(ISERR(T34/S34*100),"N/A",T34/S34*100)</f>
        <v>N/A</v>
      </c>
    </row>
    <row r="35" spans="2:21" ht="14.85" customHeight="1" thickTop="1" thickBot="1">
      <c r="B35" s="8" t="s">
        <v>107</v>
      </c>
      <c r="C35" s="9"/>
      <c r="D35" s="9"/>
      <c r="E35" s="9"/>
      <c r="F35" s="9"/>
      <c r="G35" s="9"/>
      <c r="H35" s="10"/>
      <c r="I35" s="10"/>
      <c r="J35" s="10"/>
      <c r="K35" s="10"/>
      <c r="L35" s="10"/>
      <c r="M35" s="10"/>
      <c r="N35" s="10"/>
      <c r="O35" s="10"/>
      <c r="P35" s="10"/>
      <c r="Q35" s="10"/>
      <c r="R35" s="10"/>
      <c r="S35" s="10"/>
      <c r="T35" s="10"/>
      <c r="U35" s="11"/>
    </row>
    <row r="36" spans="2:21" ht="44.25" customHeight="1" thickTop="1">
      <c r="B36" s="69" t="s">
        <v>108</v>
      </c>
      <c r="C36" s="70"/>
      <c r="D36" s="70"/>
      <c r="E36" s="70"/>
      <c r="F36" s="70"/>
      <c r="G36" s="70"/>
      <c r="H36" s="70"/>
      <c r="I36" s="70"/>
      <c r="J36" s="70"/>
      <c r="K36" s="70"/>
      <c r="L36" s="70"/>
      <c r="M36" s="70"/>
      <c r="N36" s="70"/>
      <c r="O36" s="70"/>
      <c r="P36" s="70"/>
      <c r="Q36" s="70"/>
      <c r="R36" s="70"/>
      <c r="S36" s="70"/>
      <c r="T36" s="70"/>
      <c r="U36" s="71"/>
    </row>
    <row r="37" spans="2:21" ht="34.5" customHeight="1">
      <c r="B37" s="59" t="s">
        <v>110</v>
      </c>
      <c r="C37" s="60"/>
      <c r="D37" s="60"/>
      <c r="E37" s="60"/>
      <c r="F37" s="60"/>
      <c r="G37" s="60"/>
      <c r="H37" s="60"/>
      <c r="I37" s="60"/>
      <c r="J37" s="60"/>
      <c r="K37" s="60"/>
      <c r="L37" s="60"/>
      <c r="M37" s="60"/>
      <c r="N37" s="60"/>
      <c r="O37" s="60"/>
      <c r="P37" s="60"/>
      <c r="Q37" s="60"/>
      <c r="R37" s="60"/>
      <c r="S37" s="60"/>
      <c r="T37" s="60"/>
      <c r="U37" s="61"/>
    </row>
    <row r="38" spans="2:21" ht="34.5" customHeight="1">
      <c r="B38" s="59" t="s">
        <v>361</v>
      </c>
      <c r="C38" s="60"/>
      <c r="D38" s="60"/>
      <c r="E38" s="60"/>
      <c r="F38" s="60"/>
      <c r="G38" s="60"/>
      <c r="H38" s="60"/>
      <c r="I38" s="60"/>
      <c r="J38" s="60"/>
      <c r="K38" s="60"/>
      <c r="L38" s="60"/>
      <c r="M38" s="60"/>
      <c r="N38" s="60"/>
      <c r="O38" s="60"/>
      <c r="P38" s="60"/>
      <c r="Q38" s="60"/>
      <c r="R38" s="60"/>
      <c r="S38" s="60"/>
      <c r="T38" s="60"/>
      <c r="U38" s="61"/>
    </row>
    <row r="39" spans="2:21" ht="84.2" customHeight="1">
      <c r="B39" s="59" t="s">
        <v>362</v>
      </c>
      <c r="C39" s="60"/>
      <c r="D39" s="60"/>
      <c r="E39" s="60"/>
      <c r="F39" s="60"/>
      <c r="G39" s="60"/>
      <c r="H39" s="60"/>
      <c r="I39" s="60"/>
      <c r="J39" s="60"/>
      <c r="K39" s="60"/>
      <c r="L39" s="60"/>
      <c r="M39" s="60"/>
      <c r="N39" s="60"/>
      <c r="O39" s="60"/>
      <c r="P39" s="60"/>
      <c r="Q39" s="60"/>
      <c r="R39" s="60"/>
      <c r="S39" s="60"/>
      <c r="T39" s="60"/>
      <c r="U39" s="61"/>
    </row>
    <row r="40" spans="2:21" ht="88.5" customHeight="1">
      <c r="B40" s="59" t="s">
        <v>363</v>
      </c>
      <c r="C40" s="60"/>
      <c r="D40" s="60"/>
      <c r="E40" s="60"/>
      <c r="F40" s="60"/>
      <c r="G40" s="60"/>
      <c r="H40" s="60"/>
      <c r="I40" s="60"/>
      <c r="J40" s="60"/>
      <c r="K40" s="60"/>
      <c r="L40" s="60"/>
      <c r="M40" s="60"/>
      <c r="N40" s="60"/>
      <c r="O40" s="60"/>
      <c r="P40" s="60"/>
      <c r="Q40" s="60"/>
      <c r="R40" s="60"/>
      <c r="S40" s="60"/>
      <c r="T40" s="60"/>
      <c r="U40" s="61"/>
    </row>
    <row r="41" spans="2:21" ht="115.5" customHeight="1">
      <c r="B41" s="59" t="s">
        <v>364</v>
      </c>
      <c r="C41" s="60"/>
      <c r="D41" s="60"/>
      <c r="E41" s="60"/>
      <c r="F41" s="60"/>
      <c r="G41" s="60"/>
      <c r="H41" s="60"/>
      <c r="I41" s="60"/>
      <c r="J41" s="60"/>
      <c r="K41" s="60"/>
      <c r="L41" s="60"/>
      <c r="M41" s="60"/>
      <c r="N41" s="60"/>
      <c r="O41" s="60"/>
      <c r="P41" s="60"/>
      <c r="Q41" s="60"/>
      <c r="R41" s="60"/>
      <c r="S41" s="60"/>
      <c r="T41" s="60"/>
      <c r="U41" s="61"/>
    </row>
    <row r="42" spans="2:21" ht="148.69999999999999" customHeight="1">
      <c r="B42" s="59" t="s">
        <v>365</v>
      </c>
      <c r="C42" s="60"/>
      <c r="D42" s="60"/>
      <c r="E42" s="60"/>
      <c r="F42" s="60"/>
      <c r="G42" s="60"/>
      <c r="H42" s="60"/>
      <c r="I42" s="60"/>
      <c r="J42" s="60"/>
      <c r="K42" s="60"/>
      <c r="L42" s="60"/>
      <c r="M42" s="60"/>
      <c r="N42" s="60"/>
      <c r="O42" s="60"/>
      <c r="P42" s="60"/>
      <c r="Q42" s="60"/>
      <c r="R42" s="60"/>
      <c r="S42" s="60"/>
      <c r="T42" s="60"/>
      <c r="U42" s="61"/>
    </row>
    <row r="43" spans="2:21" ht="87.95" customHeight="1">
      <c r="B43" s="59" t="s">
        <v>366</v>
      </c>
      <c r="C43" s="60"/>
      <c r="D43" s="60"/>
      <c r="E43" s="60"/>
      <c r="F43" s="60"/>
      <c r="G43" s="60"/>
      <c r="H43" s="60"/>
      <c r="I43" s="60"/>
      <c r="J43" s="60"/>
      <c r="K43" s="60"/>
      <c r="L43" s="60"/>
      <c r="M43" s="60"/>
      <c r="N43" s="60"/>
      <c r="O43" s="60"/>
      <c r="P43" s="60"/>
      <c r="Q43" s="60"/>
      <c r="R43" s="60"/>
      <c r="S43" s="60"/>
      <c r="T43" s="60"/>
      <c r="U43" s="61"/>
    </row>
    <row r="44" spans="2:21" ht="126.6" customHeight="1">
      <c r="B44" s="59" t="s">
        <v>367</v>
      </c>
      <c r="C44" s="60"/>
      <c r="D44" s="60"/>
      <c r="E44" s="60"/>
      <c r="F44" s="60"/>
      <c r="G44" s="60"/>
      <c r="H44" s="60"/>
      <c r="I44" s="60"/>
      <c r="J44" s="60"/>
      <c r="K44" s="60"/>
      <c r="L44" s="60"/>
      <c r="M44" s="60"/>
      <c r="N44" s="60"/>
      <c r="O44" s="60"/>
      <c r="P44" s="60"/>
      <c r="Q44" s="60"/>
      <c r="R44" s="60"/>
      <c r="S44" s="60"/>
      <c r="T44" s="60"/>
      <c r="U44" s="61"/>
    </row>
    <row r="45" spans="2:21" ht="89.25" customHeight="1">
      <c r="B45" s="59" t="s">
        <v>368</v>
      </c>
      <c r="C45" s="60"/>
      <c r="D45" s="60"/>
      <c r="E45" s="60"/>
      <c r="F45" s="60"/>
      <c r="G45" s="60"/>
      <c r="H45" s="60"/>
      <c r="I45" s="60"/>
      <c r="J45" s="60"/>
      <c r="K45" s="60"/>
      <c r="L45" s="60"/>
      <c r="M45" s="60"/>
      <c r="N45" s="60"/>
      <c r="O45" s="60"/>
      <c r="P45" s="60"/>
      <c r="Q45" s="60"/>
      <c r="R45" s="60"/>
      <c r="S45" s="60"/>
      <c r="T45" s="60"/>
      <c r="U45" s="61"/>
    </row>
    <row r="46" spans="2:21" ht="34.5" customHeight="1">
      <c r="B46" s="59" t="s">
        <v>369</v>
      </c>
      <c r="C46" s="60"/>
      <c r="D46" s="60"/>
      <c r="E46" s="60"/>
      <c r="F46" s="60"/>
      <c r="G46" s="60"/>
      <c r="H46" s="60"/>
      <c r="I46" s="60"/>
      <c r="J46" s="60"/>
      <c r="K46" s="60"/>
      <c r="L46" s="60"/>
      <c r="M46" s="60"/>
      <c r="N46" s="60"/>
      <c r="O46" s="60"/>
      <c r="P46" s="60"/>
      <c r="Q46" s="60"/>
      <c r="R46" s="60"/>
      <c r="S46" s="60"/>
      <c r="T46" s="60"/>
      <c r="U46" s="61"/>
    </row>
    <row r="47" spans="2:21" ht="105.6" customHeight="1">
      <c r="B47" s="59" t="s">
        <v>370</v>
      </c>
      <c r="C47" s="60"/>
      <c r="D47" s="60"/>
      <c r="E47" s="60"/>
      <c r="F47" s="60"/>
      <c r="G47" s="60"/>
      <c r="H47" s="60"/>
      <c r="I47" s="60"/>
      <c r="J47" s="60"/>
      <c r="K47" s="60"/>
      <c r="L47" s="60"/>
      <c r="M47" s="60"/>
      <c r="N47" s="60"/>
      <c r="O47" s="60"/>
      <c r="P47" s="60"/>
      <c r="Q47" s="60"/>
      <c r="R47" s="60"/>
      <c r="S47" s="60"/>
      <c r="T47" s="60"/>
      <c r="U47" s="61"/>
    </row>
    <row r="48" spans="2:21" ht="60.6" customHeight="1">
      <c r="B48" s="59" t="s">
        <v>371</v>
      </c>
      <c r="C48" s="60"/>
      <c r="D48" s="60"/>
      <c r="E48" s="60"/>
      <c r="F48" s="60"/>
      <c r="G48" s="60"/>
      <c r="H48" s="60"/>
      <c r="I48" s="60"/>
      <c r="J48" s="60"/>
      <c r="K48" s="60"/>
      <c r="L48" s="60"/>
      <c r="M48" s="60"/>
      <c r="N48" s="60"/>
      <c r="O48" s="60"/>
      <c r="P48" s="60"/>
      <c r="Q48" s="60"/>
      <c r="R48" s="60"/>
      <c r="S48" s="60"/>
      <c r="T48" s="60"/>
      <c r="U48" s="61"/>
    </row>
    <row r="49" spans="2:21" ht="79.349999999999994" customHeight="1">
      <c r="B49" s="59" t="s">
        <v>372</v>
      </c>
      <c r="C49" s="60"/>
      <c r="D49" s="60"/>
      <c r="E49" s="60"/>
      <c r="F49" s="60"/>
      <c r="G49" s="60"/>
      <c r="H49" s="60"/>
      <c r="I49" s="60"/>
      <c r="J49" s="60"/>
      <c r="K49" s="60"/>
      <c r="L49" s="60"/>
      <c r="M49" s="60"/>
      <c r="N49" s="60"/>
      <c r="O49" s="60"/>
      <c r="P49" s="60"/>
      <c r="Q49" s="60"/>
      <c r="R49" s="60"/>
      <c r="S49" s="60"/>
      <c r="T49" s="60"/>
      <c r="U49" s="61"/>
    </row>
    <row r="50" spans="2:21" ht="77.849999999999994" customHeight="1">
      <c r="B50" s="59" t="s">
        <v>373</v>
      </c>
      <c r="C50" s="60"/>
      <c r="D50" s="60"/>
      <c r="E50" s="60"/>
      <c r="F50" s="60"/>
      <c r="G50" s="60"/>
      <c r="H50" s="60"/>
      <c r="I50" s="60"/>
      <c r="J50" s="60"/>
      <c r="K50" s="60"/>
      <c r="L50" s="60"/>
      <c r="M50" s="60"/>
      <c r="N50" s="60"/>
      <c r="O50" s="60"/>
      <c r="P50" s="60"/>
      <c r="Q50" s="60"/>
      <c r="R50" s="60"/>
      <c r="S50" s="60"/>
      <c r="T50" s="60"/>
      <c r="U50" s="61"/>
    </row>
    <row r="51" spans="2:21" ht="81.95" customHeight="1">
      <c r="B51" s="59" t="s">
        <v>374</v>
      </c>
      <c r="C51" s="60"/>
      <c r="D51" s="60"/>
      <c r="E51" s="60"/>
      <c r="F51" s="60"/>
      <c r="G51" s="60"/>
      <c r="H51" s="60"/>
      <c r="I51" s="60"/>
      <c r="J51" s="60"/>
      <c r="K51" s="60"/>
      <c r="L51" s="60"/>
      <c r="M51" s="60"/>
      <c r="N51" s="60"/>
      <c r="O51" s="60"/>
      <c r="P51" s="60"/>
      <c r="Q51" s="60"/>
      <c r="R51" s="60"/>
      <c r="S51" s="60"/>
      <c r="T51" s="60"/>
      <c r="U51" s="61"/>
    </row>
    <row r="52" spans="2:21" ht="136.35" customHeight="1">
      <c r="B52" s="59" t="s">
        <v>375</v>
      </c>
      <c r="C52" s="60"/>
      <c r="D52" s="60"/>
      <c r="E52" s="60"/>
      <c r="F52" s="60"/>
      <c r="G52" s="60"/>
      <c r="H52" s="60"/>
      <c r="I52" s="60"/>
      <c r="J52" s="60"/>
      <c r="K52" s="60"/>
      <c r="L52" s="60"/>
      <c r="M52" s="60"/>
      <c r="N52" s="60"/>
      <c r="O52" s="60"/>
      <c r="P52" s="60"/>
      <c r="Q52" s="60"/>
      <c r="R52" s="60"/>
      <c r="S52" s="60"/>
      <c r="T52" s="60"/>
      <c r="U52" s="61"/>
    </row>
    <row r="53" spans="2:21" ht="69" customHeight="1">
      <c r="B53" s="59" t="s">
        <v>376</v>
      </c>
      <c r="C53" s="60"/>
      <c r="D53" s="60"/>
      <c r="E53" s="60"/>
      <c r="F53" s="60"/>
      <c r="G53" s="60"/>
      <c r="H53" s="60"/>
      <c r="I53" s="60"/>
      <c r="J53" s="60"/>
      <c r="K53" s="60"/>
      <c r="L53" s="60"/>
      <c r="M53" s="60"/>
      <c r="N53" s="60"/>
      <c r="O53" s="60"/>
      <c r="P53" s="60"/>
      <c r="Q53" s="60"/>
      <c r="R53" s="60"/>
      <c r="S53" s="60"/>
      <c r="T53" s="60"/>
      <c r="U53" s="61"/>
    </row>
    <row r="54" spans="2:21" ht="63.95" customHeight="1">
      <c r="B54" s="59" t="s">
        <v>377</v>
      </c>
      <c r="C54" s="60"/>
      <c r="D54" s="60"/>
      <c r="E54" s="60"/>
      <c r="F54" s="60"/>
      <c r="G54" s="60"/>
      <c r="H54" s="60"/>
      <c r="I54" s="60"/>
      <c r="J54" s="60"/>
      <c r="K54" s="60"/>
      <c r="L54" s="60"/>
      <c r="M54" s="60"/>
      <c r="N54" s="60"/>
      <c r="O54" s="60"/>
      <c r="P54" s="60"/>
      <c r="Q54" s="60"/>
      <c r="R54" s="60"/>
      <c r="S54" s="60"/>
      <c r="T54" s="60"/>
      <c r="U54" s="61"/>
    </row>
    <row r="55" spans="2:21" ht="104.1" customHeight="1" thickBot="1">
      <c r="B55" s="62" t="s">
        <v>378</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pageSetUpPr fitToPage="1"/>
  </sheetPr>
  <dimension ref="A1:AH47"/>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379</v>
      </c>
      <c r="D4" s="102" t="s">
        <v>380</v>
      </c>
      <c r="E4" s="102"/>
      <c r="F4" s="102"/>
      <c r="G4" s="102"/>
      <c r="H4" s="102"/>
      <c r="I4" s="14"/>
      <c r="J4" s="15" t="s">
        <v>9</v>
      </c>
      <c r="K4" s="16" t="s">
        <v>10</v>
      </c>
      <c r="L4" s="103" t="s">
        <v>1</v>
      </c>
      <c r="M4" s="103"/>
      <c r="N4" s="103"/>
      <c r="O4" s="103"/>
      <c r="P4" s="15" t="s">
        <v>11</v>
      </c>
      <c r="Q4" s="103" t="s">
        <v>12</v>
      </c>
      <c r="R4" s="103"/>
      <c r="S4" s="15" t="s">
        <v>13</v>
      </c>
      <c r="T4" s="103" t="s">
        <v>14</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264</v>
      </c>
      <c r="L6" s="74"/>
      <c r="M6" s="74"/>
      <c r="N6" s="19"/>
      <c r="O6" s="20" t="s">
        <v>20</v>
      </c>
      <c r="P6" s="74" t="s">
        <v>381</v>
      </c>
      <c r="Q6" s="74"/>
      <c r="R6" s="21"/>
      <c r="S6" s="20" t="s">
        <v>22</v>
      </c>
      <c r="T6" s="74" t="s">
        <v>382</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thickBot="1">
      <c r="A11" s="25"/>
      <c r="B11" s="26" t="s">
        <v>38</v>
      </c>
      <c r="C11" s="73" t="s">
        <v>383</v>
      </c>
      <c r="D11" s="73"/>
      <c r="E11" s="73"/>
      <c r="F11" s="73"/>
      <c r="G11" s="73"/>
      <c r="H11" s="73"/>
      <c r="I11" s="73" t="s">
        <v>384</v>
      </c>
      <c r="J11" s="73"/>
      <c r="K11" s="73"/>
      <c r="L11" s="73" t="s">
        <v>385</v>
      </c>
      <c r="M11" s="73"/>
      <c r="N11" s="73"/>
      <c r="O11" s="73"/>
      <c r="P11" s="27" t="s">
        <v>386</v>
      </c>
      <c r="Q11" s="27" t="s">
        <v>58</v>
      </c>
      <c r="R11" s="27">
        <v>30.16</v>
      </c>
      <c r="S11" s="27" t="s">
        <v>44</v>
      </c>
      <c r="T11" s="27" t="s">
        <v>44</v>
      </c>
      <c r="U11" s="28" t="str">
        <f>IF(ISERR((S11-T11)*100/S11+100),"N/A",(S11-T11)*100/S11+100)</f>
        <v>N/A</v>
      </c>
    </row>
    <row r="12" spans="1:34" ht="75" customHeight="1" thickTop="1">
      <c r="A12" s="25"/>
      <c r="B12" s="26" t="s">
        <v>62</v>
      </c>
      <c r="C12" s="73" t="s">
        <v>387</v>
      </c>
      <c r="D12" s="73"/>
      <c r="E12" s="73"/>
      <c r="F12" s="73"/>
      <c r="G12" s="73"/>
      <c r="H12" s="73"/>
      <c r="I12" s="73" t="s">
        <v>388</v>
      </c>
      <c r="J12" s="73"/>
      <c r="K12" s="73"/>
      <c r="L12" s="73" t="s">
        <v>389</v>
      </c>
      <c r="M12" s="73"/>
      <c r="N12" s="73"/>
      <c r="O12" s="73"/>
      <c r="P12" s="27" t="s">
        <v>390</v>
      </c>
      <c r="Q12" s="27" t="s">
        <v>43</v>
      </c>
      <c r="R12" s="27">
        <v>94</v>
      </c>
      <c r="S12" s="27" t="s">
        <v>44</v>
      </c>
      <c r="T12" s="27" t="s">
        <v>44</v>
      </c>
      <c r="U12" s="28" t="str">
        <f t="shared" ref="U12:U25" si="0">IF(ISERR(T12/S12*100),"N/A",T12/S12*100)</f>
        <v>N/A</v>
      </c>
    </row>
    <row r="13" spans="1:34" ht="75" customHeight="1" thickBot="1">
      <c r="A13" s="25"/>
      <c r="B13" s="29" t="s">
        <v>45</v>
      </c>
      <c r="C13" s="72" t="s">
        <v>45</v>
      </c>
      <c r="D13" s="72"/>
      <c r="E13" s="72"/>
      <c r="F13" s="72"/>
      <c r="G13" s="72"/>
      <c r="H13" s="72"/>
      <c r="I13" s="72" t="s">
        <v>391</v>
      </c>
      <c r="J13" s="72"/>
      <c r="K13" s="72"/>
      <c r="L13" s="72" t="s">
        <v>392</v>
      </c>
      <c r="M13" s="72"/>
      <c r="N13" s="72"/>
      <c r="O13" s="72"/>
      <c r="P13" s="30" t="s">
        <v>393</v>
      </c>
      <c r="Q13" s="30" t="s">
        <v>58</v>
      </c>
      <c r="R13" s="30">
        <v>5.42</v>
      </c>
      <c r="S13" s="30" t="s">
        <v>44</v>
      </c>
      <c r="T13" s="30" t="s">
        <v>44</v>
      </c>
      <c r="U13" s="32" t="str">
        <f t="shared" si="0"/>
        <v>N/A</v>
      </c>
    </row>
    <row r="14" spans="1:34" ht="75" customHeight="1" thickTop="1">
      <c r="A14" s="25"/>
      <c r="B14" s="26" t="s">
        <v>71</v>
      </c>
      <c r="C14" s="73" t="s">
        <v>394</v>
      </c>
      <c r="D14" s="73"/>
      <c r="E14" s="73"/>
      <c r="F14" s="73"/>
      <c r="G14" s="73"/>
      <c r="H14" s="73"/>
      <c r="I14" s="73" t="s">
        <v>395</v>
      </c>
      <c r="J14" s="73"/>
      <c r="K14" s="73"/>
      <c r="L14" s="73" t="s">
        <v>396</v>
      </c>
      <c r="M14" s="73"/>
      <c r="N14" s="73"/>
      <c r="O14" s="73"/>
      <c r="P14" s="27" t="s">
        <v>57</v>
      </c>
      <c r="Q14" s="27" t="s">
        <v>142</v>
      </c>
      <c r="R14" s="27">
        <v>-10.75</v>
      </c>
      <c r="S14" s="27">
        <v>-4.78</v>
      </c>
      <c r="T14" s="27">
        <v>-6.25</v>
      </c>
      <c r="U14" s="28">
        <f t="shared" si="0"/>
        <v>130.75313807531379</v>
      </c>
    </row>
    <row r="15" spans="1:34" ht="75" customHeight="1">
      <c r="A15" s="25"/>
      <c r="B15" s="29" t="s">
        <v>45</v>
      </c>
      <c r="C15" s="72" t="s">
        <v>397</v>
      </c>
      <c r="D15" s="72"/>
      <c r="E15" s="72"/>
      <c r="F15" s="72"/>
      <c r="G15" s="72"/>
      <c r="H15" s="72"/>
      <c r="I15" s="72" t="s">
        <v>398</v>
      </c>
      <c r="J15" s="72"/>
      <c r="K15" s="72"/>
      <c r="L15" s="72" t="s">
        <v>399</v>
      </c>
      <c r="M15" s="72"/>
      <c r="N15" s="72"/>
      <c r="O15" s="72"/>
      <c r="P15" s="30" t="s">
        <v>400</v>
      </c>
      <c r="Q15" s="30" t="s">
        <v>142</v>
      </c>
      <c r="R15" s="30">
        <v>8.5399999999999991</v>
      </c>
      <c r="S15" s="30">
        <v>7.88</v>
      </c>
      <c r="T15" s="30">
        <v>-14.92</v>
      </c>
      <c r="U15" s="32">
        <f t="shared" si="0"/>
        <v>-189.34010152284264</v>
      </c>
    </row>
    <row r="16" spans="1:34" ht="75" customHeight="1" thickBot="1">
      <c r="A16" s="25"/>
      <c r="B16" s="29" t="s">
        <v>45</v>
      </c>
      <c r="C16" s="72" t="s">
        <v>401</v>
      </c>
      <c r="D16" s="72"/>
      <c r="E16" s="72"/>
      <c r="F16" s="72"/>
      <c r="G16" s="72"/>
      <c r="H16" s="72"/>
      <c r="I16" s="72" t="s">
        <v>402</v>
      </c>
      <c r="J16" s="72"/>
      <c r="K16" s="72"/>
      <c r="L16" s="72" t="s">
        <v>403</v>
      </c>
      <c r="M16" s="72"/>
      <c r="N16" s="72"/>
      <c r="O16" s="72"/>
      <c r="P16" s="30" t="s">
        <v>57</v>
      </c>
      <c r="Q16" s="30" t="s">
        <v>142</v>
      </c>
      <c r="R16" s="30">
        <v>2.85</v>
      </c>
      <c r="S16" s="30">
        <v>2.82</v>
      </c>
      <c r="T16" s="30">
        <v>-18.96</v>
      </c>
      <c r="U16" s="32">
        <f t="shared" si="0"/>
        <v>-672.34042553191489</v>
      </c>
    </row>
    <row r="17" spans="1:22" ht="75" customHeight="1" thickTop="1">
      <c r="A17" s="25"/>
      <c r="B17" s="26" t="s">
        <v>87</v>
      </c>
      <c r="C17" s="73" t="s">
        <v>404</v>
      </c>
      <c r="D17" s="73"/>
      <c r="E17" s="73"/>
      <c r="F17" s="73"/>
      <c r="G17" s="73"/>
      <c r="H17" s="73"/>
      <c r="I17" s="73" t="s">
        <v>405</v>
      </c>
      <c r="J17" s="73"/>
      <c r="K17" s="73"/>
      <c r="L17" s="73" t="s">
        <v>406</v>
      </c>
      <c r="M17" s="73"/>
      <c r="N17" s="73"/>
      <c r="O17" s="73"/>
      <c r="P17" s="27" t="s">
        <v>57</v>
      </c>
      <c r="Q17" s="27" t="s">
        <v>91</v>
      </c>
      <c r="R17" s="27">
        <v>100</v>
      </c>
      <c r="S17" s="27">
        <v>33.93</v>
      </c>
      <c r="T17" s="27">
        <v>34.85</v>
      </c>
      <c r="U17" s="28">
        <f t="shared" si="0"/>
        <v>102.71146478043029</v>
      </c>
    </row>
    <row r="18" spans="1:22" ht="75" customHeight="1">
      <c r="A18" s="25"/>
      <c r="B18" s="29" t="s">
        <v>45</v>
      </c>
      <c r="C18" s="72" t="s">
        <v>407</v>
      </c>
      <c r="D18" s="72"/>
      <c r="E18" s="72"/>
      <c r="F18" s="72"/>
      <c r="G18" s="72"/>
      <c r="H18" s="72"/>
      <c r="I18" s="72" t="s">
        <v>408</v>
      </c>
      <c r="J18" s="72"/>
      <c r="K18" s="72"/>
      <c r="L18" s="72" t="s">
        <v>409</v>
      </c>
      <c r="M18" s="72"/>
      <c r="N18" s="72"/>
      <c r="O18" s="72"/>
      <c r="P18" s="30" t="s">
        <v>57</v>
      </c>
      <c r="Q18" s="30" t="s">
        <v>91</v>
      </c>
      <c r="R18" s="30">
        <v>100</v>
      </c>
      <c r="S18" s="30">
        <v>33.93</v>
      </c>
      <c r="T18" s="30">
        <v>31.46</v>
      </c>
      <c r="U18" s="32">
        <f t="shared" si="0"/>
        <v>92.720306513409966</v>
      </c>
    </row>
    <row r="19" spans="1:22" ht="75" customHeight="1">
      <c r="A19" s="25"/>
      <c r="B19" s="29" t="s">
        <v>45</v>
      </c>
      <c r="C19" s="72" t="s">
        <v>410</v>
      </c>
      <c r="D19" s="72"/>
      <c r="E19" s="72"/>
      <c r="F19" s="72"/>
      <c r="G19" s="72"/>
      <c r="H19" s="72"/>
      <c r="I19" s="72" t="s">
        <v>411</v>
      </c>
      <c r="J19" s="72"/>
      <c r="K19" s="72"/>
      <c r="L19" s="72" t="s">
        <v>412</v>
      </c>
      <c r="M19" s="72"/>
      <c r="N19" s="72"/>
      <c r="O19" s="72"/>
      <c r="P19" s="30" t="s">
        <v>57</v>
      </c>
      <c r="Q19" s="30" t="s">
        <v>91</v>
      </c>
      <c r="R19" s="30">
        <v>100</v>
      </c>
      <c r="S19" s="30">
        <v>33.93</v>
      </c>
      <c r="T19" s="30">
        <v>29.6</v>
      </c>
      <c r="U19" s="32">
        <f t="shared" si="0"/>
        <v>87.238432066018277</v>
      </c>
    </row>
    <row r="20" spans="1:22" ht="75" customHeight="1">
      <c r="A20" s="25"/>
      <c r="B20" s="29" t="s">
        <v>45</v>
      </c>
      <c r="C20" s="72" t="s">
        <v>413</v>
      </c>
      <c r="D20" s="72"/>
      <c r="E20" s="72"/>
      <c r="F20" s="72"/>
      <c r="G20" s="72"/>
      <c r="H20" s="72"/>
      <c r="I20" s="72" t="s">
        <v>414</v>
      </c>
      <c r="J20" s="72"/>
      <c r="K20" s="72"/>
      <c r="L20" s="72" t="s">
        <v>415</v>
      </c>
      <c r="M20" s="72"/>
      <c r="N20" s="72"/>
      <c r="O20" s="72"/>
      <c r="P20" s="30" t="s">
        <v>57</v>
      </c>
      <c r="Q20" s="30" t="s">
        <v>91</v>
      </c>
      <c r="R20" s="30">
        <v>100</v>
      </c>
      <c r="S20" s="30">
        <v>33.93</v>
      </c>
      <c r="T20" s="30">
        <v>17.260000000000002</v>
      </c>
      <c r="U20" s="32">
        <f t="shared" si="0"/>
        <v>50.869437076333632</v>
      </c>
    </row>
    <row r="21" spans="1:22" ht="75" customHeight="1">
      <c r="A21" s="25"/>
      <c r="B21" s="29" t="s">
        <v>45</v>
      </c>
      <c r="C21" s="72" t="s">
        <v>416</v>
      </c>
      <c r="D21" s="72"/>
      <c r="E21" s="72"/>
      <c r="F21" s="72"/>
      <c r="G21" s="72"/>
      <c r="H21" s="72"/>
      <c r="I21" s="72" t="s">
        <v>417</v>
      </c>
      <c r="J21" s="72"/>
      <c r="K21" s="72"/>
      <c r="L21" s="72" t="s">
        <v>418</v>
      </c>
      <c r="M21" s="72"/>
      <c r="N21" s="72"/>
      <c r="O21" s="72"/>
      <c r="P21" s="30" t="s">
        <v>57</v>
      </c>
      <c r="Q21" s="30" t="s">
        <v>91</v>
      </c>
      <c r="R21" s="30">
        <v>100</v>
      </c>
      <c r="S21" s="30">
        <v>33.93</v>
      </c>
      <c r="T21" s="30">
        <v>34.159999999999997</v>
      </c>
      <c r="U21" s="32">
        <f t="shared" si="0"/>
        <v>100.67786619510757</v>
      </c>
    </row>
    <row r="22" spans="1:22" ht="75" customHeight="1">
      <c r="A22" s="25"/>
      <c r="B22" s="29" t="s">
        <v>45</v>
      </c>
      <c r="C22" s="72" t="s">
        <v>419</v>
      </c>
      <c r="D22" s="72"/>
      <c r="E22" s="72"/>
      <c r="F22" s="72"/>
      <c r="G22" s="72"/>
      <c r="H22" s="72"/>
      <c r="I22" s="72" t="s">
        <v>420</v>
      </c>
      <c r="J22" s="72"/>
      <c r="K22" s="72"/>
      <c r="L22" s="72" t="s">
        <v>421</v>
      </c>
      <c r="M22" s="72"/>
      <c r="N22" s="72"/>
      <c r="O22" s="72"/>
      <c r="P22" s="30" t="s">
        <v>422</v>
      </c>
      <c r="Q22" s="30" t="s">
        <v>423</v>
      </c>
      <c r="R22" s="30">
        <v>100</v>
      </c>
      <c r="S22" s="30" t="s">
        <v>44</v>
      </c>
      <c r="T22" s="30" t="s">
        <v>44</v>
      </c>
      <c r="U22" s="32" t="str">
        <f t="shared" si="0"/>
        <v>N/A</v>
      </c>
    </row>
    <row r="23" spans="1:22" ht="75" customHeight="1">
      <c r="A23" s="25"/>
      <c r="B23" s="29" t="s">
        <v>45</v>
      </c>
      <c r="C23" s="72" t="s">
        <v>424</v>
      </c>
      <c r="D23" s="72"/>
      <c r="E23" s="72"/>
      <c r="F23" s="72"/>
      <c r="G23" s="72"/>
      <c r="H23" s="72"/>
      <c r="I23" s="72" t="s">
        <v>425</v>
      </c>
      <c r="J23" s="72"/>
      <c r="K23" s="72"/>
      <c r="L23" s="72" t="s">
        <v>426</v>
      </c>
      <c r="M23" s="72"/>
      <c r="N23" s="72"/>
      <c r="O23" s="72"/>
      <c r="P23" s="30" t="s">
        <v>393</v>
      </c>
      <c r="Q23" s="30" t="s">
        <v>91</v>
      </c>
      <c r="R23" s="30">
        <v>7.45</v>
      </c>
      <c r="S23" s="30">
        <v>5.24</v>
      </c>
      <c r="T23" s="30">
        <v>-47.19</v>
      </c>
      <c r="U23" s="32">
        <f t="shared" si="0"/>
        <v>-900.57251908396938</v>
      </c>
    </row>
    <row r="24" spans="1:22" ht="75" customHeight="1">
      <c r="A24" s="25"/>
      <c r="B24" s="29" t="s">
        <v>45</v>
      </c>
      <c r="C24" s="72" t="s">
        <v>427</v>
      </c>
      <c r="D24" s="72"/>
      <c r="E24" s="72"/>
      <c r="F24" s="72"/>
      <c r="G24" s="72"/>
      <c r="H24" s="72"/>
      <c r="I24" s="72" t="s">
        <v>428</v>
      </c>
      <c r="J24" s="72"/>
      <c r="K24" s="72"/>
      <c r="L24" s="72" t="s">
        <v>429</v>
      </c>
      <c r="M24" s="72"/>
      <c r="N24" s="72"/>
      <c r="O24" s="72"/>
      <c r="P24" s="30" t="s">
        <v>430</v>
      </c>
      <c r="Q24" s="30" t="s">
        <v>91</v>
      </c>
      <c r="R24" s="30">
        <v>35.97</v>
      </c>
      <c r="S24" s="30">
        <v>36.61</v>
      </c>
      <c r="T24" s="30">
        <v>43.55</v>
      </c>
      <c r="U24" s="32">
        <f t="shared" si="0"/>
        <v>118.95656924337612</v>
      </c>
    </row>
    <row r="25" spans="1:22" ht="75" customHeight="1" thickBot="1">
      <c r="A25" s="25"/>
      <c r="B25" s="29" t="s">
        <v>45</v>
      </c>
      <c r="C25" s="72" t="s">
        <v>45</v>
      </c>
      <c r="D25" s="72"/>
      <c r="E25" s="72"/>
      <c r="F25" s="72"/>
      <c r="G25" s="72"/>
      <c r="H25" s="72"/>
      <c r="I25" s="72" t="s">
        <v>431</v>
      </c>
      <c r="J25" s="72"/>
      <c r="K25" s="72"/>
      <c r="L25" s="72" t="s">
        <v>432</v>
      </c>
      <c r="M25" s="72"/>
      <c r="N25" s="72"/>
      <c r="O25" s="72"/>
      <c r="P25" s="30" t="s">
        <v>57</v>
      </c>
      <c r="Q25" s="30" t="s">
        <v>91</v>
      </c>
      <c r="R25" s="30">
        <v>20</v>
      </c>
      <c r="S25" s="30">
        <v>20</v>
      </c>
      <c r="T25" s="30">
        <v>19.239999999999998</v>
      </c>
      <c r="U25" s="32">
        <f t="shared" si="0"/>
        <v>96.2</v>
      </c>
    </row>
    <row r="26" spans="1:22" ht="22.5" customHeight="1" thickTop="1" thickBot="1">
      <c r="B26" s="8" t="s">
        <v>98</v>
      </c>
      <c r="C26" s="9"/>
      <c r="D26" s="9"/>
      <c r="E26" s="9"/>
      <c r="F26" s="9"/>
      <c r="G26" s="9"/>
      <c r="H26" s="10"/>
      <c r="I26" s="10"/>
      <c r="J26" s="10"/>
      <c r="K26" s="10"/>
      <c r="L26" s="10"/>
      <c r="M26" s="10"/>
      <c r="N26" s="10"/>
      <c r="O26" s="10"/>
      <c r="P26" s="10"/>
      <c r="Q26" s="10"/>
      <c r="R26" s="10"/>
      <c r="S26" s="10"/>
      <c r="T26" s="10"/>
      <c r="U26" s="11"/>
      <c r="V26" s="33"/>
    </row>
    <row r="27" spans="1:22" ht="26.25" customHeight="1" thickTop="1">
      <c r="B27" s="34"/>
      <c r="C27" s="35"/>
      <c r="D27" s="35"/>
      <c r="E27" s="35"/>
      <c r="F27" s="35"/>
      <c r="G27" s="35"/>
      <c r="H27" s="36"/>
      <c r="I27" s="36"/>
      <c r="J27" s="36"/>
      <c r="K27" s="36"/>
      <c r="L27" s="36"/>
      <c r="M27" s="36"/>
      <c r="N27" s="36"/>
      <c r="O27" s="36"/>
      <c r="P27" s="37"/>
      <c r="Q27" s="38"/>
      <c r="R27" s="39" t="s">
        <v>99</v>
      </c>
      <c r="S27" s="22" t="s">
        <v>100</v>
      </c>
      <c r="T27" s="39" t="s">
        <v>101</v>
      </c>
      <c r="U27" s="22" t="s">
        <v>102</v>
      </c>
    </row>
    <row r="28" spans="1:22" ht="26.25" customHeight="1" thickBot="1">
      <c r="B28" s="40"/>
      <c r="C28" s="41"/>
      <c r="D28" s="41"/>
      <c r="E28" s="41"/>
      <c r="F28" s="41"/>
      <c r="G28" s="41"/>
      <c r="H28" s="42"/>
      <c r="I28" s="42"/>
      <c r="J28" s="42"/>
      <c r="K28" s="42"/>
      <c r="L28" s="42"/>
      <c r="M28" s="42"/>
      <c r="N28" s="42"/>
      <c r="O28" s="42"/>
      <c r="P28" s="43"/>
      <c r="Q28" s="44"/>
      <c r="R28" s="45" t="s">
        <v>103</v>
      </c>
      <c r="S28" s="44" t="s">
        <v>103</v>
      </c>
      <c r="T28" s="44" t="s">
        <v>103</v>
      </c>
      <c r="U28" s="44" t="s">
        <v>104</v>
      </c>
    </row>
    <row r="29" spans="1:22" ht="13.5" customHeight="1" thickBot="1">
      <c r="B29" s="65" t="s">
        <v>105</v>
      </c>
      <c r="C29" s="66"/>
      <c r="D29" s="66"/>
      <c r="E29" s="46"/>
      <c r="F29" s="46"/>
      <c r="G29" s="46"/>
      <c r="H29" s="47"/>
      <c r="I29" s="47"/>
      <c r="J29" s="47"/>
      <c r="K29" s="47"/>
      <c r="L29" s="47"/>
      <c r="M29" s="47"/>
      <c r="N29" s="47"/>
      <c r="O29" s="47"/>
      <c r="P29" s="48"/>
      <c r="Q29" s="48"/>
      <c r="R29" s="49" t="str">
        <f t="shared" ref="R29:T30" si="1">"N/D"</f>
        <v>N/D</v>
      </c>
      <c r="S29" s="49" t="str">
        <f t="shared" si="1"/>
        <v>N/D</v>
      </c>
      <c r="T29" s="49" t="str">
        <f t="shared" si="1"/>
        <v>N/D</v>
      </c>
      <c r="U29" s="50" t="str">
        <f>+IF(ISERR(T29/S29*100),"N/A",T29/S29*100)</f>
        <v>N/A</v>
      </c>
    </row>
    <row r="30" spans="1:22" ht="13.5" customHeight="1" thickBot="1">
      <c r="B30" s="67" t="s">
        <v>106</v>
      </c>
      <c r="C30" s="68"/>
      <c r="D30" s="68"/>
      <c r="E30" s="51"/>
      <c r="F30" s="51"/>
      <c r="G30" s="51"/>
      <c r="H30" s="52"/>
      <c r="I30" s="52"/>
      <c r="J30" s="52"/>
      <c r="K30" s="52"/>
      <c r="L30" s="52"/>
      <c r="M30" s="52"/>
      <c r="N30" s="52"/>
      <c r="O30" s="52"/>
      <c r="P30" s="53"/>
      <c r="Q30" s="53"/>
      <c r="R30" s="49" t="str">
        <f t="shared" si="1"/>
        <v>N/D</v>
      </c>
      <c r="S30" s="49" t="str">
        <f t="shared" si="1"/>
        <v>N/D</v>
      </c>
      <c r="T30" s="49" t="str">
        <f t="shared" si="1"/>
        <v>N/D</v>
      </c>
      <c r="U30" s="50" t="str">
        <f>+IF(ISERR(T30/S30*100),"N/A",T30/S30*100)</f>
        <v>N/A</v>
      </c>
    </row>
    <row r="31" spans="1:22" ht="14.85" customHeight="1" thickTop="1" thickBot="1">
      <c r="B31" s="8" t="s">
        <v>107</v>
      </c>
      <c r="C31" s="9"/>
      <c r="D31" s="9"/>
      <c r="E31" s="9"/>
      <c r="F31" s="9"/>
      <c r="G31" s="9"/>
      <c r="H31" s="10"/>
      <c r="I31" s="10"/>
      <c r="J31" s="10"/>
      <c r="K31" s="10"/>
      <c r="L31" s="10"/>
      <c r="M31" s="10"/>
      <c r="N31" s="10"/>
      <c r="O31" s="10"/>
      <c r="P31" s="10"/>
      <c r="Q31" s="10"/>
      <c r="R31" s="10"/>
      <c r="S31" s="10"/>
      <c r="T31" s="10"/>
      <c r="U31" s="11"/>
    </row>
    <row r="32" spans="1:22" ht="44.25" customHeight="1" thickTop="1">
      <c r="B32" s="69" t="s">
        <v>108</v>
      </c>
      <c r="C32" s="70"/>
      <c r="D32" s="70"/>
      <c r="E32" s="70"/>
      <c r="F32" s="70"/>
      <c r="G32" s="70"/>
      <c r="H32" s="70"/>
      <c r="I32" s="70"/>
      <c r="J32" s="70"/>
      <c r="K32" s="70"/>
      <c r="L32" s="70"/>
      <c r="M32" s="70"/>
      <c r="N32" s="70"/>
      <c r="O32" s="70"/>
      <c r="P32" s="70"/>
      <c r="Q32" s="70"/>
      <c r="R32" s="70"/>
      <c r="S32" s="70"/>
      <c r="T32" s="70"/>
      <c r="U32" s="71"/>
    </row>
    <row r="33" spans="2:21" ht="34.5" customHeight="1">
      <c r="B33" s="59" t="s">
        <v>433</v>
      </c>
      <c r="C33" s="60"/>
      <c r="D33" s="60"/>
      <c r="E33" s="60"/>
      <c r="F33" s="60"/>
      <c r="G33" s="60"/>
      <c r="H33" s="60"/>
      <c r="I33" s="60"/>
      <c r="J33" s="60"/>
      <c r="K33" s="60"/>
      <c r="L33" s="60"/>
      <c r="M33" s="60"/>
      <c r="N33" s="60"/>
      <c r="O33" s="60"/>
      <c r="P33" s="60"/>
      <c r="Q33" s="60"/>
      <c r="R33" s="60"/>
      <c r="S33" s="60"/>
      <c r="T33" s="60"/>
      <c r="U33" s="61"/>
    </row>
    <row r="34" spans="2:21" ht="34.5" customHeight="1">
      <c r="B34" s="59" t="s">
        <v>434</v>
      </c>
      <c r="C34" s="60"/>
      <c r="D34" s="60"/>
      <c r="E34" s="60"/>
      <c r="F34" s="60"/>
      <c r="G34" s="60"/>
      <c r="H34" s="60"/>
      <c r="I34" s="60"/>
      <c r="J34" s="60"/>
      <c r="K34" s="60"/>
      <c r="L34" s="60"/>
      <c r="M34" s="60"/>
      <c r="N34" s="60"/>
      <c r="O34" s="60"/>
      <c r="P34" s="60"/>
      <c r="Q34" s="60"/>
      <c r="R34" s="60"/>
      <c r="S34" s="60"/>
      <c r="T34" s="60"/>
      <c r="U34" s="61"/>
    </row>
    <row r="35" spans="2:21" ht="34.5" customHeight="1">
      <c r="B35" s="59" t="s">
        <v>435</v>
      </c>
      <c r="C35" s="60"/>
      <c r="D35" s="60"/>
      <c r="E35" s="60"/>
      <c r="F35" s="60"/>
      <c r="G35" s="60"/>
      <c r="H35" s="60"/>
      <c r="I35" s="60"/>
      <c r="J35" s="60"/>
      <c r="K35" s="60"/>
      <c r="L35" s="60"/>
      <c r="M35" s="60"/>
      <c r="N35" s="60"/>
      <c r="O35" s="60"/>
      <c r="P35" s="60"/>
      <c r="Q35" s="60"/>
      <c r="R35" s="60"/>
      <c r="S35" s="60"/>
      <c r="T35" s="60"/>
      <c r="U35" s="61"/>
    </row>
    <row r="36" spans="2:21" ht="228" customHeight="1">
      <c r="B36" s="59" t="s">
        <v>436</v>
      </c>
      <c r="C36" s="60"/>
      <c r="D36" s="60"/>
      <c r="E36" s="60"/>
      <c r="F36" s="60"/>
      <c r="G36" s="60"/>
      <c r="H36" s="60"/>
      <c r="I36" s="60"/>
      <c r="J36" s="60"/>
      <c r="K36" s="60"/>
      <c r="L36" s="60"/>
      <c r="M36" s="60"/>
      <c r="N36" s="60"/>
      <c r="O36" s="60"/>
      <c r="P36" s="60"/>
      <c r="Q36" s="60"/>
      <c r="R36" s="60"/>
      <c r="S36" s="60"/>
      <c r="T36" s="60"/>
      <c r="U36" s="61"/>
    </row>
    <row r="37" spans="2:21" ht="74.45" customHeight="1">
      <c r="B37" s="59" t="s">
        <v>437</v>
      </c>
      <c r="C37" s="60"/>
      <c r="D37" s="60"/>
      <c r="E37" s="60"/>
      <c r="F37" s="60"/>
      <c r="G37" s="60"/>
      <c r="H37" s="60"/>
      <c r="I37" s="60"/>
      <c r="J37" s="60"/>
      <c r="K37" s="60"/>
      <c r="L37" s="60"/>
      <c r="M37" s="60"/>
      <c r="N37" s="60"/>
      <c r="O37" s="60"/>
      <c r="P37" s="60"/>
      <c r="Q37" s="60"/>
      <c r="R37" s="60"/>
      <c r="S37" s="60"/>
      <c r="T37" s="60"/>
      <c r="U37" s="61"/>
    </row>
    <row r="38" spans="2:21" ht="78" customHeight="1">
      <c r="B38" s="59" t="s">
        <v>438</v>
      </c>
      <c r="C38" s="60"/>
      <c r="D38" s="60"/>
      <c r="E38" s="60"/>
      <c r="F38" s="60"/>
      <c r="G38" s="60"/>
      <c r="H38" s="60"/>
      <c r="I38" s="60"/>
      <c r="J38" s="60"/>
      <c r="K38" s="60"/>
      <c r="L38" s="60"/>
      <c r="M38" s="60"/>
      <c r="N38" s="60"/>
      <c r="O38" s="60"/>
      <c r="P38" s="60"/>
      <c r="Q38" s="60"/>
      <c r="R38" s="60"/>
      <c r="S38" s="60"/>
      <c r="T38" s="60"/>
      <c r="U38" s="61"/>
    </row>
    <row r="39" spans="2:21" ht="128.85" customHeight="1">
      <c r="B39" s="59" t="s">
        <v>439</v>
      </c>
      <c r="C39" s="60"/>
      <c r="D39" s="60"/>
      <c r="E39" s="60"/>
      <c r="F39" s="60"/>
      <c r="G39" s="60"/>
      <c r="H39" s="60"/>
      <c r="I39" s="60"/>
      <c r="J39" s="60"/>
      <c r="K39" s="60"/>
      <c r="L39" s="60"/>
      <c r="M39" s="60"/>
      <c r="N39" s="60"/>
      <c r="O39" s="60"/>
      <c r="P39" s="60"/>
      <c r="Q39" s="60"/>
      <c r="R39" s="60"/>
      <c r="S39" s="60"/>
      <c r="T39" s="60"/>
      <c r="U39" s="61"/>
    </row>
    <row r="40" spans="2:21" ht="177" customHeight="1">
      <c r="B40" s="59" t="s">
        <v>440</v>
      </c>
      <c r="C40" s="60"/>
      <c r="D40" s="60"/>
      <c r="E40" s="60"/>
      <c r="F40" s="60"/>
      <c r="G40" s="60"/>
      <c r="H40" s="60"/>
      <c r="I40" s="60"/>
      <c r="J40" s="60"/>
      <c r="K40" s="60"/>
      <c r="L40" s="60"/>
      <c r="M40" s="60"/>
      <c r="N40" s="60"/>
      <c r="O40" s="60"/>
      <c r="P40" s="60"/>
      <c r="Q40" s="60"/>
      <c r="R40" s="60"/>
      <c r="S40" s="60"/>
      <c r="T40" s="60"/>
      <c r="U40" s="61"/>
    </row>
    <row r="41" spans="2:21" ht="216.6" customHeight="1">
      <c r="B41" s="59" t="s">
        <v>441</v>
      </c>
      <c r="C41" s="60"/>
      <c r="D41" s="60"/>
      <c r="E41" s="60"/>
      <c r="F41" s="60"/>
      <c r="G41" s="60"/>
      <c r="H41" s="60"/>
      <c r="I41" s="60"/>
      <c r="J41" s="60"/>
      <c r="K41" s="60"/>
      <c r="L41" s="60"/>
      <c r="M41" s="60"/>
      <c r="N41" s="60"/>
      <c r="O41" s="60"/>
      <c r="P41" s="60"/>
      <c r="Q41" s="60"/>
      <c r="R41" s="60"/>
      <c r="S41" s="60"/>
      <c r="T41" s="60"/>
      <c r="U41" s="61"/>
    </row>
    <row r="42" spans="2:21" ht="188.1" customHeight="1">
      <c r="B42" s="59" t="s">
        <v>442</v>
      </c>
      <c r="C42" s="60"/>
      <c r="D42" s="60"/>
      <c r="E42" s="60"/>
      <c r="F42" s="60"/>
      <c r="G42" s="60"/>
      <c r="H42" s="60"/>
      <c r="I42" s="60"/>
      <c r="J42" s="60"/>
      <c r="K42" s="60"/>
      <c r="L42" s="60"/>
      <c r="M42" s="60"/>
      <c r="N42" s="60"/>
      <c r="O42" s="60"/>
      <c r="P42" s="60"/>
      <c r="Q42" s="60"/>
      <c r="R42" s="60"/>
      <c r="S42" s="60"/>
      <c r="T42" s="60"/>
      <c r="U42" s="61"/>
    </row>
    <row r="43" spans="2:21" ht="137.1" customHeight="1">
      <c r="B43" s="59" t="s">
        <v>443</v>
      </c>
      <c r="C43" s="60"/>
      <c r="D43" s="60"/>
      <c r="E43" s="60"/>
      <c r="F43" s="60"/>
      <c r="G43" s="60"/>
      <c r="H43" s="60"/>
      <c r="I43" s="60"/>
      <c r="J43" s="60"/>
      <c r="K43" s="60"/>
      <c r="L43" s="60"/>
      <c r="M43" s="60"/>
      <c r="N43" s="60"/>
      <c r="O43" s="60"/>
      <c r="P43" s="60"/>
      <c r="Q43" s="60"/>
      <c r="R43" s="60"/>
      <c r="S43" s="60"/>
      <c r="T43" s="60"/>
      <c r="U43" s="61"/>
    </row>
    <row r="44" spans="2:21" ht="34.5" customHeight="1">
      <c r="B44" s="59" t="s">
        <v>444</v>
      </c>
      <c r="C44" s="60"/>
      <c r="D44" s="60"/>
      <c r="E44" s="60"/>
      <c r="F44" s="60"/>
      <c r="G44" s="60"/>
      <c r="H44" s="60"/>
      <c r="I44" s="60"/>
      <c r="J44" s="60"/>
      <c r="K44" s="60"/>
      <c r="L44" s="60"/>
      <c r="M44" s="60"/>
      <c r="N44" s="60"/>
      <c r="O44" s="60"/>
      <c r="P44" s="60"/>
      <c r="Q44" s="60"/>
      <c r="R44" s="60"/>
      <c r="S44" s="60"/>
      <c r="T44" s="60"/>
      <c r="U44" s="61"/>
    </row>
    <row r="45" spans="2:21" ht="83.45" customHeight="1">
      <c r="B45" s="59" t="s">
        <v>445</v>
      </c>
      <c r="C45" s="60"/>
      <c r="D45" s="60"/>
      <c r="E45" s="60"/>
      <c r="F45" s="60"/>
      <c r="G45" s="60"/>
      <c r="H45" s="60"/>
      <c r="I45" s="60"/>
      <c r="J45" s="60"/>
      <c r="K45" s="60"/>
      <c r="L45" s="60"/>
      <c r="M45" s="60"/>
      <c r="N45" s="60"/>
      <c r="O45" s="60"/>
      <c r="P45" s="60"/>
      <c r="Q45" s="60"/>
      <c r="R45" s="60"/>
      <c r="S45" s="60"/>
      <c r="T45" s="60"/>
      <c r="U45" s="61"/>
    </row>
    <row r="46" spans="2:21" ht="71.25" customHeight="1">
      <c r="B46" s="59" t="s">
        <v>446</v>
      </c>
      <c r="C46" s="60"/>
      <c r="D46" s="60"/>
      <c r="E46" s="60"/>
      <c r="F46" s="60"/>
      <c r="G46" s="60"/>
      <c r="H46" s="60"/>
      <c r="I46" s="60"/>
      <c r="J46" s="60"/>
      <c r="K46" s="60"/>
      <c r="L46" s="60"/>
      <c r="M46" s="60"/>
      <c r="N46" s="60"/>
      <c r="O46" s="60"/>
      <c r="P46" s="60"/>
      <c r="Q46" s="60"/>
      <c r="R46" s="60"/>
      <c r="S46" s="60"/>
      <c r="T46" s="60"/>
      <c r="U46" s="61"/>
    </row>
    <row r="47" spans="2:21" ht="96.75" customHeight="1" thickBot="1">
      <c r="B47" s="62" t="s">
        <v>447</v>
      </c>
      <c r="C47" s="63"/>
      <c r="D47" s="63"/>
      <c r="E47" s="63"/>
      <c r="F47" s="63"/>
      <c r="G47" s="63"/>
      <c r="H47" s="63"/>
      <c r="I47" s="63"/>
      <c r="J47" s="63"/>
      <c r="K47" s="63"/>
      <c r="L47" s="63"/>
      <c r="M47" s="63"/>
      <c r="N47" s="63"/>
      <c r="O47" s="63"/>
      <c r="P47" s="63"/>
      <c r="Q47" s="63"/>
      <c r="R47" s="63"/>
      <c r="S47" s="63"/>
      <c r="T47" s="63"/>
      <c r="U47" s="64"/>
    </row>
  </sheetData>
  <mergeCells count="84">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5:U35"/>
    <mergeCell ref="C24:H24"/>
    <mergeCell ref="I24:K24"/>
    <mergeCell ref="L24:O24"/>
    <mergeCell ref="C25:H25"/>
    <mergeCell ref="I25:K25"/>
    <mergeCell ref="L25:O25"/>
    <mergeCell ref="B29:D29"/>
    <mergeCell ref="B30:D30"/>
    <mergeCell ref="B32:U32"/>
    <mergeCell ref="B33:U33"/>
    <mergeCell ref="B34:U34"/>
    <mergeCell ref="B47:U47"/>
    <mergeCell ref="B36:U36"/>
    <mergeCell ref="B37:U37"/>
    <mergeCell ref="B38:U38"/>
    <mergeCell ref="B39:U39"/>
    <mergeCell ref="B40:U40"/>
    <mergeCell ref="B41:U41"/>
    <mergeCell ref="B42:U42"/>
    <mergeCell ref="B43:U43"/>
    <mergeCell ref="B44:U44"/>
    <mergeCell ref="B45:U45"/>
    <mergeCell ref="B46:U46"/>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pageSetUpPr fitToPage="1"/>
  </sheetPr>
  <dimension ref="A1:AH29"/>
  <sheetViews>
    <sheetView view="pageBreakPreview" zoomScale="80" zoomScaleNormal="80" zoomScaleSheetLayoutView="80" workbookViewId="0">
      <selection activeCell="B2" sqref="B2"/>
    </sheetView>
  </sheetViews>
  <sheetFormatPr baseColWidth="10" defaultColWidth="10" defaultRowHeight="13.5"/>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c r="A1" s="3"/>
      <c r="B1" s="101" t="s">
        <v>512</v>
      </c>
      <c r="C1" s="101"/>
      <c r="D1" s="101"/>
      <c r="E1" s="101"/>
      <c r="F1" s="101"/>
      <c r="G1" s="101"/>
      <c r="H1" s="101"/>
      <c r="I1" s="101"/>
      <c r="J1" s="101"/>
      <c r="K1" s="101"/>
      <c r="L1" s="101"/>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448</v>
      </c>
      <c r="D4" s="102" t="s">
        <v>449</v>
      </c>
      <c r="E4" s="102"/>
      <c r="F4" s="102"/>
      <c r="G4" s="102"/>
      <c r="H4" s="102"/>
      <c r="I4" s="14"/>
      <c r="J4" s="15" t="s">
        <v>9</v>
      </c>
      <c r="K4" s="16" t="s">
        <v>10</v>
      </c>
      <c r="L4" s="103" t="s">
        <v>1</v>
      </c>
      <c r="M4" s="103"/>
      <c r="N4" s="103"/>
      <c r="O4" s="103"/>
      <c r="P4" s="15" t="s">
        <v>11</v>
      </c>
      <c r="Q4" s="103" t="s">
        <v>12</v>
      </c>
      <c r="R4" s="103"/>
      <c r="S4" s="15" t="s">
        <v>13</v>
      </c>
      <c r="T4" s="103" t="s">
        <v>14</v>
      </c>
      <c r="U4" s="104"/>
    </row>
    <row r="5" spans="1:34" ht="15.75" customHeight="1">
      <c r="B5" s="98" t="s">
        <v>15</v>
      </c>
      <c r="C5" s="99"/>
      <c r="D5" s="99"/>
      <c r="E5" s="99"/>
      <c r="F5" s="99"/>
      <c r="G5" s="99"/>
      <c r="H5" s="99"/>
      <c r="I5" s="99"/>
      <c r="J5" s="99"/>
      <c r="K5" s="99"/>
      <c r="L5" s="99"/>
      <c r="M5" s="99"/>
      <c r="N5" s="99"/>
      <c r="O5" s="99"/>
      <c r="P5" s="99"/>
      <c r="Q5" s="99"/>
      <c r="R5" s="99"/>
      <c r="S5" s="99"/>
      <c r="T5" s="99"/>
      <c r="U5" s="100"/>
    </row>
    <row r="6" spans="1:34" ht="37.5" customHeight="1" thickBot="1">
      <c r="B6" s="17" t="s">
        <v>16</v>
      </c>
      <c r="C6" s="74" t="s">
        <v>17</v>
      </c>
      <c r="D6" s="74"/>
      <c r="E6" s="74"/>
      <c r="F6" s="74"/>
      <c r="G6" s="74"/>
      <c r="H6" s="18"/>
      <c r="I6" s="18"/>
      <c r="J6" s="18" t="s">
        <v>18</v>
      </c>
      <c r="K6" s="74" t="s">
        <v>19</v>
      </c>
      <c r="L6" s="74"/>
      <c r="M6" s="74"/>
      <c r="N6" s="19"/>
      <c r="O6" s="20" t="s">
        <v>20</v>
      </c>
      <c r="P6" s="74" t="s">
        <v>21</v>
      </c>
      <c r="Q6" s="74"/>
      <c r="R6" s="21"/>
      <c r="S6" s="20" t="s">
        <v>22</v>
      </c>
      <c r="T6" s="74" t="s">
        <v>130</v>
      </c>
      <c r="U6" s="75"/>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76" t="s">
        <v>25</v>
      </c>
      <c r="C8" s="79" t="s">
        <v>26</v>
      </c>
      <c r="D8" s="79"/>
      <c r="E8" s="79"/>
      <c r="F8" s="79"/>
      <c r="G8" s="79"/>
      <c r="H8" s="80"/>
      <c r="I8" s="85" t="s">
        <v>27</v>
      </c>
      <c r="J8" s="86"/>
      <c r="K8" s="86"/>
      <c r="L8" s="86"/>
      <c r="M8" s="86"/>
      <c r="N8" s="86"/>
      <c r="O8" s="86"/>
      <c r="P8" s="86"/>
      <c r="Q8" s="86"/>
      <c r="R8" s="86"/>
      <c r="S8" s="87"/>
      <c r="T8" s="88" t="s">
        <v>28</v>
      </c>
      <c r="U8" s="89"/>
    </row>
    <row r="9" spans="1:34" ht="19.5" customHeight="1">
      <c r="B9" s="77"/>
      <c r="C9" s="81"/>
      <c r="D9" s="81"/>
      <c r="E9" s="81"/>
      <c r="F9" s="81"/>
      <c r="G9" s="81"/>
      <c r="H9" s="82"/>
      <c r="I9" s="90" t="s">
        <v>29</v>
      </c>
      <c r="J9" s="91"/>
      <c r="K9" s="91"/>
      <c r="L9" s="91" t="s">
        <v>30</v>
      </c>
      <c r="M9" s="91"/>
      <c r="N9" s="91"/>
      <c r="O9" s="91"/>
      <c r="P9" s="91" t="s">
        <v>31</v>
      </c>
      <c r="Q9" s="91" t="s">
        <v>32</v>
      </c>
      <c r="R9" s="94" t="s">
        <v>33</v>
      </c>
      <c r="S9" s="95"/>
      <c r="T9" s="91" t="s">
        <v>34</v>
      </c>
      <c r="U9" s="96" t="s">
        <v>35</v>
      </c>
    </row>
    <row r="10" spans="1:34" ht="26.25" customHeight="1" thickBot="1">
      <c r="B10" s="78"/>
      <c r="C10" s="83"/>
      <c r="D10" s="83"/>
      <c r="E10" s="83"/>
      <c r="F10" s="83"/>
      <c r="G10" s="83"/>
      <c r="H10" s="84"/>
      <c r="I10" s="92"/>
      <c r="J10" s="93"/>
      <c r="K10" s="93"/>
      <c r="L10" s="93"/>
      <c r="M10" s="93"/>
      <c r="N10" s="93"/>
      <c r="O10" s="93"/>
      <c r="P10" s="93"/>
      <c r="Q10" s="93"/>
      <c r="R10" s="23" t="s">
        <v>36</v>
      </c>
      <c r="S10" s="24" t="s">
        <v>37</v>
      </c>
      <c r="T10" s="93"/>
      <c r="U10" s="97"/>
    </row>
    <row r="11" spans="1:34" ht="75" customHeight="1" thickTop="1" thickBot="1">
      <c r="A11" s="25"/>
      <c r="B11" s="26" t="s">
        <v>38</v>
      </c>
      <c r="C11" s="73" t="s">
        <v>450</v>
      </c>
      <c r="D11" s="73"/>
      <c r="E11" s="73"/>
      <c r="F11" s="73"/>
      <c r="G11" s="73"/>
      <c r="H11" s="73"/>
      <c r="I11" s="73" t="s">
        <v>451</v>
      </c>
      <c r="J11" s="73"/>
      <c r="K11" s="73"/>
      <c r="L11" s="73" t="s">
        <v>47</v>
      </c>
      <c r="M11" s="73"/>
      <c r="N11" s="73"/>
      <c r="O11" s="73"/>
      <c r="P11" s="27" t="s">
        <v>48</v>
      </c>
      <c r="Q11" s="27" t="s">
        <v>43</v>
      </c>
      <c r="R11" s="54">
        <v>78.67</v>
      </c>
      <c r="S11" s="54" t="s">
        <v>44</v>
      </c>
      <c r="T11" s="54" t="s">
        <v>44</v>
      </c>
      <c r="U11" s="28" t="str">
        <f>IF(ISERR(T11/S11*100),"N/A",T11/S11*100)</f>
        <v>N/A</v>
      </c>
    </row>
    <row r="12" spans="1:34" ht="75" customHeight="1" thickTop="1">
      <c r="A12" s="25"/>
      <c r="B12" s="26" t="s">
        <v>62</v>
      </c>
      <c r="C12" s="73" t="s">
        <v>452</v>
      </c>
      <c r="D12" s="73"/>
      <c r="E12" s="73"/>
      <c r="F12" s="73"/>
      <c r="G12" s="73"/>
      <c r="H12" s="73"/>
      <c r="I12" s="73" t="s">
        <v>453</v>
      </c>
      <c r="J12" s="73"/>
      <c r="K12" s="73"/>
      <c r="L12" s="73" t="s">
        <v>454</v>
      </c>
      <c r="M12" s="73"/>
      <c r="N12" s="73"/>
      <c r="O12" s="73"/>
      <c r="P12" s="27" t="s">
        <v>455</v>
      </c>
      <c r="Q12" s="27" t="s">
        <v>43</v>
      </c>
      <c r="R12" s="27">
        <v>0.71</v>
      </c>
      <c r="S12" s="27" t="s">
        <v>44</v>
      </c>
      <c r="T12" s="27" t="s">
        <v>44</v>
      </c>
      <c r="U12" s="28" t="str">
        <f>IF(ISERR(T12/S12*100),"N/A",T12/S12*100)</f>
        <v>N/A</v>
      </c>
    </row>
    <row r="13" spans="1:34" ht="75" customHeight="1" thickBot="1">
      <c r="A13" s="25"/>
      <c r="B13" s="29" t="s">
        <v>45</v>
      </c>
      <c r="C13" s="72" t="s">
        <v>45</v>
      </c>
      <c r="D13" s="72"/>
      <c r="E13" s="72"/>
      <c r="F13" s="72"/>
      <c r="G13" s="72"/>
      <c r="H13" s="72"/>
      <c r="I13" s="72" t="s">
        <v>456</v>
      </c>
      <c r="J13" s="72"/>
      <c r="K13" s="72"/>
      <c r="L13" s="72" t="s">
        <v>457</v>
      </c>
      <c r="M13" s="72"/>
      <c r="N13" s="72"/>
      <c r="O13" s="72"/>
      <c r="P13" s="30" t="s">
        <v>458</v>
      </c>
      <c r="Q13" s="30" t="s">
        <v>43</v>
      </c>
      <c r="R13" s="30">
        <v>0.84</v>
      </c>
      <c r="S13" s="30" t="s">
        <v>44</v>
      </c>
      <c r="T13" s="30" t="s">
        <v>44</v>
      </c>
      <c r="U13" s="32" t="str">
        <f>IF(ISERR(T13/S13*100),"N/A",T13/S13*100)</f>
        <v>N/A</v>
      </c>
    </row>
    <row r="14" spans="1:34" ht="75" customHeight="1" thickTop="1" thickBot="1">
      <c r="A14" s="25"/>
      <c r="B14" s="26" t="s">
        <v>71</v>
      </c>
      <c r="C14" s="73" t="s">
        <v>459</v>
      </c>
      <c r="D14" s="73"/>
      <c r="E14" s="73"/>
      <c r="F14" s="73"/>
      <c r="G14" s="73"/>
      <c r="H14" s="73"/>
      <c r="I14" s="73" t="s">
        <v>460</v>
      </c>
      <c r="J14" s="73"/>
      <c r="K14" s="73"/>
      <c r="L14" s="73" t="s">
        <v>461</v>
      </c>
      <c r="M14" s="73"/>
      <c r="N14" s="73"/>
      <c r="O14" s="73"/>
      <c r="P14" s="27" t="s">
        <v>462</v>
      </c>
      <c r="Q14" s="27" t="s">
        <v>214</v>
      </c>
      <c r="R14" s="27">
        <v>100</v>
      </c>
      <c r="S14" s="27" t="s">
        <v>44</v>
      </c>
      <c r="T14" s="27" t="s">
        <v>44</v>
      </c>
      <c r="U14" s="28" t="str">
        <f>IF(ISERR(T14/S14*100),"N/A",T14/S14*100)</f>
        <v>N/A</v>
      </c>
    </row>
    <row r="15" spans="1:34" ht="75" customHeight="1" thickTop="1">
      <c r="A15" s="25"/>
      <c r="B15" s="26" t="s">
        <v>87</v>
      </c>
      <c r="C15" s="73" t="s">
        <v>463</v>
      </c>
      <c r="D15" s="73"/>
      <c r="E15" s="73"/>
      <c r="F15" s="73"/>
      <c r="G15" s="73"/>
      <c r="H15" s="73"/>
      <c r="I15" s="73" t="s">
        <v>464</v>
      </c>
      <c r="J15" s="73"/>
      <c r="K15" s="73"/>
      <c r="L15" s="73" t="s">
        <v>465</v>
      </c>
      <c r="M15" s="73"/>
      <c r="N15" s="73"/>
      <c r="O15" s="73"/>
      <c r="P15" s="27" t="s">
        <v>466</v>
      </c>
      <c r="Q15" s="27" t="s">
        <v>91</v>
      </c>
      <c r="R15" s="27">
        <v>100</v>
      </c>
      <c r="S15" s="27">
        <v>8</v>
      </c>
      <c r="T15" s="27">
        <v>8.6999999999999993</v>
      </c>
      <c r="U15" s="28">
        <f>IF(ISERR((S15-T15)*100/S15+100),"N/A",(S15-T15)*100/S15+100)</f>
        <v>91.250000000000014</v>
      </c>
    </row>
    <row r="16" spans="1:34" ht="75" customHeight="1" thickBot="1">
      <c r="A16" s="25"/>
      <c r="B16" s="29" t="s">
        <v>45</v>
      </c>
      <c r="C16" s="72" t="s">
        <v>45</v>
      </c>
      <c r="D16" s="72"/>
      <c r="E16" s="72"/>
      <c r="F16" s="72"/>
      <c r="G16" s="72"/>
      <c r="H16" s="72"/>
      <c r="I16" s="72" t="s">
        <v>467</v>
      </c>
      <c r="J16" s="72"/>
      <c r="K16" s="72"/>
      <c r="L16" s="72" t="s">
        <v>468</v>
      </c>
      <c r="M16" s="72"/>
      <c r="N16" s="72"/>
      <c r="O16" s="72"/>
      <c r="P16" s="30" t="s">
        <v>57</v>
      </c>
      <c r="Q16" s="30" t="s">
        <v>214</v>
      </c>
      <c r="R16" s="30">
        <v>100</v>
      </c>
      <c r="S16" s="30" t="s">
        <v>44</v>
      </c>
      <c r="T16" s="30" t="s">
        <v>44</v>
      </c>
      <c r="U16" s="32" t="str">
        <f>IF(ISERR(T16/S16*100),"N/A",T16/S16*100)</f>
        <v>N/A</v>
      </c>
    </row>
    <row r="17" spans="2:22" ht="22.5" customHeight="1" thickTop="1" thickBot="1">
      <c r="B17" s="8" t="s">
        <v>98</v>
      </c>
      <c r="C17" s="9"/>
      <c r="D17" s="9"/>
      <c r="E17" s="9"/>
      <c r="F17" s="9"/>
      <c r="G17" s="9"/>
      <c r="H17" s="10"/>
      <c r="I17" s="10"/>
      <c r="J17" s="10"/>
      <c r="K17" s="10"/>
      <c r="L17" s="10"/>
      <c r="M17" s="10"/>
      <c r="N17" s="10"/>
      <c r="O17" s="10"/>
      <c r="P17" s="10"/>
      <c r="Q17" s="10"/>
      <c r="R17" s="10"/>
      <c r="S17" s="10"/>
      <c r="T17" s="10"/>
      <c r="U17" s="11"/>
      <c r="V17" s="33"/>
    </row>
    <row r="18" spans="2:22" ht="26.25" customHeight="1" thickTop="1">
      <c r="B18" s="34"/>
      <c r="C18" s="35"/>
      <c r="D18" s="35"/>
      <c r="E18" s="35"/>
      <c r="F18" s="35"/>
      <c r="G18" s="35"/>
      <c r="H18" s="36"/>
      <c r="I18" s="36"/>
      <c r="J18" s="36"/>
      <c r="K18" s="36"/>
      <c r="L18" s="36"/>
      <c r="M18" s="36"/>
      <c r="N18" s="36"/>
      <c r="O18" s="36"/>
      <c r="P18" s="37"/>
      <c r="Q18" s="38"/>
      <c r="R18" s="39" t="s">
        <v>99</v>
      </c>
      <c r="S18" s="22" t="s">
        <v>100</v>
      </c>
      <c r="T18" s="39" t="s">
        <v>101</v>
      </c>
      <c r="U18" s="22" t="s">
        <v>102</v>
      </c>
    </row>
    <row r="19" spans="2:22" ht="26.25" customHeight="1" thickBot="1">
      <c r="B19" s="40"/>
      <c r="C19" s="41"/>
      <c r="D19" s="41"/>
      <c r="E19" s="41"/>
      <c r="F19" s="41"/>
      <c r="G19" s="41"/>
      <c r="H19" s="42"/>
      <c r="I19" s="42"/>
      <c r="J19" s="42"/>
      <c r="K19" s="42"/>
      <c r="L19" s="42"/>
      <c r="M19" s="42"/>
      <c r="N19" s="42"/>
      <c r="O19" s="42"/>
      <c r="P19" s="43"/>
      <c r="Q19" s="44"/>
      <c r="R19" s="45" t="s">
        <v>103</v>
      </c>
      <c r="S19" s="44" t="s">
        <v>103</v>
      </c>
      <c r="T19" s="44" t="s">
        <v>103</v>
      </c>
      <c r="U19" s="44" t="s">
        <v>104</v>
      </c>
    </row>
    <row r="20" spans="2:22" ht="13.5" customHeight="1" thickBot="1">
      <c r="B20" s="65" t="s">
        <v>105</v>
      </c>
      <c r="C20" s="66"/>
      <c r="D20" s="66"/>
      <c r="E20" s="46"/>
      <c r="F20" s="46"/>
      <c r="G20" s="46"/>
      <c r="H20" s="47"/>
      <c r="I20" s="47"/>
      <c r="J20" s="47"/>
      <c r="K20" s="47"/>
      <c r="L20" s="47"/>
      <c r="M20" s="47"/>
      <c r="N20" s="47"/>
      <c r="O20" s="47"/>
      <c r="P20" s="48"/>
      <c r="Q20" s="48"/>
      <c r="R20" s="49" t="str">
        <f t="shared" ref="R20:T21" si="0">"N/D"</f>
        <v>N/D</v>
      </c>
      <c r="S20" s="49" t="str">
        <f t="shared" si="0"/>
        <v>N/D</v>
      </c>
      <c r="T20" s="49" t="str">
        <f t="shared" si="0"/>
        <v>N/D</v>
      </c>
      <c r="U20" s="50" t="str">
        <f>+IF(ISERR(T20/S20*100),"N/A",T20/S20*100)</f>
        <v>N/A</v>
      </c>
    </row>
    <row r="21" spans="2:22" ht="13.5" customHeight="1" thickBot="1">
      <c r="B21" s="67" t="s">
        <v>106</v>
      </c>
      <c r="C21" s="68"/>
      <c r="D21" s="68"/>
      <c r="E21" s="51"/>
      <c r="F21" s="51"/>
      <c r="G21" s="51"/>
      <c r="H21" s="52"/>
      <c r="I21" s="52"/>
      <c r="J21" s="52"/>
      <c r="K21" s="52"/>
      <c r="L21" s="52"/>
      <c r="M21" s="52"/>
      <c r="N21" s="52"/>
      <c r="O21" s="52"/>
      <c r="P21" s="53"/>
      <c r="Q21" s="53"/>
      <c r="R21" s="49" t="str">
        <f t="shared" si="0"/>
        <v>N/D</v>
      </c>
      <c r="S21" s="49" t="str">
        <f t="shared" si="0"/>
        <v>N/D</v>
      </c>
      <c r="T21" s="49" t="str">
        <f t="shared" si="0"/>
        <v>N/D</v>
      </c>
      <c r="U21" s="50" t="str">
        <f>+IF(ISERR(T21/S21*100),"N/A",T21/S21*100)</f>
        <v>N/A</v>
      </c>
    </row>
    <row r="22" spans="2:22" ht="14.85" customHeight="1" thickTop="1" thickBot="1">
      <c r="B22" s="8" t="s">
        <v>107</v>
      </c>
      <c r="C22" s="9"/>
      <c r="D22" s="9"/>
      <c r="E22" s="9"/>
      <c r="F22" s="9"/>
      <c r="G22" s="9"/>
      <c r="H22" s="10"/>
      <c r="I22" s="10"/>
      <c r="J22" s="10"/>
      <c r="K22" s="10"/>
      <c r="L22" s="10"/>
      <c r="M22" s="10"/>
      <c r="N22" s="10"/>
      <c r="O22" s="10"/>
      <c r="P22" s="10"/>
      <c r="Q22" s="10"/>
      <c r="R22" s="10"/>
      <c r="S22" s="10"/>
      <c r="T22" s="10"/>
      <c r="U22" s="11"/>
    </row>
    <row r="23" spans="2:22" ht="44.25" customHeight="1" thickTop="1">
      <c r="B23" s="69" t="s">
        <v>108</v>
      </c>
      <c r="C23" s="70"/>
      <c r="D23" s="70"/>
      <c r="E23" s="70"/>
      <c r="F23" s="70"/>
      <c r="G23" s="70"/>
      <c r="H23" s="70"/>
      <c r="I23" s="70"/>
      <c r="J23" s="70"/>
      <c r="K23" s="70"/>
      <c r="L23" s="70"/>
      <c r="M23" s="70"/>
      <c r="N23" s="70"/>
      <c r="O23" s="70"/>
      <c r="P23" s="70"/>
      <c r="Q23" s="70"/>
      <c r="R23" s="70"/>
      <c r="S23" s="70"/>
      <c r="T23" s="70"/>
      <c r="U23" s="71"/>
    </row>
    <row r="24" spans="2:22" ht="34.5" customHeight="1">
      <c r="B24" s="59" t="s">
        <v>469</v>
      </c>
      <c r="C24" s="60"/>
      <c r="D24" s="60"/>
      <c r="E24" s="60"/>
      <c r="F24" s="60"/>
      <c r="G24" s="60"/>
      <c r="H24" s="60"/>
      <c r="I24" s="60"/>
      <c r="J24" s="60"/>
      <c r="K24" s="60"/>
      <c r="L24" s="60"/>
      <c r="M24" s="60"/>
      <c r="N24" s="60"/>
      <c r="O24" s="60"/>
      <c r="P24" s="60"/>
      <c r="Q24" s="60"/>
      <c r="R24" s="60"/>
      <c r="S24" s="60"/>
      <c r="T24" s="60"/>
      <c r="U24" s="61"/>
    </row>
    <row r="25" spans="2:22" ht="34.5" customHeight="1">
      <c r="B25" s="59" t="s">
        <v>470</v>
      </c>
      <c r="C25" s="60"/>
      <c r="D25" s="60"/>
      <c r="E25" s="60"/>
      <c r="F25" s="60"/>
      <c r="G25" s="60"/>
      <c r="H25" s="60"/>
      <c r="I25" s="60"/>
      <c r="J25" s="60"/>
      <c r="K25" s="60"/>
      <c r="L25" s="60"/>
      <c r="M25" s="60"/>
      <c r="N25" s="60"/>
      <c r="O25" s="60"/>
      <c r="P25" s="60"/>
      <c r="Q25" s="60"/>
      <c r="R25" s="60"/>
      <c r="S25" s="60"/>
      <c r="T25" s="60"/>
      <c r="U25" s="61"/>
    </row>
    <row r="26" spans="2:22" ht="34.5" customHeight="1">
      <c r="B26" s="59" t="s">
        <v>471</v>
      </c>
      <c r="C26" s="60"/>
      <c r="D26" s="60"/>
      <c r="E26" s="60"/>
      <c r="F26" s="60"/>
      <c r="G26" s="60"/>
      <c r="H26" s="60"/>
      <c r="I26" s="60"/>
      <c r="J26" s="60"/>
      <c r="K26" s="60"/>
      <c r="L26" s="60"/>
      <c r="M26" s="60"/>
      <c r="N26" s="60"/>
      <c r="O26" s="60"/>
      <c r="P26" s="60"/>
      <c r="Q26" s="60"/>
      <c r="R26" s="60"/>
      <c r="S26" s="60"/>
      <c r="T26" s="60"/>
      <c r="U26" s="61"/>
    </row>
    <row r="27" spans="2:22" ht="34.5" customHeight="1">
      <c r="B27" s="59" t="s">
        <v>472</v>
      </c>
      <c r="C27" s="60"/>
      <c r="D27" s="60"/>
      <c r="E27" s="60"/>
      <c r="F27" s="60"/>
      <c r="G27" s="60"/>
      <c r="H27" s="60"/>
      <c r="I27" s="60"/>
      <c r="J27" s="60"/>
      <c r="K27" s="60"/>
      <c r="L27" s="60"/>
      <c r="M27" s="60"/>
      <c r="N27" s="60"/>
      <c r="O27" s="60"/>
      <c r="P27" s="60"/>
      <c r="Q27" s="60"/>
      <c r="R27" s="60"/>
      <c r="S27" s="60"/>
      <c r="T27" s="60"/>
      <c r="U27" s="61"/>
    </row>
    <row r="28" spans="2:22" ht="48.6" customHeight="1">
      <c r="B28" s="59" t="s">
        <v>473</v>
      </c>
      <c r="C28" s="60"/>
      <c r="D28" s="60"/>
      <c r="E28" s="60"/>
      <c r="F28" s="60"/>
      <c r="G28" s="60"/>
      <c r="H28" s="60"/>
      <c r="I28" s="60"/>
      <c r="J28" s="60"/>
      <c r="K28" s="60"/>
      <c r="L28" s="60"/>
      <c r="M28" s="60"/>
      <c r="N28" s="60"/>
      <c r="O28" s="60"/>
      <c r="P28" s="60"/>
      <c r="Q28" s="60"/>
      <c r="R28" s="60"/>
      <c r="S28" s="60"/>
      <c r="T28" s="60"/>
      <c r="U28" s="61"/>
    </row>
    <row r="29" spans="2:22" ht="34.5" customHeight="1" thickBot="1">
      <c r="B29" s="62" t="s">
        <v>474</v>
      </c>
      <c r="C29" s="63"/>
      <c r="D29" s="63"/>
      <c r="E29" s="63"/>
      <c r="F29" s="63"/>
      <c r="G29" s="63"/>
      <c r="H29" s="63"/>
      <c r="I29" s="63"/>
      <c r="J29" s="63"/>
      <c r="K29" s="63"/>
      <c r="L29" s="63"/>
      <c r="M29" s="63"/>
      <c r="N29" s="63"/>
      <c r="O29" s="63"/>
      <c r="P29" s="63"/>
      <c r="Q29" s="63"/>
      <c r="R29" s="63"/>
      <c r="S29" s="63"/>
      <c r="T29" s="63"/>
      <c r="U29" s="64"/>
    </row>
  </sheetData>
  <mergeCells count="48">
    <mergeCell ref="B5:U5"/>
    <mergeCell ref="B1:L1"/>
    <mergeCell ref="D4:H4"/>
    <mergeCell ref="L4:O4"/>
    <mergeCell ref="Q4:R4"/>
    <mergeCell ref="T4:U4"/>
    <mergeCell ref="P6:Q6"/>
    <mergeCell ref="T6:U6"/>
    <mergeCell ref="B8:B10"/>
    <mergeCell ref="C8:H10"/>
    <mergeCell ref="I8:S8"/>
    <mergeCell ref="T8:U8"/>
    <mergeCell ref="I9:K10"/>
    <mergeCell ref="L9:O10"/>
    <mergeCell ref="P9:P10"/>
    <mergeCell ref="Q9:Q10"/>
    <mergeCell ref="R9:S9"/>
    <mergeCell ref="T9:T10"/>
    <mergeCell ref="U9:U10"/>
    <mergeCell ref="C11:H11"/>
    <mergeCell ref="I11:K11"/>
    <mergeCell ref="L11:O11"/>
    <mergeCell ref="C6:G6"/>
    <mergeCell ref="K6:M6"/>
    <mergeCell ref="C12:H12"/>
    <mergeCell ref="I12:K12"/>
    <mergeCell ref="L12:O12"/>
    <mergeCell ref="C13:H13"/>
    <mergeCell ref="I13:K13"/>
    <mergeCell ref="L13:O13"/>
    <mergeCell ref="C14:H14"/>
    <mergeCell ref="I14:K14"/>
    <mergeCell ref="L14:O14"/>
    <mergeCell ref="C15:H15"/>
    <mergeCell ref="I15:K15"/>
    <mergeCell ref="L15:O15"/>
    <mergeCell ref="B29:U29"/>
    <mergeCell ref="C16:H16"/>
    <mergeCell ref="I16:K16"/>
    <mergeCell ref="L16:O16"/>
    <mergeCell ref="B20:D20"/>
    <mergeCell ref="B21:D21"/>
    <mergeCell ref="B23:U23"/>
    <mergeCell ref="B24:U24"/>
    <mergeCell ref="B25:U25"/>
    <mergeCell ref="B26:U26"/>
    <mergeCell ref="B27:U27"/>
    <mergeCell ref="B28:U28"/>
  </mergeCells>
  <printOptions horizontalCentered="1"/>
  <pageMargins left="0.78740157480314965" right="0.78740157480314965" top="0.98425196850393704" bottom="0.98425196850393704" header="0" footer="0.39370078740157483"/>
  <pageSetup scale="66"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REGIS</cp:lastModifiedBy>
  <cp:lastPrinted>2009-03-26T01:46:20Z</cp:lastPrinted>
  <dcterms:created xsi:type="dcterms:W3CDTF">2009-03-25T01:44:41Z</dcterms:created>
  <dcterms:modified xsi:type="dcterms:W3CDTF">2020-04-30T14:38:17Z</dcterms:modified>
</cp:coreProperties>
</file>