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1365" windowWidth="17775" windowHeight="1113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J001" sheetId="9" r:id="rId9"/>
    <sheet name="50 J002" sheetId="10" r:id="rId10"/>
    <sheet name="50 J004" sheetId="11" r:id="rId11"/>
    <sheet name="50 K012" sheetId="12" r:id="rId12"/>
    <sheet name="50 K029" sheetId="13" r:id="rId13"/>
  </sheets>
  <definedNames>
    <definedName name="_xlnm.Print_Area" localSheetId="1">'50 E001'!$B$2:$U$53</definedName>
    <definedName name="_xlnm.Print_Area" localSheetId="2">'50 E003'!$B$2:$U$49</definedName>
    <definedName name="_xlnm.Print_Area" localSheetId="3">'50 E004'!$B$2:$U$39</definedName>
    <definedName name="_xlnm.Print_Area" localSheetId="4">'50 E006'!$B$2:$U$37</definedName>
    <definedName name="_xlnm.Print_Area" localSheetId="5">'50 E007'!$B$2:$U$39</definedName>
    <definedName name="_xlnm.Print_Area" localSheetId="6">'50 E011'!$B$2:$U$61</definedName>
    <definedName name="_xlnm.Print_Area" localSheetId="7">'50 E012'!$B$2:$U$51</definedName>
    <definedName name="_xlnm.Print_Area" localSheetId="8">'50 J001'!$B$2:$U$29</definedName>
    <definedName name="_xlnm.Print_Area" localSheetId="9">'50 J002'!$B$2:$U$29</definedName>
    <definedName name="_xlnm.Print_Area" localSheetId="10">'50 J004'!$B$2:$U$29</definedName>
    <definedName name="_xlnm.Print_Area" localSheetId="11">'50 K012'!$B$2:$U$29</definedName>
    <definedName name="_xlnm.Print_Area" localSheetId="12">'50 K029'!$B$2:$U$39</definedName>
    <definedName name="_xlnm.Print_Area" localSheetId="0">Portada!$B$1:$AD$86</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J001'!$1:$4</definedName>
    <definedName name="_xlnm.Print_Titles" localSheetId="9">'50 J002'!$1:$4</definedName>
    <definedName name="_xlnm.Print_Titles" localSheetId="10">'50 J004'!$1:$4</definedName>
    <definedName name="_xlnm.Print_Titles" localSheetId="11">'50 K012'!$1:$4</definedName>
    <definedName name="_xlnm.Print_Titles" localSheetId="12">'50 K029'!$1:$4</definedName>
    <definedName name="_xlnm.Print_Titles" localSheetId="0">Portada!$1:$4</definedName>
  </definedNames>
  <calcPr calcId="145621"/>
</workbook>
</file>

<file path=xl/calcChain.xml><?xml version="1.0" encoding="utf-8"?>
<calcChain xmlns="http://schemas.openxmlformats.org/spreadsheetml/2006/main">
  <c r="T24" i="13" l="1"/>
  <c r="U24" i="13" s="1"/>
  <c r="S24" i="13"/>
  <c r="R24" i="13"/>
  <c r="T23" i="13"/>
  <c r="S23" i="13"/>
  <c r="U23" i="13" s="1"/>
  <c r="R23" i="13"/>
  <c r="U19" i="13"/>
  <c r="U18" i="13"/>
  <c r="U17" i="13"/>
  <c r="U16" i="13"/>
  <c r="U15" i="13"/>
  <c r="U14" i="13"/>
  <c r="U13" i="13"/>
  <c r="U12" i="13"/>
  <c r="U11" i="13"/>
  <c r="T19" i="12"/>
  <c r="U19" i="12" s="1"/>
  <c r="S19" i="12"/>
  <c r="R19" i="12"/>
  <c r="T18" i="12"/>
  <c r="U18" i="12" s="1"/>
  <c r="S18" i="12"/>
  <c r="R18" i="12"/>
  <c r="U14" i="12"/>
  <c r="U13" i="12"/>
  <c r="U12" i="12"/>
  <c r="U11" i="12"/>
  <c r="T19" i="11"/>
  <c r="U19" i="11" s="1"/>
  <c r="S19" i="11"/>
  <c r="R19" i="11"/>
  <c r="T18" i="11"/>
  <c r="U18" i="11" s="1"/>
  <c r="S18" i="11"/>
  <c r="R18" i="11"/>
  <c r="U14" i="11"/>
  <c r="U13" i="11"/>
  <c r="U12" i="11"/>
  <c r="U11" i="11"/>
  <c r="T19" i="10"/>
  <c r="U19" i="10" s="1"/>
  <c r="S19" i="10"/>
  <c r="R19" i="10"/>
  <c r="T18" i="10"/>
  <c r="U18" i="10" s="1"/>
  <c r="S18" i="10"/>
  <c r="R18" i="10"/>
  <c r="U14" i="10"/>
  <c r="U13" i="10"/>
  <c r="U12" i="10"/>
  <c r="U11" i="10"/>
  <c r="T19" i="9"/>
  <c r="U19" i="9" s="1"/>
  <c r="S19" i="9"/>
  <c r="R19" i="9"/>
  <c r="T18" i="9"/>
  <c r="U18" i="9" s="1"/>
  <c r="S18" i="9"/>
  <c r="R18" i="9"/>
  <c r="U14" i="9"/>
  <c r="U13" i="9"/>
  <c r="U12" i="9"/>
  <c r="U11" i="9"/>
  <c r="T30" i="8"/>
  <c r="U30" i="8" s="1"/>
  <c r="S30" i="8"/>
  <c r="R30" i="8"/>
  <c r="T29" i="8"/>
  <c r="U29" i="8" s="1"/>
  <c r="S29" i="8"/>
  <c r="R29" i="8"/>
  <c r="U25" i="8"/>
  <c r="U24" i="8"/>
  <c r="U23" i="8"/>
  <c r="U22" i="8"/>
  <c r="U21" i="8"/>
  <c r="U20" i="8"/>
  <c r="U19" i="8"/>
  <c r="U18" i="8"/>
  <c r="U17" i="8"/>
  <c r="U16" i="8"/>
  <c r="U15" i="8"/>
  <c r="U14" i="8"/>
  <c r="U13" i="8"/>
  <c r="U12" i="8"/>
  <c r="U11" i="8"/>
  <c r="T35" i="7"/>
  <c r="S35" i="7"/>
  <c r="U35" i="7" s="1"/>
  <c r="R35" i="7"/>
  <c r="T34" i="7"/>
  <c r="S34" i="7"/>
  <c r="U34" i="7" s="1"/>
  <c r="R34" i="7"/>
  <c r="U30" i="7"/>
  <c r="U29" i="7"/>
  <c r="U28" i="7"/>
  <c r="U27" i="7"/>
  <c r="U26" i="7"/>
  <c r="U25" i="7"/>
  <c r="U24" i="7"/>
  <c r="U23" i="7"/>
  <c r="U22" i="7"/>
  <c r="U21" i="7"/>
  <c r="U20" i="7"/>
  <c r="U19" i="7"/>
  <c r="U18" i="7"/>
  <c r="U17" i="7"/>
  <c r="U16" i="7"/>
  <c r="U15" i="7"/>
  <c r="U14" i="7"/>
  <c r="U13" i="7"/>
  <c r="U12" i="7"/>
  <c r="U11" i="7"/>
  <c r="T24" i="6"/>
  <c r="S24" i="6"/>
  <c r="U24" i="6" s="1"/>
  <c r="R24" i="6"/>
  <c r="T23" i="6"/>
  <c r="S23" i="6"/>
  <c r="U23" i="6" s="1"/>
  <c r="R23" i="6"/>
  <c r="U19" i="6"/>
  <c r="U18" i="6"/>
  <c r="U17" i="6"/>
  <c r="U16" i="6"/>
  <c r="U15" i="6"/>
  <c r="U14" i="6"/>
  <c r="U13" i="6"/>
  <c r="U12" i="6"/>
  <c r="U11" i="6"/>
  <c r="T23" i="5"/>
  <c r="U23" i="5" s="1"/>
  <c r="S23" i="5"/>
  <c r="R23" i="5"/>
  <c r="T22" i="5"/>
  <c r="U22" i="5" s="1"/>
  <c r="S22" i="5"/>
  <c r="R22" i="5"/>
  <c r="U18" i="5"/>
  <c r="U17" i="5"/>
  <c r="U16" i="5"/>
  <c r="U15" i="5"/>
  <c r="U14" i="5"/>
  <c r="U13" i="5"/>
  <c r="U12" i="5"/>
  <c r="U11" i="5"/>
  <c r="T24" i="4"/>
  <c r="U24" i="4" s="1"/>
  <c r="S24" i="4"/>
  <c r="R24" i="4"/>
  <c r="T23" i="4"/>
  <c r="U23" i="4" s="1"/>
  <c r="S23" i="4"/>
  <c r="R23" i="4"/>
  <c r="U19" i="4"/>
  <c r="U18" i="4"/>
  <c r="U17" i="4"/>
  <c r="U16" i="4"/>
  <c r="U15" i="4"/>
  <c r="U14" i="4"/>
  <c r="U13" i="4"/>
  <c r="U12" i="4"/>
  <c r="U11" i="4"/>
  <c r="T29" i="3"/>
  <c r="S29" i="3"/>
  <c r="U29" i="3" s="1"/>
  <c r="R29" i="3"/>
  <c r="T28" i="3"/>
  <c r="S28" i="3"/>
  <c r="U28" i="3" s="1"/>
  <c r="R28" i="3"/>
  <c r="U24" i="3"/>
  <c r="U23" i="3"/>
  <c r="U22" i="3"/>
  <c r="U21" i="3"/>
  <c r="U20" i="3"/>
  <c r="U19" i="3"/>
  <c r="U18" i="3"/>
  <c r="U17" i="3"/>
  <c r="U16" i="3"/>
  <c r="U15" i="3"/>
  <c r="U14" i="3"/>
  <c r="U13" i="3"/>
  <c r="U12" i="3"/>
  <c r="U11" i="3"/>
  <c r="T31" i="2"/>
  <c r="U31" i="2" s="1"/>
  <c r="S31" i="2"/>
  <c r="R31" i="2"/>
  <c r="T30" i="2"/>
  <c r="U30" i="2" s="1"/>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<sst xmlns="http://schemas.openxmlformats.org/spreadsheetml/2006/main" count="1482" uniqueCount="563">
  <si>
    <t xml:space="preserve">    Tercer Trimestre 2019</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</si>
  <si>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</si>
  <si>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</si>
  <si>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J-001 Pensiones en curso de pago Ley 1973
J-002 Rentas vitalicias Ley 1997
J-004 Pago de subsidios a los asegurados
K-012 Proyectos de infraestructura social de asistencia y seguridad social
K-029 Programas de adquisiciones
</t>
  </si>
  <si>
    <t xml:space="preserve">      Tercer Trimestre 2019</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</si>
  <si>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</si>
  <si>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</si>
  <si>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</si>
  <si>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</si>
  <si>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</si>
  <si>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</si>
  <si>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</si>
  <si>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</si>
  <si>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</si>
  <si>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</si>
  <si>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</si>
  <si>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</si>
  <si>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</si>
  <si>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</si>
  <si>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</si>
  <si>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</si>
  <si>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</si>
  <si>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</si>
  <si>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</si>
  <si>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</si>
  <si>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</si>
  <si>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</si>
  <si>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</si>
  <si>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</si>
  <si>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</si>
  <si>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</si>
  <si>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</si>
  <si>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</si>
  <si>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</si>
  <si>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</si>
  <si>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</si>
  <si>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</si>
  <si>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</si>
  <si>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</si>
  <si>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</si>
  <si>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</si>
  <si>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</si>
  <si>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t>Tasa</t>
  </si>
  <si>
    <t>Estratégico-Eficacia-Anual</t>
  </si>
  <si>
    <t>N/A</t>
  </si>
  <si>
    <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</si>
  <si>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</si>
  <si>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</si>
  <si>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</si>
  <si>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</si>
  <si>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</si>
  <si>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</si>
  <si>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</si>
  <si>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t>Propósito</t>
  </si>
  <si>
    <t>En la población derechohabiente del IMSS se reducen la morbilidad y mortalidad por enfermedades prevenibles y los embarazos de alto riesgo.</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</si>
  <si>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</si>
  <si>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</si>
  <si>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</si>
  <si>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</si>
  <si>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</si>
  <si>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Porcentaje</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</si>
  <si>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</si>
  <si>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</si>
  <si>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Componente</t>
  </si>
  <si>
    <t>A Acciones de planificación familiar otorgadas</t>
  </si>
  <si>
    <r>
      <t>Logro de aceptantes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</si>
  <si>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</si>
  <si>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Estratégico-Eficacia-Semestral</t>
  </si>
  <si>
    <t>B Acciones preventivas proporcionadas</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</si>
  <si>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</si>
  <si>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</si>
  <si>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</si>
  <si>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</si>
  <si>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</si>
  <si>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</si>
  <si>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</si>
  <si>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</si>
  <si>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</si>
  <si>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</si>
  <si>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t>Actividad</t>
  </si>
  <si>
    <t>A 1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</si>
  <si>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</si>
  <si>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</si>
  <si>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Gestión-Eficacia-Trimestral</t>
  </si>
  <si>
    <t>B 2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</si>
  <si>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</si>
  <si>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</si>
  <si>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B 3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</si>
  <si>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</si>
  <si>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</si>
  <si>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</si>
  <si>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</si>
  <si>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</si>
  <si>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</si>
  <si>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</si>
  <si>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</si>
  <si>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</si>
  <si>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</si>
  <si>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</si>
  <si>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</si>
  <si>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</si>
  <si>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</si>
  <si>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</si>
  <si>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</si>
  <si>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</si>
  <si>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</si>
  <si>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</si>
  <si>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</si>
  <si>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Logro de aceptantes en relación con la meta programada en consulta externa de medicina familiar
</t>
    </r>
    <r>
      <rPr>
        <sz val="10"/>
        <rFont val="Soberana Sans"/>
        <family val="2"/>
      </rPr>
      <t xml:space="preserve"> Causa : Información estimada al mes de junio de 2019.  Las acciones de consejería sobre Riesgo reproductivo dirigidas a las mujeres en edad fertil, generan un cambio a conductas saludables, promoviendo las ventajas del espaciamiento de la gestación; respetando  su autodeterminación mediante una decisión la libre e informada. El logro estimado a Junio es de 86.3 % de una meta de 97.7%,  la cual puede incrementar con las cifras reales obtenidas en los meses posteriores a la base de enero a marzo. Los factores que afectan el logro esperado son la decisión que tome un paciente de usar o no un método anticonceptivo, considerando la autonomía de elección que tiene. Por otro lado la perdida de información de aceptantes en los sistemas de información afecta las cifras reales del total de aecptantes.   Efecto: El logro obtenido de 86.3 % determina que  casi 9 de cada 10 mujeres de la meta establecida a las unidades médicas se les otorga un método anticonceptivo, es un reflejo del impacto de las acciones de comunicación educaiva. Si bien se requiere de mayor número de mujeres y hombres que reciban asesoría sobre Salud Sexual y reproductiva, el  impacto de estas acciones reflejan  disminución de riesgo reproductivo. Es necesario mejorar el número y calidad de las intervenciones enfocadas a grupos de riesgo.    Otros Motivos:</t>
    </r>
  </si>
  <si>
    <r>
      <t xml:space="preserve">Cobertura con esquemas completos de vacunación en niños de un año de edad.
</t>
    </r>
    <r>
      <rPr>
        <sz val="10"/>
        <rFont val="Soberana Sans"/>
        <family val="2"/>
      </rPr>
      <t xml:space="preserve"> Causa : Información estimada al mes de junio de 2019, con fundamento en el número de dosis aplicadas de vacunas del esquema básico reportadas por las Delegaciones.   El logro a junio se encuentra por debajo del referente nacional de 95%, motivado principalmente por la falta de adquisición de vacuna Triple Viral SRP (Sarampión-Rubéola-Parotiditis). Efecto: El mantenimiento de la erradicación, eliminación y control epidemiológico de las enfermedades inmunoprevenibles sugiere que las coberturas de vacunación, aunque no cumplen con el indicador,  son aún eficientes para el control de las enfemedades.  Otros Motivos:</t>
    </r>
  </si>
  <si>
    <r>
      <t xml:space="preserve">Cobertura de detección de hipertensión arterial en población derechohabiente de 20 años y más
</t>
    </r>
    <r>
      <rPr>
        <sz val="10"/>
        <rFont val="Soberana Sans"/>
        <family val="2"/>
      </rPr>
      <t xml:space="preserve"> Causa : Información estimada al mes de junio de 2019.    Los factores que influyeron para obtener estos resultados fueron:  - Derivación de los derchohabientes que acuden a la unidad médica por otro motivo  a los módulos PREVENIMSS.  - Estrategias de difusión dentro de las unidades médicas para que la población se realice la detección.     - Acciones Intramuros y Extramuros. Efecto: El logro obtenido permitió identificar a 14,152,368 sospechosos de padecer hipertensión arterial, los cuales se derivaron  con el médico familiar para su confirmación. Otros Motivos:</t>
    </r>
  </si>
  <si>
    <r>
      <t xml:space="preserve">Cobertura de detección de cáncer de mama por mastografía en mujeres de 50 a 69 años
</t>
    </r>
    <r>
      <rPr>
        <sz val="10"/>
        <rFont val="Soberana Sans"/>
        <family val="2"/>
      </rPr>
      <t xml:space="preserve"> Causa : Información estimada al mes de junio de 2019 , con base en el comportamiente observado de enero - abril del mismo año.  La cobertura  estimada a junio fue de 7.8%, cifra inferior a la meta programada para el primer semestre del año (10.0%).  Los factores que influyeron en el logro de la meta fueron:  1. Mastógrafos obsoletos (mas de 10 años de vida útil) con fallas frecuentes.  2. Insuficiente derivación de los derchohabientes que acuden a la unidad médica por otro motivo  a los módulos PREVENIMSS, para el envío a mastografía de tamizaje.   Efecto: El logro alcanzado  permitió identificar  oportunamente 3,318 casos de  tumor maligno de mama en mujeres de 50 y más años, mismas que recibieron tratamiento. Otros Motivos:</t>
    </r>
  </si>
  <si>
    <r>
      <t xml:space="preserve">Cobertura de detección de primera vez de diabetes mellitus en población derechohabiente de 20 años y más
</t>
    </r>
    <r>
      <rPr>
        <sz val="10"/>
        <rFont val="Soberana Sans"/>
        <family val="2"/>
      </rPr>
      <t xml:space="preserve"> Causa : Información estimada al mes de junio de 2019.  Los factores que influyeron para obtener estos resultados fueron:  1. Retraso en la entrega oportuna de abasto para tiras reactivas de diabetes mellitus.  2. Los comités PREVENIMSS Delegacionales no sesionan de manera sistemática para acordar estrategias de mejora para el indicador de detección de primera vez de diabetes mellitus.  3. Bajo desempeño en el indicador de chequeos PREVENIMSS, lo que impacta en la detección de diabetes mellitus.  4. Insuficiente acción Intramuros y Extramuros         Efecto: El logro obtenido permitió identificar a 54,168 sospechosos de padecer diabetes mellitus, los cuales se derivaron  con el médico familiar para su confirmación.    Otros Motivos:</t>
    </r>
  </si>
  <si>
    <r>
      <t xml:space="preserve">Cobertura de detección de cáncer cérvico uterino a través de citología cervical en mujeres de 25 a 64 años
</t>
    </r>
    <r>
      <rPr>
        <sz val="10"/>
        <rFont val="Soberana Sans"/>
        <family val="2"/>
      </rPr>
      <t xml:space="preserve"> Causa : Información estimada  al mes de junio de 2019, con base en el comportamiente observado de enero - abril del mismo año.  La cobertura estimada  fue de 10.8%, cifra por debajo de la meta establecida para el primer semestre  (14.0%).  Los factores que influyeron para obtener estos resultados fueron:  1. Retraso en la entrega oportuna de abasto para los insumos para la detección.  2. Falta de promoción Intramuros y Extramuros  3. Bajo desempeño en el indicador de chequeos PREVENIMSS, lo que impacta en la detección de cáncer cérvico uterino. Efecto: El logro obtenido permitió identificar oportunamente 2,682 casos de displasia cervical leve y moderada; 433 de displasia severa y cáncer in situ, así como531 de tumor maligno del cuello del útero en mujeres de 25 años y más.  Otros Motivos:</t>
    </r>
  </si>
  <si>
    <r>
      <t xml:space="preserve">Porcentaje de entrevistas de consejería anticonceptiva
</t>
    </r>
    <r>
      <rPr>
        <sz val="10"/>
        <rFont val="Soberana Sans"/>
        <family val="2"/>
      </rPr>
      <t xml:space="preserve"> Causa : Información  estimada al mes de septiembre, con base en el mes de julio de 2019.   Las acciones de comunicación educativa especificamente consejería en planificación familiar, se dirijen a la población en etapa reproductiva, tanto mujeres como hombres, con el fin de dar a conocer los factores de riesgo, la gama de metodología anticonceptiva disponible en el Instituto, y favorecer la selección en forma libre, voluntaria e informada un método, conforme a sus necesidades personales, expectativas reproductivas y condición de salud. El logro estimado de 89.3% de una meta de 95.5% se encuentra ligado al logro de aceptantes de métodos anticonceptivos en consulta externa, así como las aceptantes  en el postevento obstétrico que se encuentra en  valores de referencia aceptables. Los factores que intervienen en no alcanzar la meta del periodo son multiples entre ellos se encuentra la rotación del personal de trabajo social y enfermería en los diferentes servicios, así como la falta de coberturas. Tambien se tiene encuenta que al estmar las cifras no necesariamente se establece el logro estimado ya que puede ser mayor. Efecto: La aceptación de un método anticonceptivo en forma informada, favorece la continuidad en el uso del mismo, a fin de planear un embarazo en las mejores condiciones de salud. El no cumplir o superar las metas de entrevitas desfavorece el contar con pacientes con información que permita mejores decisiones en su reproducción. Otros Motivos:</t>
    </r>
  </si>
  <si>
    <r>
      <t xml:space="preserve">Porcentaje de medición de peso y talla en población derechohabiente
</t>
    </r>
    <r>
      <rPr>
        <sz val="10"/>
        <rFont val="Soberana Sans"/>
        <family val="2"/>
      </rPr>
      <t xml:space="preserve"> Causa : Información estimada al mes de septiembre de 2019,  con base en el comportamiento a julio del año 2019. El logro estimado a septiembre de 2019 fue  de 51.6% cifra inferior a la meta establecida (53.0%). Los factores que influyeron en el logro de  la meta fueron:   La cobertura es menor en 2.6 %, por lo que se deben intensificar acciones para la medición de peso y talla en todos los derechohabientes que acuden a la atención de salud  en las  Unidades de Medicina Familiar,  sin embargo tenemos un porcentaje mayor al 50% de derechohabientes que no asisten y que son una causa o factor que influye en el logro de la meta. Efecto: El logro alcanzado permitió que a 25,390,013 derechohabientes se les evaluará su estado nutricional y se les otorgaran  recomendaciones relacionadas primordialmente con actividad física y cambios en los hábitos de alimentación, para revertir el problema de sobrepeso/obesidad. Otros Motivos:</t>
    </r>
  </si>
  <si>
    <r>
      <t xml:space="preserve">Porcentaje de Atención Preventiva Integrada 
</t>
    </r>
    <r>
      <rPr>
        <sz val="10"/>
        <rFont val="Soberana Sans"/>
        <family val="2"/>
      </rPr>
      <t xml:space="preserve"> Causa : El logro estimado a septiembre de 2019 fue de 88.5% cifra inferior a la meta establecida (90%).  Se deben fortalecer las acciones de supervision y capacitación por parte de las delegaciones que garanticen una adecuada atención y registro de la Atención Preventiva Integrada. La falta o retraso del arribo de los  insumos a las unidades médicas.  Es la misma población DH la que acude a las UMF. Asimismo hace falta de derivación de derechohabientes al módulo PrevenIMSS por el equipo de salud.      Efecto: El  logro obtenido permitió que de cada 100 derechohabientes se otorgara a 88.5 de ellos el conjunto de acciones educativas, de nutrición, prevención, protección específica, detección oportuna y salud reproductiva que les corresponde de acuerdo a su grupo de edad y sexo.   Provoca que un importante  porcentaje de DH no se les otorga el  API (Chequeo prevenIMSS) completo lo que genera resultados por debajo de lo esperado.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</si>
  <si>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</si>
  <si>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</si>
  <si>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</si>
  <si>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</si>
  <si>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por riesgos de trabajo</t>
    </r>
    <r>
      <rPr>
        <i/>
        <sz val="10"/>
        <color indexed="30"/>
        <rFont val="Soberana Sans"/>
      </rPr>
      <t xml:space="preserve">
</t>
    </r>
  </si>
  <si>
    <t>Resulta de la división del número de defunciones por accidentes y enfermedades de trabajo entre el total de trabajadores asegurados en el Seguro de Riesgos de Trabajo multiplicado por 10,000; anualmente</t>
  </si>
  <si>
    <t>tasa</t>
  </si>
  <si>
    <t>AÑOS</t>
  </si>
  <si>
    <t>Los trabajadores asegurados tienen sus derechos protegidos en materia de Salud en el Trabajo.</t>
  </si>
  <si>
    <r>
      <t>Porcentaje de Cobertura de los servicios de Salud en el Trabajo</t>
    </r>
    <r>
      <rPr>
        <i/>
        <sz val="10"/>
        <color indexed="30"/>
        <rFont val="Soberana Sans"/>
      </rPr>
      <t xml:space="preserve">
</t>
    </r>
  </si>
  <si>
    <t>(Número de trabajadores que recibieron atención en materia de prevención y atención de los riesgos de trabajo, determinación del estado de Invalidez y reincorporación laboral en el periodo de reporte (t)  / Promedio de trabajadores asegurados para riesgos de trabajo e invalidez en el periodo de reporte (t))  X 100</t>
  </si>
  <si>
    <t>Estratégico-Eficacia-Trimestral</t>
  </si>
  <si>
    <t>A Dictamenes de incapacidad permanente o defunción autorizados oportunamente</t>
  </si>
  <si>
    <r>
      <t>Porcentaje de dictámenes de incapacidad permanente y de defunción autorizados oportunamente</t>
    </r>
    <r>
      <rPr>
        <i/>
        <sz val="10"/>
        <color indexed="30"/>
        <rFont val="Soberana Sans"/>
      </rPr>
      <t xml:space="preserve">
</t>
    </r>
  </si>
  <si>
    <t>(Número de dictámenes de incapacidad permanente y defunción autorizados en 15 días o menos por salud en el trabajo, según delegación origen, emitidos en el periodo de reporte (t) / el número de dictámenes de incapacidad permanente y defunción autorizados por los servicios de salud en el trabajo según delegación origen emitidos en el periodo de reporte(t)) X 100</t>
  </si>
  <si>
    <t>Estratégico-Calidad-Trimestral</t>
  </si>
  <si>
    <t>B Dictamenes de Invalidez autorizados oportunamente</t>
  </si>
  <si>
    <r>
      <t>Porcentaje de dictámenes de invalidez autorizados oportunamente</t>
    </r>
    <r>
      <rPr>
        <i/>
        <sz val="10"/>
        <color indexed="30"/>
        <rFont val="Soberana Sans"/>
      </rPr>
      <t xml:space="preserve">
</t>
    </r>
  </si>
  <si>
    <t>(Número de dictámenes de invalidez autorizados en 15 días o menos por salud en el trabajo, según delegación origen, emitidos en el periodo de reporte (t) / el número de dictámenes de invalidez autorizados por los servicios de salud en el trabajo según delegación origen emitidos en el periodo de reporte(t)) X 100</t>
  </si>
  <si>
    <t>C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</si>
  <si>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</si>
  <si>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</si>
  <si>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D Detección del nivel de satisfacción de las empresas afiliadas intervenidas con estudios y programas preventivos de Seguridad en el Trabajo</t>
  </si>
  <si>
    <r>
      <t>Porcentaje de Satisfacción de Empresas Usuarias de los Servicios de Seguridad en el Trabajo</t>
    </r>
    <r>
      <rPr>
        <i/>
        <sz val="10"/>
        <color indexed="30"/>
        <rFont val="Soberana Sans"/>
      </rPr>
      <t xml:space="preserve">
</t>
    </r>
  </si>
  <si>
    <t>(Total de encuestas recibidas con calificación igual o superior al 80 por ciento, de empresas con seguimientos de programa preventivo de seguridad en el trabajo (t) / Total de encuestas recibidas de empresas con seguimientos de programa preventivo de seguridad en el trabajo (t)) X 100</t>
  </si>
  <si>
    <t>Estratégico-Calidad-Semestral</t>
  </si>
  <si>
    <t>E Accidentes y enfermedades de trabajo dictaminados</t>
  </si>
  <si>
    <r>
      <t>Promedio del cumplimiento de las acciones en calificación de accidentes y enfermedades de trabajo y dictaminación de incapacidades permanentes y defunciones.</t>
    </r>
    <r>
      <rPr>
        <i/>
        <sz val="10"/>
        <color indexed="30"/>
        <rFont val="Soberana Sans"/>
      </rPr>
      <t xml:space="preserve">
</t>
    </r>
  </si>
  <si>
    <t>(Porcentaje de cumplimiento de la calificación accidentes de trabajo Acumulado al trimestre del reporte (t) + Porcentaje de cumplimiento de la calificación de accidentes en trayecto acumulado al trimestre del reporte (t) + Porcentaje de cumplimiento de la calificación de enfermedades de trabajo acumulado al trimestre del reporte (t) + Porcentaje de cumplimiento de la dictaminación de incapacidades permanentes y defunciones acumulado al trimestre del reporte (t))/4</t>
  </si>
  <si>
    <t>A 1 Elaboración y autorización de Dictámenes de Incapacidad Permanente o Defunción a través de Módulo Electrónico de Salud en el Trabajo</t>
  </si>
  <si>
    <r>
      <t xml:space="preserve"> Porcentaje de Dictámenes de incapacidad permanente y defunción autorizados a través del Módulo Electrónico de Salud en el Trabajo</t>
    </r>
    <r>
      <rPr>
        <i/>
        <sz val="10"/>
        <color indexed="30"/>
        <rFont val="Soberana Sans"/>
      </rPr>
      <t xml:space="preserve">
</t>
    </r>
  </si>
  <si>
    <t>(Número de dictámenes de incapacidad permanente y defunción autorizados en el módulo electrónico de salud en el trabajo al periodo de reporte (t)/  Número de dictámenes de incapacidad permanente y de defunción autorizados al periodo de reporte (t)) x 100</t>
  </si>
  <si>
    <t>B 2 Elaboración y autorización de Dictámenes de Invalidez a través de Módulo Electrónico de Salud en el Trabajo</t>
  </si>
  <si>
    <r>
      <t>Porcentaje de Dictamenes de Invalidez  autorizados a través del Módulo Electrónico de Salud en el Trabajo</t>
    </r>
    <r>
      <rPr>
        <i/>
        <sz val="10"/>
        <color indexed="30"/>
        <rFont val="Soberana Sans"/>
      </rPr>
      <t xml:space="preserve">
</t>
    </r>
  </si>
  <si>
    <t>(Número de dictámenes de invalidez autorizados a través del Módulo Electrónico de Salud en el Trabajo al periodo de reporte (t) / Total de dictámenes de invalidez autorizados en el periodo de reporte (t)) x 100</t>
  </si>
  <si>
    <t>C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</si>
  <si>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</si>
  <si>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</si>
  <si>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</si>
  <si>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</si>
  <si>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</si>
  <si>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5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</si>
  <si>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</si>
  <si>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</si>
  <si>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t>E 6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</si>
  <si>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</si>
  <si>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</si>
  <si>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r>
      <t xml:space="preserve">Tasa de mortalidad por riesgos de trabajo
</t>
    </r>
    <r>
      <rPr>
        <sz val="10"/>
        <rFont val="Soberana Sans"/>
        <family val="2"/>
      </rPr>
      <t>Sin Información,Sin Justificación</t>
    </r>
  </si>
  <si>
    <r>
      <t xml:space="preserve">Porcentaje de Cobertura de los servicios de Salud en el Trabajo
</t>
    </r>
    <r>
      <rPr>
        <sz val="10"/>
        <rFont val="Soberana Sans"/>
        <family val="2"/>
      </rPr>
      <t xml:space="preserve"> Causa : El Pp E003 "Atención a la salud en el trabajo" otorga sus servicios a solicitud de los trabajadores asegurados o a la aceptación de los programas de intervención de las empresas a quien se les ofrece servicios de programas de prevención para riesgos de trabajo. En este año, las empresas que aceptaron la invitación para los programas preventivos superaron un 12 % de trabajadores con respecto al año pasado (casi 60 mil trabajadores). Por otro lado, en algunos otras actividades también se han tenido más solicitudes, tal es el caso de las atenciones de los accidentes en trayecto en donde se incrementaron más de 10 mil intervenciones que el mismo periodo del año pasado. Efecto: Cumplimiento de la meta. Otros Motivos:</t>
    </r>
  </si>
  <si>
    <r>
      <t xml:space="preserve">Porcentaje de dictámenes de incapacidad permanente y de defunción autorizados oportunamente
</t>
    </r>
    <r>
      <rPr>
        <sz val="10"/>
        <rFont val="Soberana Sans"/>
        <family val="2"/>
      </rPr>
      <t xml:space="preserve"> Causa : En las Coordinaciones delegacionales se han autorizado oportunamente los dictámenes, teniendo problemas únicamente en aquellos servicios donde no hay cobertura en plazas o cuando hay una discrepancia de opinión médica en la que debe solicitarse estudios más especializados. Efecto: 3.62 puntos por debajo de la meta. Otros Motivos:</t>
    </r>
  </si>
  <si>
    <r>
      <t xml:space="preserve">Porcentaje de dictámenes de invalidez autorizados oportunamente
</t>
    </r>
    <r>
      <rPr>
        <sz val="10"/>
        <rFont val="Soberana Sans"/>
        <family val="2"/>
      </rPr>
      <t xml:space="preserve"> Causa : A partir del 4to trimestre de 2017 se modificó la forma de supervisar la información, siendo aún más estricta al revisar los casos de forma nominal, lo que permitirá que las Delegaciones clasifiquen correctamente  si hubo oportunidad en la autorización de los casos; además las respuestas de la mesa de servicios tecnológicos no son oportunas,  en casos de dictámenes con problemas en el módulo electrónico de salud en el trabajo. Efecto: 2.5 puntos por debajo de la meta. El resultado permitirá a las delegaciones visualizar el área de oportunidad para mejorar en el proceso de autorización de dictámenes. Otros Motivos:</t>
    </r>
  </si>
  <si>
    <r>
      <t xml:space="preserve">Porcentaje de variación de la tasa de accidentes de trabajo en empresas intervenidas con programas preventivos de Seguridad en el Trabajo
</t>
    </r>
    <r>
      <rPr>
        <sz val="10"/>
        <rFont val="Soberana Sans"/>
        <family val="2"/>
      </rPr>
      <t xml:space="preserve"> Causa : Debido a que las medidas de prevención implantadas en las empresas intervenidas han sido efectivas, repercute en un mayor número de accidentes prevenidos. Efecto: Mayor número de trabajadores sin daños a la salud. Otros Motivos:</t>
    </r>
  </si>
  <si>
    <r>
      <t xml:space="preserve">Porcentaje de Satisfacción de Empresas Usuarias de los Servicios de Seguridad en el Trabajo
</t>
    </r>
    <r>
      <rPr>
        <sz val="10"/>
        <rFont val="Soberana Sans"/>
        <family val="2"/>
      </rPr>
      <t xml:space="preserve"> Causa : Las empresas que se les aplicó la encuesta, mencionan en sus encuestas enviadas estar conformes y satisfechas con el servicio prestado por el personal de Seguridad en el Trabajo del IMSS. Efecto: Registrar un cumplimiento del 4.4 por ciento superior en relación a lo planeado en el periodo. Otros Motivos:</t>
    </r>
  </si>
  <si>
    <r>
      <t xml:space="preserve">Promedio del cumplimiento de las acciones en calificación de accidentes y enfermedades de trabajo y dictaminación de incapacidades permanentes y defunciones.
</t>
    </r>
    <r>
      <rPr>
        <sz val="10"/>
        <rFont val="Soberana Sans"/>
        <family val="2"/>
      </rPr>
      <t xml:space="preserve"> Causa : Los médicos de los servicios de salud en el trabajo otorgan en forma oportuna la dictaminación de un riesgo de trabajo o incapacidad permanente, solo retrasándose en aquellos servicios donde hay falta de personal. Los trabajadores no han acudido a solicitar la dictaminación de  enfermedades de trabajo como se esperaba, por lo que no se ha detectado el número de enfermedades proyectadas. Efecto: 2 puntos por debajo de la meta. Otros Motivos:</t>
    </r>
  </si>
  <si>
    <r>
      <t xml:space="preserve"> Porcentaje de Dictámenes de incapacidad permanente y defunción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utilizando la Mesa de Servicio de manera eficaz para resolver los casos que presentaron alguna problemática. Efecto: 0.7 puntos por debajo de la meta. Otros Motivos:</t>
    </r>
  </si>
  <si>
    <r>
      <t xml:space="preserve">Porcentaje de Dictamenes de Invalidez  autorizados a través del Módulo Electrónico de Salud en el Trabajo
</t>
    </r>
    <r>
      <rPr>
        <sz val="10"/>
        <rFont val="Soberana Sans"/>
        <family val="2"/>
      </rPr>
      <t xml:space="preserve"> Causa : Se mantiene el uso de los sistemas institucionales, las Coordinaciones Delegacionales de Salud en el Trabajo implementan estrategias oportunas para facilitar el cumplimiento del indicador. Efecto: Registrar un cumplimiento sin variación respecto a la meta, lo que permite que la persona asegurada acceda a las prestaciones de manera más oportuna. Otros Motivos:</t>
    </r>
  </si>
  <si>
    <r>
      <t xml:space="preserve">Porcentaje de cumplimiento en la capacitación de trabajadores en seguridad y salud en el trabajo
</t>
    </r>
    <r>
      <rPr>
        <sz val="10"/>
        <rFont val="Soberana Sans"/>
        <family val="2"/>
      </rPr>
      <t xml:space="preserve"> Causa : En este periodo la demanda de las empresas por el servicio de capacitación en seguridad y salud en el trabajo proporcionado por los Centros Regionales de Seguridad en el Trabajo, Capacitación y Productividad se incrementó en lo planeado.  Efecto: Mayor número de trabajadores capacitados en materia de seguridad e higiene en el trabajo. Otros Motivos:</t>
    </r>
  </si>
  <si>
    <r>
      <t xml:space="preserve">Porcentaje de cumplimiento en la elaboración de estudios y programas preventivos de seguridad en el trabajo
</t>
    </r>
    <r>
      <rPr>
        <sz val="10"/>
        <rFont val="Soberana Sans"/>
        <family val="2"/>
      </rPr>
      <t xml:space="preserve"> Causa : Se ha tenido problemas en la elaboración de Estudios y Programas Preventivos de Seguridad e Higiene en el Trabajo en las delegaciones debido a la falta de cobertura de las plazas de Especialistas en Seguridad en el Trabajo del Instituto. Efecto: No cumplimiento de la meta. Otros Motivos:</t>
    </r>
  </si>
  <si>
    <r>
      <t xml:space="preserve">Porcentaje de seguimientos realizados en empresas con programas preventivos de seguridad en el trabajo.
</t>
    </r>
    <r>
      <rPr>
        <sz val="10"/>
        <rFont val="Soberana Sans"/>
        <family val="2"/>
      </rPr>
      <t xml:space="preserve"> Causa : Falta de cobertura de las plazas de Especialistas en Seguridad en el Trabajo del Instituto, lo que ha provocado que se tenga un retraso en las actividades programadas. Efecto: Se tiene un cumplimiento menor a lo programado. Otros Motivos:</t>
    </r>
  </si>
  <si>
    <r>
      <t xml:space="preserve">Porcentaje de Calificación de los probables riesgos de trabajo
</t>
    </r>
    <r>
      <rPr>
        <sz val="10"/>
        <rFont val="Soberana Sans"/>
        <family val="2"/>
      </rPr>
      <t xml:space="preserve"> Causa : Los servicios de Salud en Trabajo emiten citatorios a los asegurados para presentarse a concluir el tramite de calificación de los Riesgos de Trabajo cuando no acuden. Para desarrollar esta actividad, los servicios de Salud en el Trabajo se apoyan en el servicio postal contratado en cada Delegación, actualmente se concretó en la totalidad de las delegaciones dicha contratación. Efecto: Cumplimiento de la meta.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</si>
  <si>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</si>
  <si>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</si>
  <si>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</si>
  <si>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</si>
  <si>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</si>
  <si>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</si>
  <si>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</si>
  <si>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Consolidar la Investigación en Salud, en beneficio de la salud de los Derechohabientes del IMSS.</t>
  </si>
  <si>
    <r>
      <t>Porcentaje de Publicaciones Científicas con Factor de Impacto.</t>
    </r>
    <r>
      <rPr>
        <i/>
        <sz val="10"/>
        <color indexed="30"/>
        <rFont val="Soberana Sans"/>
      </rPr>
      <t xml:space="preserve">
</t>
    </r>
  </si>
  <si>
    <t>[(Sumatoria de Artículos Científicos generados por personal del IMSS y que han sido publicados en revistas incorporadas al Journal Citation Reports) / (Sumatoria de Artículos Científicos generados por personal del IMSS y que han sido publicados en revistas médico-científicas arbitradas)] x 100</t>
  </si>
  <si>
    <r>
      <t>Impacto de las Publicaciones Científicas generadas por el IMSS, en las áreas de conocimiento médico científico.</t>
    </r>
    <r>
      <rPr>
        <i/>
        <sz val="10"/>
        <color indexed="30"/>
        <rFont val="Soberana Sans"/>
      </rPr>
      <t xml:space="preserve">
</t>
    </r>
  </si>
  <si>
    <t xml:space="preserve">[(Artículos Científicos, generados por personal Institucional, que han sido publicados en revistas incorporadas al Journal Citation Report incluidas en los Cuartiles 1 y 2) / (Total de Artículos Científicos que han sido publicados en revistas incorporadas al Journal Citation Report)] x 100     </t>
  </si>
  <si>
    <r>
      <t>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</si>
  <si>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 (Total de Investigadores del Instituto Mexicano del Seguro Social)] x 100     </t>
  </si>
  <si>
    <t>Los Derechohabientes del IMSS favorecen su estado de salud con la contribución de los productos científicos de calidad generados por la Investigación en Salud desarrollada en el Instituto.</t>
  </si>
  <si>
    <r>
      <t>Porcentaje de Publicaciones Científicas Indizadas</t>
    </r>
    <r>
      <rPr>
        <i/>
        <sz val="10"/>
        <color indexed="30"/>
        <rFont val="Soberana Sans"/>
      </rPr>
      <t xml:space="preserve">
</t>
    </r>
  </si>
  <si>
    <t xml:space="preserve">[(Artículos Científicos, generados por personal Institucional, que han sido publicados en revistas incorporadas al Index Medicus ó Current Contents) / (Total de Artículos Científicos generados en el Instituto Mexicano del Seguro Social)] x 100    </t>
  </si>
  <si>
    <t>A Recursos humanos formados en Maestrías y Doctorados.</t>
  </si>
  <si>
    <r>
      <t>Culminación en cursos de maestría y doctorado</t>
    </r>
    <r>
      <rPr>
        <i/>
        <sz val="10"/>
        <color indexed="30"/>
        <rFont val="Soberana Sans"/>
      </rPr>
      <t xml:space="preserve">
</t>
    </r>
  </si>
  <si>
    <t>([(Sumatoria de alumnos IMSS que culminan cursos de maestría y doctorado en el periodo t) / (Sumatoria de alumnos IMSS que culminan cursos de maestría y doctorado en el periodo t-k)] - (1)) x 100</t>
  </si>
  <si>
    <t>Tasa de variación</t>
  </si>
  <si>
    <t>Gestión-Eficacia-Anual</t>
  </si>
  <si>
    <r>
      <t>Protocolos de Investigación Científica y Desarrollo Tecnológico relacionados a los Temas Prioritarios de Investigación en Salud</t>
    </r>
    <r>
      <rPr>
        <i/>
        <sz val="10"/>
        <color indexed="30"/>
        <rFont val="Soberana Sans"/>
      </rPr>
      <t xml:space="preserve">
</t>
    </r>
  </si>
  <si>
    <t xml:space="preserve">[(Protocolos de Investigación Científica y Desarrollo Tecnológico relacionados a los Temas Prioritarios de Investigación en Salud) / (Total de Protocolos de Investigación Científica y Desarrollo Tecnológico Autorizados (Registrados) en el Instituto Mexicano del Seguro Social)] x 100     </t>
  </si>
  <si>
    <t>B Protocolos de Investigación Científica y Desarrollo Tecnológico Autorizados (Registrados).</t>
  </si>
  <si>
    <r>
      <t>Protocolos de Investigación Científica y Desarrollo Tecnológico Autorizados.</t>
    </r>
    <r>
      <rPr>
        <i/>
        <sz val="10"/>
        <color indexed="30"/>
        <rFont val="Soberana Sans"/>
      </rPr>
      <t xml:space="preserve">
</t>
    </r>
  </si>
  <si>
    <t>[[(Sumatoria de Protocolos de Investigación Científica y Desarrollo Tecnológico Autorizados en el IMSS  durante el periodo t) / (Sumatoria de Protocolos de Investigación Científica y Desarrollo Tecnológico Autorizados en el IMSS  durante el periodo t-k)] - (1)] x 100</t>
  </si>
  <si>
    <t>B 1 Dictamen de Protocolos de Investigación Científica y Desarrollo Tecnológico</t>
  </si>
  <si>
    <r>
      <t>Comités Locales de Investigación en Salud activos.</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</si>
  <si>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</si>
  <si>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Protocolos de Investigación Científica y Desarrollo Tecnológico Dictaminados.</t>
    </r>
    <r>
      <rPr>
        <i/>
        <sz val="10"/>
        <color indexed="30"/>
        <rFont val="Soberana Sans"/>
      </rPr>
      <t xml:space="preserve">
</t>
    </r>
  </si>
  <si>
    <t>[[(Sumatoria de Protocolos de Investigación Científica y Desarrollo Tecnológico Dictaminados en el IMSS  durante el periodo t) / (Sumatoria de Protocolos de Investigación Científica y Desarrollo Tecnológico Dictaminados en el IMSS  durante el periodo t-k)] - (1)] x 100</t>
  </si>
  <si>
    <r>
      <t xml:space="preserve">Porcentaje de Publicaciones Científicas con Factor de Impacto.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y a  Unidad / Centros de Investigación en Salud del IMSS; derivado de lo anterior, el Instituto favoreció que su personal de salud  desarrolle actividades de investigación en salud de relevancia y con los más altos estándares de calidad internacional. Efecto: El efecto fue una mayor aceptación de los resultados de investigación científica generados por Personal Institucional, para ser publicados por las Revistas con Factor de Impacto incluidas en el Journal Citation Report de Clarivate Analytics; se destaca,  el notable incremento en el número absoluto de publicaciones con factor de impacto, registrando variaciones positivas de 21.7% (+88)  y 15.2% (+65), comparado con lo reportado en el mismo periodo para los ejercicios 2017 y 2018, respectivamente.  El IMSS genera publicaciones de vanguardia internacional que contribuyen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</si>
  <si>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Impacto de las Publicaciones Científicas generadas por el IMSS, en las áreas de conocimiento médico científico.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y a Unidad / Centros de Investigación en Salud del IMSS; derivado de lo anterior, el Instituto favoreció que su personal de salud  desarrolle actividades de investigación en salud de relevancia y con los más altos estándares de calidad internacional.  Destaca el siguiente hecho,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En éste sentido, aun cuando es el tercer año que se implementa esta valuación, el IMSS continúa siendo pionero entre las Instituciones de Salud Mexicanas, al adoptar éste innovador sistema de evaluación. Efecto: 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Se destaca,  el incremento en el número absoluto de artículos científicos publicados en Revistas con factor de impacto incluidas en los Cuartiles 1 y 2; registrando  variaciones positivas de 34.9% (+6) y 31.4% (+61), respecto con lo reportado en el mismo periodo en los ejercicio 2017 y 2018, respectivamente.  El IMSS genera publicaciones de vanguardia internacional, influyentes a nivel internacional para la áreas de conocimiento médico - científico, que contribuyen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</si>
  <si>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Investigadores que pertenecen al Sistema Nacional de Investigadores
</t>
    </r>
    <r>
      <rPr>
        <sz val="10"/>
        <rFont val="Soberana Sans"/>
        <family val="2"/>
      </rPr>
      <t>Sin Información,Sin Justificación</t>
    </r>
  </si>
  <si>
    <r>
      <t xml:space="preserve">Porcentaje de Publicaciones Científicas Indizadas
</t>
    </r>
    <r>
      <rPr>
        <sz val="10"/>
        <rFont val="Soberana Sans"/>
        <family val="2"/>
      </rPr>
      <t xml:space="preserve"> Causa : La causa fue debido a que  el IMSS ha consolidado el Programa Estratégico para Fortalecer la Investigación Científica Institucional, cuyo objetivo es incrementar el número de artículos publicados por personal de la salud adscrito a las Unidades Médicas y a Unidad / Centros de Investigación en Salud del IMSS; derivado de lo anterior, el Instituto favoreció que su personal de salud  desarrolle actividades de investigación en salud de relevancia y con los más altos estándares de calidad internacional.  Siendo así, el personal del IMSS se encuentra motivado para competir internacionalmente con la publicación de sus resultados de investigación en las Revistas Internacionales de vanguardia. Efecto: El efecto fue la aceptación de los resultados de investigación científica generados por Personal Institucional para ser publicados por las Revistas Indizadas; se destaca que el número absoluto de publicaciones científicas indizadas que fueron generadas por el IMSS , registra variaciones de 6.5% (+36)  y  8.1% (+44), respecto a lo registrado en el mismo periodo en los ejercicios 2017 y 2018, respectivamente.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t>
    </r>
  </si>
  <si>
    <r>
      <t xml:space="preserve">Culminación en cursos de maestría y doctorado
</t>
    </r>
    <r>
      <rPr>
        <sz val="10"/>
        <rFont val="Soberana Sans"/>
        <family val="2"/>
      </rPr>
      <t>Sin Información,Sin Justificación</t>
    </r>
  </si>
  <si>
    <r>
      <t xml:space="preserve">Protocolos de Investigación Científica y Desarrollo Tecnológico relacionados a los Temas Prioritarios de Investigación en Salud
</t>
    </r>
    <r>
      <rPr>
        <sz val="10"/>
        <rFont val="Soberana Sans"/>
        <family val="2"/>
      </rPr>
      <t xml:space="preserve"> Causa : La causa fue debido a que en Enero del 2019, el Instituto ajustó los Principales Problemas de Salud a atender integralmente en un modelo preventivo; identificando la importancia de las patología, y agrupándolas en aquellas que concentran el 80% de los Años de Vida Saludables Perdidos. Así, las patologías quedaron agrupadas en: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Reporiductiva, Condiciones Neonatales, y Anomalías Congénitas, 9) Desórdenes Mentales y del Comportamiento, 10) Enfermedades Neurológicas. Efecto: El efecto fue que con la inducción de los nuevos  Principales Problemas de Salud a atender integralmente en un modelo preventivo, el personal institucional que habitualmente propone y registra Protocolos de Investigación Científica y Desarrollo Tecnológico, paulatinamente estará redirigiendo sus enfoques científicos. Para el periodo de reporte, se produjo un déficit en el cumplimiento de la meta (23.15%).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t>
    </r>
  </si>
  <si>
    <r>
      <t xml:space="preserve">Protocolos de Investigación Científica y Desarrollo Tecnológico Autorizados.
</t>
    </r>
    <r>
      <rPr>
        <sz val="10"/>
        <rFont val="Soberana Sans"/>
        <family val="2"/>
      </rPr>
      <t xml:space="preserve"> Causa : La causa de incremento en el logro obtenido respecto a la meta propuesta para el periodo de reporte, fue debido a:   i) la exitosa instrumentación del Programa de Monitoreo de la Integración y Funcionamiento de los Comités Locales de Investigación en Salud y Comités de Ética en Investigación, con lo que se permitió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ii)  la actualización del Módulo electrónico que permite su instrumentación mediante el Sistema de Registro Electrónico de la Coordinación de Investigación en Salud;  la actualización de ésta herramienta electrónica ha resultado fundamental para mejorar la evaluación y registro de los Protocolos de Investigación Científica y Desarrollo Tecnológico, que ha derivado en el incremento de Protocolos Autorizados.   Efecto: El efecto fue el adecuado registro de Protocolos de Investigación Científica y Desarrollo Tecnológico, propuestos por personal institucional, que cumplen rigurosamente con los estándares internacionales para su autorización; logrando el cumplimiento de la meta propuesta para el periodo de reporte.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Debe considerarse que el proceso de integración de los Comités Locales de Investigación en Salud (CLIS) deben apegarse a las disposiciones de la  Ley  General de Salud y su Reglamento en materia de Investigación en Salud, que implica la intervención de factores externos a la Institución (COFEPRIS y CONBIOETICA) que pueden condicionar fluctuaciones en la autorización de los Protocolos de Investigación Científica y Desarrollo Tecnológico.</t>
    </r>
  </si>
  <si>
    <r>
      <t xml:space="preserve">Comités Locales de Investigación en Salud activos.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recambios de integrantes en los CLIS por jubilaciones registradas durante el periodo de reporte, ha disminuido el número de CLIS activos, mientras se realizan los ajustes en la incorporación nuevos integrantes. Efecto: El efecto fue que ha disminuido temporalmente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Otros Motivos:Por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</si>
  <si>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r>
      <t xml:space="preserve">Protocolos de Investigación Científica y Desarrollo Tecnológico Dictaminados.
</t>
    </r>
    <r>
      <rPr>
        <sz val="10"/>
        <rFont val="Soberana Sans"/>
        <family val="2"/>
      </rPr>
      <t xml:space="preserve"> Causa :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recambios de integrantes en los CLIS por jubilaciones registradas durante el periodo de reporte, ha disminuido el número de CLIS activos, mientras se realizan los ajustes en la incorporación nuevos integrantes. Efecto: El efecto fue un menor número de Protocolos de Investigación Científica y Desarrollo Tecnológico  dictamionados por Comités Locales de Investigación en Salud.  Otros Motivos:"Por tal razón, debe considerarse que la elaboración de protocolos de investigación científica por el personal de salud requiere tanto de un medio laboral  favorable para desarrollar actividades de investigación en salud como de interés y motivación individuales.   El impulso institucional se ha conjuntado con el interés del personal para  desarrollar  actividades de investigación en salud."</t>
    </r>
  </si>
  <si>
    <t>E006</t>
  </si>
  <si>
    <t>Recaudación de ingresos obrero patronales</t>
  </si>
  <si>
    <t>3 - Generación de Recursos para la Salud</t>
  </si>
  <si>
    <t>5 - Servicios de incorporación y recaudación</t>
  </si>
  <si>
    <t>Contribuir al bienestar social e igualdad mediante la recaudación eficiente de las cuotas obrero-patronales, con una mayor incorporación y una mejor fiscalización y cobranza.</t>
  </si>
  <si>
    <r>
      <t>Tasa de variación bianual en el número de población derechohabiente adscrita a unidad de medicina familiar.</t>
    </r>
    <r>
      <rPr>
        <i/>
        <sz val="10"/>
        <color indexed="30"/>
        <rFont val="Soberana Sans"/>
      </rPr>
      <t xml:space="preserve">
</t>
    </r>
  </si>
  <si>
    <t>((Número de población derechohabiente adscrita a unidad de medicina familiar al semestre t) / (Número de población derechohabiente adscrita unidad de medicina familiar al semestre t-4)-1) x 100</t>
  </si>
  <si>
    <t>Las cuotas obrero-patronales son recaudadas eficientemente con una mayor incorporación y una mejor fiscalización y cobranza.</t>
  </si>
  <si>
    <r>
      <t>Tasa de variación bianual en la recaudación por ingresos obrero-patronales.</t>
    </r>
    <r>
      <rPr>
        <i/>
        <sz val="10"/>
        <color indexed="30"/>
        <rFont val="Soberana Sans"/>
      </rPr>
      <t xml:space="preserve">
</t>
    </r>
  </si>
  <si>
    <t>((Importe nominal acumulado de los ingresos obrero-patronales al semestre t) / (Importe nominal acumulado de los ingresos obrero-patronales al semestre t-4)-1) X 100</t>
  </si>
  <si>
    <t>A Cobranza y Fiscalización de cuotas obrero-patronales optimizadas.</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</si>
  <si>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</si>
  <si>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</si>
  <si>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</si>
  <si>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r>
      <t>Razón de la mora en días de emisión</t>
    </r>
    <r>
      <rPr>
        <i/>
        <sz val="10"/>
        <color indexed="30"/>
        <rFont val="Soberana Sans"/>
      </rPr>
      <t xml:space="preserve">
</t>
    </r>
  </si>
  <si>
    <t>((Saldo de la cartera en mora al semestre t )/(Importe promedio diario de la Emisión Mensual Anticipada incluyendo al IMSS como patrón, al semestre t))</t>
  </si>
  <si>
    <t>Días</t>
  </si>
  <si>
    <t>B Incorporación de asegurados trabajadores optimizada.</t>
  </si>
  <si>
    <r>
      <t>Tasa de variación bianual en el salario base asociado a asegurados trabajadores.</t>
    </r>
    <r>
      <rPr>
        <i/>
        <sz val="10"/>
        <color indexed="30"/>
        <rFont val="Soberana Sans"/>
      </rPr>
      <t xml:space="preserve">
</t>
    </r>
  </si>
  <si>
    <t>((Salario base de cotización asociado a asegurados trabajadores registrado en promedio al semestre t) / (Salario base de cotización asociado a asegurados trabajadores registrado en promedio al semestre t-4)-1) x 100</t>
  </si>
  <si>
    <r>
      <t>Tasa de variación bianual en el número de asegurados trabajadores.</t>
    </r>
    <r>
      <rPr>
        <i/>
        <sz val="10"/>
        <color indexed="30"/>
        <rFont val="Soberana Sans"/>
      </rPr>
      <t xml:space="preserve">
</t>
    </r>
  </si>
  <si>
    <t>((Número de asegurados trabajadores promedio al semestre t) / (Número de asegurados trabajadores promedio al semestre t-4)-1) x 100</t>
  </si>
  <si>
    <t>B 1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</si>
  <si>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</si>
  <si>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</si>
  <si>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t>B 2 Compartida 2: Implementación del nuevo modelo integral de fiscalización.</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</si>
  <si>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</si>
  <si>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</si>
  <si>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r>
      <t xml:space="preserve">Tasa de variación bianual en el número de población derechohabiente adscrita a unidad de medicina familiar.
</t>
    </r>
    <r>
      <rPr>
        <sz val="10"/>
        <rFont val="Soberana Sans"/>
        <family val="2"/>
      </rPr>
      <t xml:space="preserve"> Causa : Con información al mes de mayo de 2019, la tasa de variación bianual de la población derechohabiente adscrita, respecto al periodo enero-junio de 2017, fue de 6.07%.  Efecto: Mayor cobertura de seguridad social. Otros Motivos:De acuerdo a lo especificado en la ficha técnica correspondiente, esta información está disponible hasta fin de mes, por lo que se reporta información del periodo enero-mayo.</t>
    </r>
  </si>
  <si>
    <r>
      <t xml:space="preserve">Tasa de variación bianual en la recaudación por ingresos obrero-patronales.
</t>
    </r>
    <r>
      <rPr>
        <sz val="10"/>
        <rFont val="Soberana Sans"/>
        <family val="2"/>
      </rPr>
      <t xml:space="preserve"> Causa : Con información al mes de junio de 2019, la tasa de variación bianual  en la recaudación por ingresos obrero-patronales, respecto al periodo enero-junio de 2017, fue de 20.64%.   Las dos estrategias del IMSS, IMSS Digital y una mejor fiscalización, tienen un efecto positivo en la formalización del empleo y en mejores salarios, lo que a su vez incrementa el ingreso obrero-patronal. Efecto: Mayor recaudación. Otros Motivos:Se reporta información del periodo enero-junio.</t>
    </r>
  </si>
  <si>
    <r>
      <t xml:space="preserve">Porcentaje de las cuotas obrero-patronales pagadas oportunamente.
</t>
    </r>
    <r>
      <rPr>
        <sz val="10"/>
        <rFont val="Soberana Sans"/>
        <family val="2"/>
      </rPr>
      <t xml:space="preserve"> Causa : Con información al mes de abril de 2019, el porcentaje de las cuotas obrero-patronales pagadas oportunamente fue de 93.89%.     Las acciones llevadas en cabo en materia de cobranza y fiscalización se traducen en la reducción de los tiempos y costos que los patrones y ciudadanos invierten en realizar trámites relacionados con el pago de cuotas.  Efecto: Recaudación oportuna. Otros Motivos:Se reporta información del periodo enero-abril.     De acuerdo a lo especificado en la ficha técnica correspondiente, esta información se genera dos meses después de la Emisión Mensual Anticipada, por lo que la información al mes de junio estará disponible hasta fines del mes de septiembre.     </t>
    </r>
  </si>
  <si>
    <r>
      <t xml:space="preserve">Razón de la mora en días de emisión
</t>
    </r>
    <r>
      <rPr>
        <sz val="10"/>
        <rFont val="Soberana Sans"/>
        <family val="2"/>
      </rPr>
      <t xml:space="preserve"> Causa : Con información al mes de junio de 2019, la razón de la mora en días de emisión fue de 32.74 días.   Las acciones en materia de cobranza permitieron mantener la proporción de la mora dentro de los límites esperados, con lo cual se cumplió la meta modificada del primer semestre. Efecto: Menor cartera en mora Otros Motivos:Se reporta información del periodo enero-junio.</t>
    </r>
  </si>
  <si>
    <r>
      <t xml:space="preserve">Tasa de variación bianual en el salario base asociado a asegurados trabajadores.
</t>
    </r>
    <r>
      <rPr>
        <sz val="10"/>
        <rFont val="Soberana Sans"/>
        <family val="2"/>
      </rPr>
      <t xml:space="preserve"> Causa : Con información al mes de junio de 2019, la tasa de variación bianual en el salario base asociado a asegurados trabajadores,  respecto al periodo enero-junio de 2017, fue de 12.77%.   Las dos estrategias del IMSS, IMSS Digital y una mejor fiscalización, tienen un efecto positivo en mejores salarios. Efecto: Mejores salarios con empleo formal. Otros Motivos:Se reporta información del periodo enero-junio.</t>
    </r>
  </si>
  <si>
    <r>
      <t xml:space="preserve">Tasa de variación bianual en el número de asegurados trabajadores.
</t>
    </r>
    <r>
      <rPr>
        <sz val="10"/>
        <rFont val="Soberana Sans"/>
        <family val="2"/>
      </rPr>
      <t xml:space="preserve"> Causa : Con información al mes de junio de 2019, la tasa de variación bianual en el número de asegurados trabajadores, respecto al periodo enero-junio de 2017, fue de 7.21%.   Las dos estrategias del IMSS, IMSS Digital y una mejor fiscalización, tienen un efecto positivo en la formalización del empleo. Efecto: Más empleo formal. Otros Motivos:Se reporta información del periodo enero-junio.</t>
    </r>
  </si>
  <si>
    <r>
      <t xml:space="preserve">Porcentaje de transacciones de asignación o localización de NSS realizadas en línea (IMSS Digital).
</t>
    </r>
    <r>
      <rPr>
        <sz val="10"/>
        <rFont val="Soberana Sans"/>
        <family val="2"/>
      </rPr>
      <t xml:space="preserve"> Causa : Con información al mes de septiembre de 2019, la proporción de transacciones de asignación o localización de NSS realizadas en línea (IMSS Digital) fue de 92.94%.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Disminuir los tiempos y costos que los patrones y ciudadanos invierten en realizar trámites relacionados con su afiliación. Otros Motivos:Se reporta información del periodo enero-septiembre.</t>
    </r>
  </si>
  <si>
    <r>
      <t xml:space="preserve">Porcentaje de efectividad en actos de fiscalización.
</t>
    </r>
    <r>
      <rPr>
        <sz val="10"/>
        <rFont val="Soberana Sans"/>
        <family val="2"/>
      </rPr>
      <t xml:space="preserve"> Causa : Con información al mes de septiembre de 2019, el porcentaje de efectividad en actos de fiscalización fue de 93.48%.       La implementación y consolidación de un modelo integral de atención institucional, a través de la creación de la unidad de grandes patrones  y la ejecución de un nuevo modelo de fiscalización, constituye la estrategia del IMSS dirigida a fortalecer el cumplimiento voluntario de las obligaciones de seguridad social.  Efecto: Mejor programación y planeación de los actos de auditoría y cobro. Otros Motivos:Mejor programación y planeación de los actos de auditoría y cobro.</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</si>
  <si>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</si>
  <si>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</si>
  <si>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</si>
  <si>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</si>
  <si>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</si>
  <si>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</si>
  <si>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</si>
  <si>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</si>
  <si>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r>
      <t>Tasa de participación femenina en el mercado de trabajo</t>
    </r>
    <r>
      <rPr>
        <i/>
        <sz val="10"/>
        <color indexed="30"/>
        <rFont val="Soberana Sans"/>
      </rPr>
      <t xml:space="preserve">
</t>
    </r>
  </si>
  <si>
    <t>T = ( PEAf / Pobft14+ ) * 100  PEAf: Población económicamente activa femenina de 14 años y más  Pobft14+: Población femenina total de 14 años y más</t>
  </si>
  <si>
    <t>Los trabajadores con derecho al servicio de guarderías conforme a lo dispuesto por la Ley del Seguro Social cuentan con lugares en el servicio para dejar a sus hijos durante su jornada laboral.</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</si>
  <si>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</si>
  <si>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</si>
  <si>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</si>
  <si>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</si>
  <si>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</si>
  <si>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t>A Hijos e hijas de los trabajadores con derecho al servicio de guardería conforme a lo dispuesto por la Ley del Seguro Social, atendidos.</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</si>
  <si>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</si>
  <si>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</si>
  <si>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</si>
  <si>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</si>
  <si>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</si>
  <si>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</si>
  <si>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</si>
  <si>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</si>
  <si>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</si>
  <si>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</si>
  <si>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A 2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</si>
  <si>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</si>
  <si>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</si>
  <si>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</si>
  <si>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</si>
  <si>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</si>
  <si>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</si>
  <si>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Tasa de participación femenina en el mercado de trabajo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</si>
  <si>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</si>
  <si>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</si>
  <si>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Porcentaje de asistencia promedio diario
</t>
    </r>
    <r>
      <rPr>
        <sz val="10"/>
        <rFont val="Soberana Sans"/>
        <family val="2"/>
      </rPr>
      <t xml:space="preserve"> Causa : El indicador alcanzó 110.91% de cumplimiento, superando la meta planeada debido a lo siguiente:   La variable de asistencia promedio diario alcanzó el 103.74% de cumplimiento, la variable de número de niños inscritos alcanzó el 93.54% de cumplimiento. Efecto: Al alcanzar una meta por arriba de la planeada, indica que los menores inscritos asisten con mayor regularidad a la guardería y se benefician de los programas educativos y alimenticios favoreciendo su desarrollo integral. Otros Motivos:</t>
    </r>
  </si>
  <si>
    <r>
      <t xml:space="preserve">Porcentaje de cobertura de la demanda del servicio de guardería
</t>
    </r>
    <r>
      <rPr>
        <sz val="10"/>
        <rFont val="Soberana Sans"/>
        <family val="2"/>
      </rPr>
      <t xml:space="preserve"> Causa : El indicador alcanzó 103.71% de cumplimiento, superando la meta planeada debido a lo siguiente:   La variable, número de lugares instalados alcanzó el 99.54% de cumplimiento respecto a la meta planeada, cabe mencionar que la capacidad instalada disminuyó derivado del cierre de dos guarderías  lo que ocasionó que no se alcanzara la meta planeada, el periodo agrícola comienza en octubre por lo que se tiene previsto aumentar la capacidad a los niveles esperados.  La variable, demanda potencial alcanzó 95.97% de cumplimiento. Se debe tomar en consideración que la emisión de los certificados de maternidad depende de factores externos al servicio de guardería, por lo que durante el período del reporte los certificados emitidos por el Instituto fueron menores a lo esperado,  ocasionando que no se alcanzará el nivel planeado, sin embargo ambos efectos hicieron que el resultado del indicador fuera mayor a la meta planeada. Efecto: Al superar  la cobertura programada de acuerdo a las cifras reportadas en el mes, se mantiene el nivel de calidad en la atención y servicio esperado por los beneficiarios. Otros Motivos:</t>
    </r>
  </si>
  <si>
    <r>
      <t xml:space="preserve">Porcentaje de satisfacción de los usuarios del servicio de guardería
</t>
    </r>
    <r>
      <rPr>
        <sz val="10"/>
        <rFont val="Soberana Sans"/>
        <family val="2"/>
      </rPr>
      <t xml:space="preserve"> Causa : El cumplimiento de la calidad en el servicio quedo un 2.97% por arriba de la meta por lo que significa que los beneficiarios se encuentran satisfechos con el servicio Efecto: El cumplimiento de los estándares de calidad en la prestación del servicio de guardería, contribuye en una adecuada atención de las niñas y niños. Otros Motivos:</t>
    </r>
  </si>
  <si>
    <r>
      <t xml:space="preserve">Porcentaje de cumplimiento en la calidad del servicio
</t>
    </r>
    <r>
      <rPr>
        <sz val="10"/>
        <rFont val="Soberana Sans"/>
        <family val="2"/>
      </rPr>
      <t xml:space="preserve"> Causa : El cumplimiento de la calidad en el servicio quedo un 2.14% por arriba de la meta por lo que significa que los beneficiarios se encuentran satisfechos con el servicio Efecto: El cumplimiento de los estándares de calidad en la prestación del servicio de guardería, contribuye en una adecuada atención de las niñas y niños. Otros Motivos:</t>
    </r>
  </si>
  <si>
    <r>
      <t xml:space="preserve">Porcentaje de ocupación en guarderías
</t>
    </r>
    <r>
      <rPr>
        <sz val="10"/>
        <rFont val="Soberana Sans"/>
        <family val="2"/>
      </rPr>
      <t xml:space="preserve"> Causa : El indicador alcanzó el 93.97% de cumplimiento, debido a lo siguiente:   la variable de número de niños inscritos alcanzó el 93.54% de cumplimiento,  el comportamiento depende factores como, que las mujeres cuenten con un empleo formal, la decisión de que una madre inscriba o no, a su hijo, la disponibilidad de lugares en la sala de atención conforme a la edad, la tendencia retirar a los niños cuando se acercan a la edad preescolar y factores socio-culturales, siendo común que las madres atrasen el ingreso si pueden dejarlo al cuidado de algún familiar ,  La variable, número de lugares instalados alcanzó el 99.54% de cumplimiento respecto a la meta planeada, cabe mencionar que la capacidad instalada disminuyó derivado del cierre dos guarderías lo que ocasionó que no se alcanzara la meta planeada, el periodo agrícola comienza en octubre por lo que se tiene previsto aumentar la capacidad a los niveles esperados. No obstante, ambos efectos hicieron que el resultado del indicador sea menor a la meta planeada. Efecto: Se atiende a un menor numero de usuarios al mismo tiempo, asimismo para la inscripción de las nuevas guarderías se debe considerar que presentan niveles bajos de ocupación al inicio de su operación.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</si>
  <si>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</si>
  <si>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</si>
  <si>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</si>
  <si>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</si>
  <si>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r>
      <t>Tasa de hospitalización por diabetes no controlada con complicaciones de corto plazo (Indicador definido por la OCDE)</t>
    </r>
    <r>
      <rPr>
        <i/>
        <sz val="10"/>
        <color indexed="30"/>
        <rFont val="Soberana Sans"/>
      </rPr>
      <t xml:space="preserve">
</t>
    </r>
  </si>
  <si>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</si>
  <si>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</si>
  <si>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</si>
  <si>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</si>
  <si>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</si>
  <si>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Complicaciones obstétricas y perinatales disminuidas</t>
  </si>
  <si>
    <r>
      <t>Porcentaje de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</si>
  <si>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</si>
  <si>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Estratégico-Eficiencia-Trimestral</t>
  </si>
  <si>
    <r>
      <t>Proporción de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</si>
  <si>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</si>
  <si>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t>B Infecciones nosocomiales reducidas</t>
  </si>
  <si>
    <r>
      <t xml:space="preserve">Tasa de Infecciones Nosocomiales por 1,000 días estancia en Unidades Médicas Hospitalarias de 20 o más camas censables.    </t>
    </r>
    <r>
      <rPr>
        <i/>
        <sz val="10"/>
        <color indexed="30"/>
        <rFont val="Soberana Sans"/>
      </rPr>
      <t xml:space="preserve">
</t>
    </r>
  </si>
  <si>
    <t xml:space="preserve">(Número de infecciones nosocomiales en Unidades de Segundo nivel de 20 o más camas censables y en Unidades Médicas de Alta Especialidad / Total de días estancia en nidades de Segundo nivel de 20 o más camas censables y en Unidades Médicas de Alta Especialidadl) x 1,000    </t>
  </si>
  <si>
    <t>C Control adecuado de pacientes con enfermedades crónico degenerativas</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</si>
  <si>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</si>
  <si>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 Total de pacientes subsecuentes con Diagnóstico de Hipertensión Arterial Sistémica) X 100         </t>
  </si>
  <si>
    <t>Persona</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</si>
  <si>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</si>
  <si>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</si>
  <si>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D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</si>
  <si>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</si>
  <si>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 Total de pacientes egresados de los servicios de urgencias, en unidades de segundo nivel) X 100    </t>
  </si>
  <si>
    <t>Asegurado</t>
  </si>
  <si>
    <t>Gestión-Calidad-Semestral</t>
  </si>
  <si>
    <t>E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</si>
  <si>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</si>
  <si>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 xml:space="preserve">(Número de pacientes de primera vez con cita programada en especialidades de una UMAE en un plazo de 20 días hábiles o menos a partir de la presentación de la solicitud en la UMAE) / (Total de pacientes a quienes se les otorga una consulta de especialidades de primera vez (por el segundo y eventualmente primer nivel de atención) a la UMAE )X 100     </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</si>
  <si>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</si>
  <si>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</si>
  <si>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 xml:space="preserve">(Total de pacientes a quienes se les realiza una intervención quirúrgica electiva no concertada, dentro de los 20 días hábiles o menos a partir de la solicitud del cirujano tratante de la UMAE) /( Total de pacientes con solicitud otorgada por el médico tratante para cirugía electiva no concertada en UMAE) X 100    </t>
  </si>
  <si>
    <t>A 1 Atención adecuada de las pacientes embarazadas</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</si>
  <si>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</si>
  <si>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</si>
  <si>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Consulta</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</si>
  <si>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</si>
  <si>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</si>
  <si>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t>B 2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</si>
  <si>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</si>
  <si>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</si>
  <si>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t>C 3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</si>
  <si>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</si>
  <si>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</si>
  <si>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</si>
  <si>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</si>
  <si>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C 4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</si>
  <si>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</si>
  <si>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</si>
  <si>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</si>
  <si>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D 5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</si>
  <si>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</si>
  <si>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</si>
  <si>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E 6 Programación de atención médica y quirúrgica en Unidades Médicas de Alta Especialidad.</t>
  </si>
  <si>
    <r>
      <t xml:space="preserve">Total de cirugías electivas programadas en Unidades Médicas de Alta Especialidad    </t>
    </r>
    <r>
      <rPr>
        <i/>
        <sz val="10"/>
        <color indexed="30"/>
        <rFont val="Soberana Sans"/>
      </rPr>
      <t xml:space="preserve">
</t>
    </r>
  </si>
  <si>
    <t xml:space="preserve">Total de cirugías  electivas programadas realizadas en Unidades Médicas de Alta Especialidad     </t>
  </si>
  <si>
    <t>Cirugías</t>
  </si>
  <si>
    <r>
      <t xml:space="preserve">Total de consultas de  primera vez otorgadas en Unidades Médicas de Alta Especialidad    </t>
    </r>
    <r>
      <rPr>
        <i/>
        <sz val="10"/>
        <color indexed="30"/>
        <rFont val="Soberana Sans"/>
      </rPr>
      <t xml:space="preserve">
</t>
    </r>
  </si>
  <si>
    <t xml:space="preserve">Total de consultas de primera vez otorgadas en Unidades Médicas de Alta Especialidad    </t>
  </si>
  <si>
    <r>
      <t xml:space="preserve">Tasa de hospitalización por diabetes no controlada con complicaciones de corto plazo (Indicador definido por la OCDE)
</t>
    </r>
    <r>
      <rPr>
        <sz val="10"/>
        <rFont val="Soberana Sans"/>
        <family val="2"/>
      </rPr>
      <t>Sin Información,Sin Justificación</t>
    </r>
  </si>
  <si>
    <r>
      <t xml:space="preserve">Tasa de incidencia de enfermedades crónico degenerativas seleccionadas en derechohabientes del IMSS
</t>
    </r>
    <r>
      <rPr>
        <sz val="10"/>
        <rFont val="Soberana Sans"/>
        <family val="2"/>
      </rPr>
      <t>Sin Información,Sin Justificación</t>
    </r>
  </si>
  <si>
    <r>
      <t xml:space="preserve">Porcentaje de preeclampsia - eclampsia
</t>
    </r>
    <r>
      <rPr>
        <sz val="10"/>
        <rFont val="Soberana Sans"/>
        <family val="2"/>
      </rPr>
      <t xml:space="preserve"> Causa : Con el incremento en la calidad de la atención materna aumenta la oportunidad y seguridad en el diagnóstico y tratamiento; así como el fortalecimiento en los criterios de registro en las fuentes primarias que nutren el sistema de información y la validación en la construcción del indicador, con lo que el porcentaje de preeclampsia - eclampsia, se ubicó en 7.9% en el periodo enero a julio 2019.  El indicador se mantiene dentro de la meta en el rango 5 a 12%, aceptado en la nacional e internacional, considerando que la etiología aun es desconocida a pesar de los avances científicos. Efecto: La eficacia en las acciones preestablecidas y el desarrollo de nuevas acciones permiten mejorar la oportunidad en la identificación de los factores de riesgo de presentar preeclampsia-eclampsia en las mujeres durante el embarazo, iniciar tratamiento profiláctico para retardar su aparición y, en su caso el diagnóstico y tratamiento temprano para evitar mayor morbilidad o mortalidad materna por esta causa. Otros Motivos:Se captura información del período enero-julio 2019, última disponible en la DIS/IMSS.</t>
    </r>
  </si>
  <si>
    <r>
      <t xml:space="preserve">Proporción de prematurez
</t>
    </r>
    <r>
      <rPr>
        <sz val="10"/>
        <rFont val="Soberana Sans"/>
        <family val="2"/>
      </rPr>
      <t xml:space="preserve"> Causa : El aumento actual de la prematurez a nivel mundial, en el país y en el IMSS es la causa más frecuente de morbilidad y mortalidad neonatal, las razones más frecuentes  son:   a) La decisión de las mujeres de postergar su primer embarazo  hasta después de los 34 años, por lo anterior es mas frecuente la presencia de mujeres embarazadas no solo con edad avanzada para la fertilidad, también con enfermedades crónicas preexistentes  como diabetes, hipertensión, enfermedades auitoinmunes, cardiacas y obesidad  b) Las complicaciones relacionadas de forma directa con el embarazo son: infecciones frecuentes del trato genito urinario que pueden dar origen a la ruptura prematura de las membranas.  c) La presencia  de  factores de riesgo para desencadenar preclampsia-eclampsia incrementa el riesgo de parto prematuro y prematurez.  d) El rápido desarrollo de  tecnologías para la reproducción asistida da origen al aumento de mujeres con embarazos múltiples  desencadenan frecuentemente recién nacidos prematuros.  e) Inconsistencias en el registro de recién nacidos, las semanas de gestación y el peso al nacer.  Por lo anterior se encuentra en implantación la línea de acción "Contención del Parto Pre término" con la finalidad de disminuir el número de recién nacidos prematuros a mediano y largo plazo. Supervisión y evaluación del registro de recién nacidos en las fuentes primarias. Efecto: Las causas señaladas son factores de riesgo para el nacimiento de niños prematuros, algunos de ellos modificables por detección temprana y tratamiento oportuno. Otros no modificables, sobre todo cuando se trata de enfermedades crónico-degenerativas, en las que la vigilancia y el apego al tratamiento farmacológico y no farmacológico, juegan un papel preponderante. Otros Motivos:La OMS ha publicado que en los países de ingresos bajos la media de niños que nacen antes de tiempo es de 12%, frente al 9% en los países de ingresos más altos.  Se modificará la construcción del indicador, considerando que el denominador se ha modificado, lo que no permite una medición fidedigna.  Los datos corresponden al periodo enero-julio 2019, última información disponible en la DIS/IMSS.</t>
    </r>
  </si>
  <si>
    <r>
      <t xml:space="preserve">Tasa de Infecciones Nosocomiales por 1,000 días estancia en Unidades Médicas Hospitalarias de 20 o más camas censables.    
</t>
    </r>
    <r>
      <rPr>
        <sz val="10"/>
        <rFont val="Soberana Sans"/>
        <family val="2"/>
      </rPr>
      <t xml:space="preserve"> Causa : Asesoría en materia de vigilancia epidemiológica para el fortalecimiento de la Vigilancia Epidemiológica en la prevención y control de las infecciones asociadas a la atención de la salud (IAAS), implementación de paquetes de acciones preventivas. Efecto: Mejora en identificación de IAAS a través de la vigilancia activa y en la calidad de registro de la información en la plataforma en línea INOSO (infecciones nosocomiales). Otros Motivos:Información preliminar </t>
    </r>
  </si>
  <si>
    <r>
      <t xml:space="preserve">Porcentaje de pacientes en control adecuado de Hipertensión Arterial Sistémica en Medicina Familiar                  
</t>
    </r>
    <r>
      <rPr>
        <sz val="10"/>
        <rFont val="Soberana Sans"/>
        <family val="2"/>
      </rPr>
      <t xml:space="preserve"> Causa : Con relación  a este trimestre se identifica 0.76 porcentual por arriba de la meta esperada, derivado de que los pacientes con diagnóstico de Hipertensión Arterial en las Unidades de Medicina Familiar, se les otorga bajo el Modelo de Atención Integral, tratamiento farmacológico y no farmacológico, este último encaminado a modificar los estilos de vida (tabaquismo, el sedentarismo y alimentación),  mejorando su control de la enfermedad.  Efecto: El efecto se da en aquellos derechohabientes que acuden de forma subsecuente a  las Unidades de Medicina Familiar, haciéndolos participes de los programas establecidos para pacientes con diagnóstico de Hipertensión Arterial con la participación  del médico y el equipo multidisciplinario; esperando disminuir la presencia de complicaciones por Hipertensión Arterial. Otros Motivos:Información acumulada del mes de enero a septiembre, con base en el comportamiento de enero a julio, estimado para los meses de agosto y septiembre 2019.</t>
    </r>
  </si>
  <si>
    <r>
      <t xml:space="preserve">Porcentaje de pacientes con Diabetes mellitus tipo 2 en control adecuado de glucemia en  ayuno (70 -130 mg/dl)         
</t>
    </r>
    <r>
      <rPr>
        <sz val="10"/>
        <rFont val="Soberana Sans"/>
        <family val="2"/>
      </rPr>
      <t xml:space="preserve"> Causa : El resultado de indicador en este trimestre quedo por debajo de la meta (3.73) como causa de que el número de pacientes con diagnóstico de Diabetes Mellitus tipo 2 ha incrementado y el control de este padecimiento va más allá de otorgar tratamiento farmacológico, implica modificar los estilos de vida (tabaquismo, el sedentarismo y alimentación), por lo tanto se tienen estrategias en la cuales participa el médico y el equipo multidisciplinario, como es el Modelo Preventivo de Enfermedades Crónicas. Efecto: Como efecto del indicador,  se establecen acciones específicas en las Unidades de Medicina Familiar, con programas enfocados a pacientes con diagnóstico de Diabetes Mellitus tipo 2,  en los que colabora el médico y el equipo multidisciplinario, con el objeto de alargar el tiempo en que se presentan las complicaciones que se derivan de esta enfermedad. Otros Motivos:Información acumulada del mes de enero a septiembre, con base en el comportamiento de enero a julio, estimado para los meses de agosto y septiembre 2019.</t>
    </r>
  </si>
  <si>
    <r>
      <t xml:space="preserve">    Porcentaje de pacientes con estancia prolongada (mayor de12 horas) en el área de observación del servicio de urgencias en unidades de segundo nivel    
</t>
    </r>
    <r>
      <rPr>
        <sz val="10"/>
        <rFont val="Soberana Sans"/>
        <family val="2"/>
      </rPr>
      <t xml:space="preserve"> Causa : Se ha incrementado la demanda por enfermedades crónico degenerativas de mayor complejidad, motivo por el que se realiza ajuste a la meta anual. El logro informado por la fuente oficial es preliminar al mes de abril 2019.   Efecto: Mayor demanda de atenciones, sin afección de la calidad de la atención Otros Motivos:La información preliminar es derivado de que las modificaciones al sistema de información está aun en implementación.</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</si>
  <si>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Se obtuvo 13 puntos porcentuales menos de la meta esperada, debido al incremento en el número de consultas de primera vez  solicitadas a las UMAE lo que ocasiona perdida en la oportunidad de consulta externa de especialidad aunado a la complejidad de la patología crónica degenerativa. Efecto: La capacidad de las Unidades Médicas de Alta Especialidad han sido rebasadas lo que se refleja en el diferimiento de la atención ambulatoria de los pacientes referidos a estas unidades.  Otros Motivos:Información solo de los meses julio y agosto de 2019.</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</si>
  <si>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Se obtuvo un logro por debajo de la meta programada en 4 puntos porcentuales, secundario a la implementación de nuevas plataformas que mejoren el manejo de las bases de datos y  el proceso de cirugía, mismas que se encuentran en ajuste de los   software para las salidas completas de la información, se espera  que en breve se cuente con todas ellas, se ha proyectado que este indicador logre su meta. Efecto: Atención quirúrgica oportuna para tratamiento de padecimientos de resolución quirúrgica. Otros Motivos:Información del mes de julio y agosto de 2019.</t>
    </r>
  </si>
  <si>
    <r>
      <t xml:space="preserve">Oportunidad de inicio de la vigilancia prenatal    
</t>
    </r>
    <r>
      <rPr>
        <sz val="10"/>
        <rFont val="Soberana Sans"/>
        <family val="2"/>
      </rPr>
      <t xml:space="preserve"> Causa : Información del periodo enero - julio de 2019.         La oportunidad de inicio de la vigilancia prenatal durante el primer trimestre de gestación, resultó en 52.72%.         Se considera satisfactorio, ya que se interpreta que de 5 de cada 10 embarazadas acuden al inicio de su vigilancia prenatal dentro de las primeras 12 semanas y 6 días de la gestación. Efecto: La finalidad de iniciar tempranamente la atención prenatal es brindarle todas las acciones médico preventivas  para poder culminar la gestación a término, con la madre y el producto saludables. Otros Motivos:</t>
    </r>
  </si>
  <si>
    <r>
      <t xml:space="preserve">Promedio de atenciones prenatales por embarazada    
</t>
    </r>
    <r>
      <rPr>
        <sz val="10"/>
        <rFont val="Soberana Sans"/>
        <family val="2"/>
      </rPr>
      <t xml:space="preserve"> Causa : Información del periodo enero - julio de 2019.              El promedio de atenciones prenatales por embarazada resultó 6.2, por abajo de la meta establecida para el periodo (7.0). Conforme al Manual Metodológico de Indicadores Médicos 2018 del IMSS, se considera con un desempeño medio, ya que se traduce que cada embarazada  acude menos a consulta de vigilancia prenatal en promedio de 6 a siete ocasiones a su Unidad de Medicina Familiar.          Efecto: Se propicia que la embarazada asista a la vigilancia prenatal en forma periódica, lo cual contribuye a la detección oportuna de signos y síntomas que pudieran complicar el embarazo.  Otros Motivos:En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t>
    </r>
  </si>
  <si>
    <r>
      <t xml:space="preserve">Eficacia del Proceso del Control de Ambientes Físicos
</t>
    </r>
    <r>
      <rPr>
        <sz val="10"/>
        <rFont val="Soberana Sans"/>
        <family val="2"/>
      </rPr>
      <t xml:space="preserve"> Causa : Se registró un avance de 86.92 en el periodo de julio a septiembre de 2019, por lo que se alcanzó un cumplimiento de 86.92%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delegacionales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 Otros Motivos:</t>
    </r>
  </si>
  <si>
    <r>
      <t xml:space="preserve">Pacientes subsecuentes con diagnóstico de Diabetes Mellitus tipo 2         
</t>
    </r>
    <r>
      <rPr>
        <sz val="10"/>
        <rFont val="Soberana Sans"/>
        <family val="2"/>
      </rPr>
      <t xml:space="preserve"> Causa : Respecto al comportamiento del indicador para este trimestre, reflejo un incremento de pacientes subsecuentes con Diabetes Mellitus tipo 2 que asisten con mayor frecuencia a los servicios de las Unidades de Medicina Familiar, con el propósito de brindarles el tratamiento para el control de la enfermedad, el cual se proporciona bajo un esquema de Atención Integral, en colaboración con el personal del equipo de salud.  Efecto: El efecto esperado es que a los pacientes que tienen el diagnóstico de Diabetes Mellitus tipo 2 continúen asistiendo de manera subsecuente a las Unidades de Medicina Familiar, para el control de su enfermedad.  Otros Motivos:Información acumulada del mes de enero a septiembre, con base en el comportamiento de enero a julio, estimado para los meses de agosto y septiembre 2019.</t>
    </r>
  </si>
  <si>
    <r>
      <t xml:space="preserve">Pacientes con diagnóstico de Hipertensión Arterial Sistémica que acuden de manera subsecuente a la consulta de Medicina Familiar                 
</t>
    </r>
    <r>
      <rPr>
        <sz val="10"/>
        <rFont val="Soberana Sans"/>
        <family val="2"/>
      </rPr>
      <t xml:space="preserve"> Causa : Para este trimestre se observa que el logro alcanzado se encuentra discretamente por arriba, lo que demuestra que los pacientes subsecuentes continúan acudiendo de forma periódica al seguimiento de su enfermedad, lo que demuestra su interés y apego al tratamiento farmacológico y no farmacológico, lo que permite la atención de forma integral que se brinda en la consulta externa de Medicina Familiar.  Efecto: Continuar otorgando el tratamiento bajo el Modelo de Atención Integral, a los pacientes que tienen el diagnóstico de Hipertensión Arterial que acuden de manera subsecuente a las Unidades de Medicina Familiar.  Otros Motivos:Información acumulada del mes de enero a septiembre, con base en el comportamiento de enero a julio, estimado para los meses de agosto y septiembre 2019.</t>
    </r>
  </si>
  <si>
    <r>
      <t xml:space="preserve">Porcentaje de surtimiento de recetas médicas
</t>
    </r>
    <r>
      <rPr>
        <sz val="10"/>
        <rFont val="Soberana Sans"/>
        <family val="2"/>
      </rPr>
      <t xml:space="preserve"> Causa : El nivel de atención de recetas de medicamentos del periodo enero - septiembre de 2019 muestra un resultado superior al pronosticado en 3.26% derivado de las estrategias implementadas para la mejora del abasto de medicamentos, las cuales son las siguientes:  Se llevó a cabo la compra consolidada de bienes terapéuticos para atender las necesidades de 2019, en la que el IMSS coordinó a 43 participantes del ámbito federal, institutos y hospitales del Sector Salud, así como Secretarías de Salud de los gobiernos estatales, logrando adjudicar 1,192 insumos por un importe de 51,732 millones de pesos.  Con lo que se obtuvo un ahorro de 21,361 millones.  El esquema Consumo en Demanda, garantiza el abasto oportuno de los medicamentos de mayor volumen de consumo en piezas, al mantener los inventarios en niveles óptimos mediante la coordinación directa entre el Instituto y el proveedor.  El modelo de entrega directa en farmacias el proveedor entrega los medicamentos directamente en las farmacias de los hospitales del Instituto, lo que ha logrado optimizar la cadena de suministro.   El Programa Tu Receta es tu Vale, convierte en vale electrónico la receta que no fue surtida cuando alguno de los medicamentos prescritos no estén disponibles en la farmacia de la Unidad Médica donde se expidió, esta puede ser canjeada en una Unidad reforzada u otra farmacia del IMSS que participe en el programa.    Efecto: Se efectuaron tres eventos de contratación bajo el esquema de Ofertas Subsecuentes de Descuento, en los que se adjudicaron 41 insumos equivalentes a 6,005 millones de pesos, con un ahorro de 153 millones de pesos.   Para el Tercer Trimestre se mantienen las cifras en virtud de que la contratación es anual, el esquema de Consumo en Demanda contrató más de 459 millones de piezas de 31 medicamentos, que representan alrededor de 3,075 millones de pesos, que equivale a 10.6% del importe total contratado.  Así el modelo entrega directa en farmacias permanece con el monitoreo y seguimiento a la entrega directa en las farmacias de los hospitales del IMSS, correspondiente a los 127 medicamentos principales de alto costo y alta especialidad contratados; con lo que  mejora el abastecimiento y distribución con menores costos de almacenaje y resguardo de más de 3.4 millones de piezas, que representan un importe de 10,658 millones de pesos, es decir, 36.7% del total de medicamentos contratados.  De enero a Septiembre con el Programa Tu Receta es Tu Vale se atendieron 104,183 vales, de un total de 314,260 vales que se generaron durante el periodo; con un 99.2% de atención de recetas, se han reducido las quejas por falta de medicamentos en las cinco Delegaciones incluidas en el programa, que son: Ciudad de México Sur y Norte, Estado de México Oriente, Jalisco y Querétaro.   Otros Motivos:Con fundamento en lo establecido en el artículo 13 fracción VI último párrafo del artículo 13 del Presupuesto de Egresos de la Federación para el ejercicio fiscal 2019, así como el artículo 31 fracción XXVI de la Ley Orgánica de la Administración Pública Federal, facultan a la Secretaría de Hacienda y Crédito Público para fungir como área consolidadora de los procedimientos de adquisición de bienes y contratación de servicios que ésta determine. . Se hace la aclaración que las metas registradas del segundo trimestre están invertidas. Debe decir: Numerador 157 216 135, Denominador 163 737 180, Resultado 96.02%  </t>
    </r>
  </si>
  <si>
    <r>
      <t xml:space="preserve">Índice consultas de urgencias por 1000 derechohabientes en unidades de segundo nivel    
</t>
    </r>
    <r>
      <rPr>
        <sz val="10"/>
        <rFont val="Soberana Sans"/>
        <family val="2"/>
      </rPr>
      <t xml:space="preserve"> Causa : Deficiente supervisión directiva.  Sobredemanda de atenciones no urgentes   en los servicios de urgencias de segundo nivel.  Déficit de recursos humanos, insumos e infraestructura en segundo y primer nivel de atención.                                             Falta de vinculación entre los tres niveles de atención de acuerdo a las necesidades regionales, con respecto a las modificaciones en la población y criterios de referencia.            Deficiente vinculación con primer nivel para la atención de pacientes clasificados como no urgentes en el servicio de urgencias del segundo nivel.  Efecto: Retraso en la atención de pacientes con urgencia real.  Mala imagen institucional.  Insatisfacción de los usuarios.  Tiempos de espera prolongados.  Saturación de las áreas de observación del servicio de urgencias.                      Otros Motivos:Incremento de la Población adscrita a medico familiar.</t>
    </r>
  </si>
  <si>
    <r>
      <t xml:space="preserve">Total de cirugías electivas programadas en Unidades Médicas de Alta Especialidad    
</t>
    </r>
    <r>
      <rPr>
        <sz val="10"/>
        <rFont val="Soberana Sans"/>
        <family val="2"/>
      </rPr>
      <t xml:space="preserve"> Causa : Se reportan solo el mes de julio y representa un 36.94% del total , en cuanto se tenga la  información restante se espera alcanzar la meta propuesta. Efecto: La información corresponde al mes de julio, las unidades están actualizando el número de salas efectivas y continúan los  programas prioritarios de cirugías de fin de semana. Otros Motivos:Información   del mes de julio de 2019</t>
    </r>
  </si>
  <si>
    <r>
      <t xml:space="preserve">Total de consultas de  primera vez otorgadas en Unidades Médicas de Alta Especialidad    
</t>
    </r>
    <r>
      <rPr>
        <sz val="10"/>
        <rFont val="Soberana Sans"/>
        <family val="2"/>
      </rPr>
      <t xml:space="preserve"> Causa : La información corresponde solo al mes de Julio representa el 41.52% del total del trimestre, se espera que al cierre de información se logre la cifra comprometida. Efecto: El servicio de consulta de especialidades se otorga a  un mayor número de pacientes que así lo requieren pero  limita los espacios para otorgar consulta con oportunidad, lo que ocasiona diferimiento en la consulta de especialidades. Otros Motivos:Información  del mes de julio  2019</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</si>
  <si>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</si>
  <si>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</si>
  <si>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</si>
  <si>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</si>
  <si>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</si>
  <si>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</si>
  <si>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periodo t / Personas en situación de pobreza o vulnerabilidad en el periodo t)*100</t>
  </si>
  <si>
    <t xml:space="preserve">Porcentaje de la población </t>
  </si>
  <si>
    <t>Estratégico-Eficacia-Bienal</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</si>
  <si>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</si>
  <si>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</si>
  <si>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periodo t)+ (Porcentaje de satisfacción de los servicios otorgados en los Velatorios IMSS-FIBESO en el periodo t)+ (Porcentaje de cursos y talleres impartidos respecto los planeados en el periodo t)]/3</t>
  </si>
  <si>
    <t>Índice</t>
  </si>
  <si>
    <t>Estratégico-Calidad-Anual</t>
  </si>
  <si>
    <r>
      <t>Variación porcentual de satisfacción con la vida reportada por afiliados al IMSS respecto no afiliados al IMSS</t>
    </r>
    <r>
      <rPr>
        <i/>
        <sz val="10"/>
        <color indexed="30"/>
        <rFont val="Soberana Sans"/>
      </rPr>
      <t xml:space="preserve">
</t>
    </r>
  </si>
  <si>
    <t>(Calificación de satisfacción con la vida declarada por afiliados IMSS en el periodo t/ Calificación de satisfacción con la vida declarada por NO afiliados IMSS en el periodo t)-1 *100</t>
  </si>
  <si>
    <t>Variación porcentual</t>
  </si>
  <si>
    <t>Estratégico-Calidad-Bienal</t>
  </si>
  <si>
    <t>A Centros Vacacionales que propician actividades de esparcimiento (recreación, deporte e integración) visitados</t>
  </si>
  <si>
    <r>
      <t>Tasa de variación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</si>
  <si>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t-1)-1] * 100 </t>
  </si>
  <si>
    <t>B Cursos y talleres de capacitación y adiestramiento técnico, promoción de la salud, cultura física y deporte y desarrollo cultural otorgados</t>
  </si>
  <si>
    <r>
      <t>Variación de usuarios de cursos y talleres de capacitación y adiestramiento, promoción de la salud, cultura y deporte y desarrollo cultural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</si>
  <si>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</si>
  <si>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C Servicios funerarios prestados</t>
  </si>
  <si>
    <r>
      <t>Variación porcentual de servicios funerarios contratados respecto al mismo periodo del año anterior</t>
    </r>
    <r>
      <rPr>
        <i/>
        <sz val="10"/>
        <color indexed="30"/>
        <rFont val="Soberana Sans"/>
      </rPr>
      <t xml:space="preserve">
</t>
    </r>
  </si>
  <si>
    <t xml:space="preserve">[(Número de servicios contratados al trimestre n del año t / Número de servicios contratados al trimestre n del año t-1)-1] * 100 </t>
  </si>
  <si>
    <t>Servicio</t>
  </si>
  <si>
    <t>A 1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</si>
  <si>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</si>
  <si>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</si>
  <si>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</si>
  <si>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periodo t/ Número total de usuarios en los CV al trimestre n del periodo t)*100</t>
  </si>
  <si>
    <t>Usuario</t>
  </si>
  <si>
    <t>B 2 Programar cursos y talleres de desarrollo cultural</t>
  </si>
  <si>
    <r>
      <t>Eficacia en la Planeación y Programación de inscritos a cursos y talleres de Desarrollo Cultural</t>
    </r>
    <r>
      <rPr>
        <i/>
        <sz val="10"/>
        <color indexed="30"/>
        <rFont val="Soberana Sans"/>
      </rPr>
      <t xml:space="preserve">
</t>
    </r>
  </si>
  <si>
    <t>(No. inscritos  a cursos y talleres de Desarrollo Cultural/Programado inscritos  a cursos y talleres de Desarrollo Cultural )*100</t>
  </si>
  <si>
    <t>B 3 Programar cursos y talleres de promoción a la salud</t>
  </si>
  <si>
    <r>
      <t>Eficacia en la Planeación y Programación de inscritos a cursos y talleres de Promoción a la Salud</t>
    </r>
    <r>
      <rPr>
        <i/>
        <sz val="10"/>
        <color indexed="30"/>
        <rFont val="Soberana Sans"/>
      </rPr>
      <t xml:space="preserve">
</t>
    </r>
  </si>
  <si>
    <t>(No. inscritos  a cursos y talleres de Promoción a la Salud/Programado de inscritos a cursos y talleres de Promoción a la Salud )*100</t>
  </si>
  <si>
    <t>B 4 Programar cursos y talleres de bienestar social</t>
  </si>
  <si>
    <r>
      <t>Eficacia en la Planeación y Programación de inscritos a cursos y talleres de Bienestar Social</t>
    </r>
    <r>
      <rPr>
        <i/>
        <sz val="10"/>
        <color indexed="30"/>
        <rFont val="Soberana Sans"/>
      </rPr>
      <t xml:space="preserve">
</t>
    </r>
  </si>
  <si>
    <t>(No. inscritos a cursos y talleres de Bienestar Social/Programado inscritos a cursos y talleres de Bienestar Social )*100</t>
  </si>
  <si>
    <t>B 5 Programar cursos y talleres de capacitación y adiestramiento técnico</t>
  </si>
  <si>
    <r>
      <t>Eficacia en la Planeación y Programación de inscritos a cursos y talleres de Capacitación y Adistramiento Técnico</t>
    </r>
    <r>
      <rPr>
        <i/>
        <sz val="10"/>
        <color indexed="30"/>
        <rFont val="Soberana Sans"/>
      </rPr>
      <t xml:space="preserve">
</t>
    </r>
  </si>
  <si>
    <t>(No. inscritos  a  cursos y talleres de Capacitación y Adistramiento Técnico/Programado inscritos a  cursos y talleres de Capacitación y Adistramiento Técnico )*100</t>
  </si>
  <si>
    <t>B 6 Programar cursos y talleres de Cultura Física y Deporte</t>
  </si>
  <si>
    <r>
      <t>Eficacia en la Planeación y Programación de inscritos a cursos y talleres de Cultura Física y Deporte</t>
    </r>
    <r>
      <rPr>
        <i/>
        <sz val="10"/>
        <color indexed="30"/>
        <rFont val="Soberana Sans"/>
      </rPr>
      <t xml:space="preserve">
</t>
    </r>
  </si>
  <si>
    <t>(No. inscritos  a cursos y talleres Cultura Fisica y Deporte/Programado inscritos a cursos y talleres de Cultura Fisica y Deporte)*100</t>
  </si>
  <si>
    <t>C 7 Supervisión de Velatorios</t>
  </si>
  <si>
    <r>
      <t>Porcentaje de cumplimiento  de visitas de supervisión para velatorios del IMSS</t>
    </r>
    <r>
      <rPr>
        <i/>
        <sz val="10"/>
        <color indexed="30"/>
        <rFont val="Soberana Sans"/>
      </rPr>
      <t xml:space="preserve">
</t>
    </r>
  </si>
  <si>
    <t>(Número de visitas de supervisión realizadas al trimestre n del periodo t/Número de visitas de supervisión programadas al trimestre n del periodo t)*100</t>
  </si>
  <si>
    <t>Visita</t>
  </si>
  <si>
    <t>Gestión-Eficacia-Cuatrimestral</t>
  </si>
  <si>
    <t>C 8 Promoción y difusión de servicios funerarios</t>
  </si>
  <si>
    <r>
      <t>Variación de pláticas de promoción y difusión de velatorios respecto al año inmediato anterior</t>
    </r>
    <r>
      <rPr>
        <i/>
        <sz val="10"/>
        <color indexed="30"/>
        <rFont val="Soberana Sans"/>
      </rPr>
      <t xml:space="preserve">
</t>
    </r>
  </si>
  <si>
    <t>(Número de pláticas de promoción y difusión de velatorios realizadas al trimestre n del periodo t /Número  pláticas de promoción y difusión de velatorios realizadas al trimestre n del periodo t-1 ) -1 ]* 100</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</si>
  <si>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</si>
  <si>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</si>
  <si>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Variación porcentual de satisfacción con la vida reportada por afiliados al IMSS respecto no afiliados al IMSS
</t>
    </r>
    <r>
      <rPr>
        <sz val="10"/>
        <rFont val="Soberana Sans"/>
        <family val="2"/>
      </rPr>
      <t>Sin Información,Sin Justificación</t>
    </r>
  </si>
  <si>
    <r>
      <t xml:space="preserve">Tasa de variación de los usuarios atendidos en los centros vacacionales que propician actividades de esparcimiento
</t>
    </r>
    <r>
      <rPr>
        <sz val="10"/>
        <rFont val="Soberana Sans"/>
        <family val="2"/>
      </rPr>
      <t xml:space="preserve"> Causa : El número de usuarios atendidos en los Centros Vacacionales fue mayor al registrado en el mismo periodo del año anterior, debido a las acciones de promoción y difución realizadas por la División de Centros Vacacionales y Unidad de Congresos en coordinación con el área de Comunicación Social del IMSS, a través de redes sociales, avisos institucionales y el sitio de internet, para fomentar la afluencia de visitantes durante el periodo de vacaciones de verano, en festividades locales y el fin de semana largo de septiembre. Efecto: La cantidad de usuarios atendidos en los Centros Vacacionales fue mayor respecto a la meta establecida. Otros Motivos:</t>
    </r>
  </si>
  <si>
    <r>
      <t xml:space="preserve">Variación de usuarios de cursos y talleres de capacitación y adiestramiento, promoción de la salud, cultura y deporte y desarrollo cultural realizados respecto al periodo anterior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1,099,120 personas a nivel nacional, con una buena participación de la población derechohabiente, la cual alcanzó el 96.89% del total de inscritos programados para el segundo trimestre.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  Efecto: En el área de Promoción de la Salud y a fin de contribuir a la formación de una cultura de salud, prevenir enfermedades y accidentes e incidir en la superación del nivel de vida, en cursos y talleres, se benefició a    267,245 personas, lo que representó el  101.08 % de la meta programada para el trimestre. En Desarrollo Cultural, se impartieron cursos y talleres en las disciplinas de teatro, danza folclórica, danza creativa, ritmos afrolatinos y baile de salón, música instrumental y vocal, artes visuales y artesanías a  122,154  inscritos, lo que represento un avance del 100.44%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568 mil 458 inscritos, se logró el 99.34% de la meta programada al tercer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141,413 inscritos en el periodo que representa el  80.20%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</si>
  <si>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Variación porcentual de servicios funerarios contratados respecto al mismo periodo del año anterior
</t>
    </r>
    <r>
      <rPr>
        <sz val="10"/>
        <rFont val="Soberana Sans"/>
        <family val="2"/>
      </rPr>
      <t xml:space="preserve"> Causa : Los Velatorios durante los meses de enero a marzo, mayo y junio a septiembre disminuyeron sus servicios con respecto al año anterior; debido a lo siguiente: 1) implementación de nuevos paquetes integrales, 2) falta de operación de los hornos crematorios en el Velatorio de Tequesquináhuac y Doctores, 3) falta de promoción y difusión de los nuevos paquetes integrales y 4) modificación del tipo de Velatorios conforme al área geográfica, quedando en una sola zona. Efecto: Disminuyó el número de servicios durante el periodo enero-septiembre de 2019. Otros Motivos:Se están llevando a cabo estrategias con el área de Comunicación Social del IMSS a fin de unificar el criterio del logotipo para llevar a cabo el plan de promoción y difusión de los servicios funerarios, incluyendo los nuevos paquetes, así como el nuevo modelo de Previsión Funeraria; sin embargo, se encuentra en proceso y se estima que se lleve a cabo en el último trimestre de 2019.</t>
    </r>
  </si>
  <si>
    <r>
      <t xml:space="preserve">Porcentaje de personas usuarias que se enteraron de los servicios a través de la promoción y difusión de Centros Vacacionales en Internet
</t>
    </r>
    <r>
      <rPr>
        <sz val="10"/>
        <rFont val="Soberana Sans"/>
        <family val="2"/>
      </rPr>
      <t xml:space="preserve"> Causa : Aunque el número de publicaciones realizadas a través de medios electrónicos, redes sociales y avisos institucionales fue mayor, promoviendo las instalaciones, servicios y atractivos de los Centros Vacacionales, no se logró el impacto esperado. Efecto: El uso de medios electrónicos y redes sociales para promover y difundir los Centros Vacacionales tuvo impacto en el número de usuarios atendidos; sin embargo, no se cumplió la meta establecida. Otros Motivos:</t>
    </r>
  </si>
  <si>
    <r>
      <t xml:space="preserve">Porcentaje de usuarios que utilizan algún descuento en las tarifas, respecto del total de usuarios registrados
</t>
    </r>
    <r>
      <rPr>
        <sz val="10"/>
        <rFont val="Soberana Sans"/>
        <family val="2"/>
      </rPr>
      <t xml:space="preserve"> Causa : Como parte del compromiso social del Instituto y con el fin de incentivar la afluencia de usuarios, se promovieron los descuentos vigentes en foros y eventos, así como a través de medios electrónicos e impresos. Efecto: El porcentaje de usuarios que hicieron válida la aplicación de algún descuento aumentó respecto a la meta establecida. Otros Motivos:</t>
    </r>
  </si>
  <si>
    <r>
      <t xml:space="preserve">Eficacia en la Planeación y Programación de inscritos a cursos y talleres de Desarrollo Cultural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1,099,120 personas a nivel nacional, con una buena participación de la población derechohabiente, la cual alcanzó el 96.89% del total de inscritos programados para el segundo trimestre.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  Efecto: En Desarrollo Cultural, se impartieron cursos y talleres en las disciplinas de teatro, danza folclórica, danza creativa, ritmos afrolatinos y baile de salón, música instrumental y vocal, artes visuales y artesanías a  122,154  inscritos, lo que represento un avance del 100.44% de la meta programada para este trimestre.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</si>
  <si>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Promoción a la Salud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1,099,120 personas a nivel nacional, con una buena participación de la población derechohabiente, la cual alcanzó el 96.89% del total de inscritos programados para el segundo trimestre.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  Efecto: En el área de Promoción de la Salud y a fin de contribuir a la formación de una cultura de salud, prevenir enfermedades y accidentes e incidir en la superación del nivel de vida, en cursos y talleres, se benefició a    267,245 personas, lo que representó el  101.08 % de la meta programada para el trimestre.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</si>
  <si>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Bienestar Social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1,099,120 personas a nivel nacional, con una buena participación de la población derechohabiente, la cual alcanzó el 96.89% del total de inscritos programados para el segundo trimestre.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  Efecto: En el área de Promoción de la Salud y a fin de contribuir a la formación de una cultura de salud, prevenir enfermedades y accidentes e incidir en la superación del nivel de vida, en cursos y talleres, se benefició a    267,245 personas, lo que representó el  101.08 % de la meta programada para el trimestre. En Desarrollo Cultural, se impartieron cursos y talleres en las disciplinas de teatro, danza folclórica, danza creativa, ritmos afrolatinos y baile de salón, música instrumental y vocal, artes visuales y artesanías a  122,154  inscritos, lo que represento un avance del 100.44% de la meta programada para este trimestre.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568 mil 458 inscritos, se logró el 99.34% de la meta programada al tercer trimestre del año.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141,413 inscritos en el periodo que representa el  80.20%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</si>
  <si>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Capacitación y Adistramiento Técnico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1,099,120 personas a nivel nacional, con una buena participación de la población derechohabiente, la cual alcanzó el 96.89% del total de inscritos programados para el segundo trimestre.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  Efecto: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141,413 inscritos en el periodo que representa el  80.20% de la meta programada para este periodo.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</si>
  <si>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Eficacia en la Planeación y Programación de inscritos a cursos y talleres de Cultura Física y Deporte
</t>
    </r>
    <r>
      <rPr>
        <sz val="10"/>
        <rFont val="Soberana Sans"/>
        <family val="2"/>
      </rPr>
      <t xml:space="preserve"> Causa : El cumplimiento de las metas y objetivos en este trimestre, son el resultado de la instrumentación de estrategias y acciones tales como: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1,099,120 personas a nivel nacional, con una buena participación de la población derechohabiente, la cual alcanzó el 96.89% del total de inscritos programados para el segundo trimestre. La población potencial no está demandando los servicios ofrecidos de los Centros de Seguridad Social y Unidades Deportivas en la cuantía esperada, sin embargo, las áreas involucradas  están reforzando los procesos  de la promoción y difusión de los programas y servicios de prestados. Como medidas correctivas, se indicará a autoridades delegacionales de Prestaciones Sociales y Directivos de UOPSI intensificar el proceso de supervisión, así como dar seguimiento puntual al comportamiento de los indicadores y tomar las medidas necesarias que aseguren su puntual cumplimiento.  Efecto: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568 mil 458 inscritos, se logró el 99.34% de la meta programada al tercer trimestre del año.  Otros Motivos:Adicional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disminución de actividades del personal, derivado de la simplificación de operaciones, mejora en el registro de información y en consecuencia en la medición de impacto del servicio, mayor cobertura de usuarios.</t>
    </r>
  </si>
  <si>
    <r>
      <t xml:space="preserve">Porcentaje de cumplimiento  de visitas de supervisión para velatorios del IMSS
</t>
    </r>
    <r>
      <rPr>
        <sz val="10"/>
        <rFont val="Soberana Sans"/>
        <family val="2"/>
      </rPr>
      <t xml:space="preserve"> Causa : No se llevaron a cabo las supervisiones en los meses de julio y agosto de los Velatorios Pachuca y Chihuahua, debido a que la Delegación Pachuca no contó con personal para la realización de la misma por jubilación del Jefe de Oficina de Sociales de Ingreso y en Chihuahua por periodo vacacional. Efecto: Se llevó a cabo puntual seguimiento a fin de lograr el cumplimiento de lo programado.  Se reprograman las supervisiones de los Velatorios Chihuahua y Pachuca para el mes de septiembre de 2019. Otros Motivos:Se continuará con el seguimiento a fin de lograr el 100% de la meta durante el ejercicio 2019.</t>
    </r>
  </si>
  <si>
    <r>
      <t xml:space="preserve">Variación de pláticas de promoción y difusión de velatorios respecto al año inmediato anterior
</t>
    </r>
    <r>
      <rPr>
        <sz val="10"/>
        <rFont val="Soberana Sans"/>
        <family val="2"/>
      </rPr>
      <t xml:space="preserve"> Causa : Durante los meses de enero a septiembre los Velatorios IMSS de Guadalajara, Pachuca, Ecatepec y Villahermosa realizaron el 58% del total de las pláticas de promoción y difusión de los servicios funerarios, sin embargo; se ha disminuido un 5.11% con respecto al  número de pláticas respecto a las realizadas del ejercicio anterior. Durante el segundo semestre de 2019, se consideraba la contratación de promotores para fortalecer la difusión; sin embargo, no se ha podido concretar dicho modelo de contratación por parte del FIBESO. Efecto: No se ha llegado a la meta de pláticas a septiembre de 2019. Otros Motivos:</t>
    </r>
  </si>
  <si>
    <t>J001</t>
  </si>
  <si>
    <t>Pensiones en curso de pago Ley 1973</t>
  </si>
  <si>
    <t>2 - Edad Avanzada</t>
  </si>
  <si>
    <t>7 - Oportunidad en el pago de las prestaciones económicas</t>
  </si>
  <si>
    <t>Contribuir al bienestar social e igualdad mediante una mayor cobertura hacia la población derechohabiente con el otorgamiento de una pensión, que garantice un nivel de vida digno para la población mexicana.</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</si>
  <si>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</si>
  <si>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</si>
  <si>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t>Pensionados que cobran bajo el esquema de acreditamiento en cuenta bancaria disponen de su pensión desde el día primero de cada mes</t>
  </si>
  <si>
    <r>
      <t>Porcentaje de efectividad en los depósitos bancarios para la nómina de pensionados que cobran por acreditamiento en cuenta bancaria</t>
    </r>
    <r>
      <rPr>
        <i/>
        <sz val="10"/>
        <color indexed="30"/>
        <rFont val="Soberana Sans"/>
      </rPr>
      <t xml:space="preserve">
</t>
    </r>
  </si>
  <si>
    <t>((Total de volantes de las pensiones enviados para pago - Volantes rechazados por errores en cuenta) / Total de volantes de las pensiones enviados para pago) * 100</t>
  </si>
  <si>
    <t>A Pensiones tramitadas dentro del tiempo establecido por el H. Consejo Técnico</t>
  </si>
  <si>
    <r>
      <t>Porcentaje de trámites atendidos oportunamente de las pensiones nuevas</t>
    </r>
    <r>
      <rPr>
        <i/>
        <sz val="10"/>
        <color indexed="30"/>
        <rFont val="Soberana Sans"/>
      </rPr>
      <t xml:space="preserve">
</t>
    </r>
  </si>
  <si>
    <t>(Casos tramitados en 12 días naturales / Casos tramitados) X 100</t>
  </si>
  <si>
    <t>A 1 Dictaminación de solicitudes de pensión</t>
  </si>
  <si>
    <r>
      <t>Porcentaje de solicitudes de pensión concluidas.</t>
    </r>
    <r>
      <rPr>
        <i/>
        <sz val="10"/>
        <color indexed="30"/>
        <rFont val="Soberana Sans"/>
      </rPr>
      <t xml:space="preserve">
</t>
    </r>
  </si>
  <si>
    <t>(Solicitudes de pensión atendidas / Total de solicitudes de pensión registradas ) * 100</t>
  </si>
  <si>
    <r>
      <t xml:space="preserve">Proporción de Población derechohabiente beneficiada con el otorgamiento de pensión.
</t>
    </r>
    <r>
      <rPr>
        <sz val="10"/>
        <rFont val="Soberana Sans"/>
        <family val="2"/>
      </rPr>
      <t>Sin Información,Sin Justificación</t>
    </r>
  </si>
  <si>
    <r>
      <t xml:space="preserve">Porcentaje de efectividad en los depósitos bancarios para la nómina de pensionados que cobran por acreditamiento en cuenta bancaria
</t>
    </r>
    <r>
      <rPr>
        <sz val="10"/>
        <rFont val="Soberana Sans"/>
        <family val="2"/>
      </rPr>
      <t>Sin Información,Sin Justificación</t>
    </r>
  </si>
  <si>
    <r>
      <t xml:space="preserve">Porcentaje de trámites atendidos oportunamente de las pensiones nuevas
</t>
    </r>
    <r>
      <rPr>
        <sz val="10"/>
        <rFont val="Soberana Sans"/>
        <family val="2"/>
      </rPr>
      <t xml:space="preserve"> Causa : El resultado del indicador en el primer semestre 2019 se ubica en 97.98.con un nivel de cumplimiento del 101.0%. Efecto: El buen desempeño del indicador y con un nivel de cumplimiento de 101.0, es el resultado de mejoras en el trámite de las pensiones nuevas. Es decir un mayor de persona se les tramita su pensión dentro de los 12 días naturales que establece el H. Consejo Técnico (Casos Oportunos) Otros Motivos:</t>
    </r>
  </si>
  <si>
    <r>
      <t xml:space="preserve">Porcentaje de solicitudes de pensión concluidas.
</t>
    </r>
    <r>
      <rPr>
        <sz val="10"/>
        <rFont val="Soberana Sans"/>
        <family val="2"/>
      </rPr>
      <t xml:space="preserve"> Causa : En el mes de Septiembre 2019, el valor del indicador se ubicó en 97.62% con una variación de 0.4 puntos porcentuales por debajo de la meta establecida.  Efecto: El indicador sigue mostrando un comportamiento favorable; sin embargo la meta no fue alcanzada debido 0.4% de las solicitudes no han sido concluidas al 30 de Septiembre de 2019..  Otros Motivos:Derivado de lo anterior, se dará seguimiento puntual al indicador para cumplir con la meta establecida.</t>
    </r>
  </si>
  <si>
    <t>J002</t>
  </si>
  <si>
    <t>Rentas vitalicias Ley 1997</t>
  </si>
  <si>
    <r>
      <t>Proporción de Población derechohabiente beneficiada con el otorgamiento de pensión</t>
    </r>
    <r>
      <rPr>
        <i/>
        <sz val="10"/>
        <color indexed="30"/>
        <rFont val="Soberana Sans"/>
      </rPr>
      <t xml:space="preserve">
</t>
    </r>
  </si>
  <si>
    <t>(Pensionados Totales del régimen 73 y 97 / ( Población derechohabiente familiar de trabajadores asegurados + Población derechohabiente familiar de pensionados y jubilados + Asegurados con derecho a pensión)) * 100.</t>
  </si>
  <si>
    <t>Los pensionados que eligieron Ley del Seguro Social 1997 reciben oportunamente el envío de sus Rentas Vitalicias</t>
  </si>
  <si>
    <r>
      <t>Porcentaje de transferencia oportuna a las aseguradoras de las Rentas vitalicias Ley 97.</t>
    </r>
    <r>
      <rPr>
        <i/>
        <sz val="10"/>
        <color indexed="30"/>
        <rFont val="Soberana Sans"/>
      </rPr>
      <t xml:space="preserve">
</t>
    </r>
  </si>
  <si>
    <t>(Casos de pensiones por rentas vitalicias con traspaso oportuno en el periodo / Casos totales de pensiones por rentas vitalicias autorizados para pago en el periodo) * 100</t>
  </si>
  <si>
    <t>A Rentas vitalicias de la Ley del Seguro Social 1997 tramitadas oportunamente</t>
  </si>
  <si>
    <r>
      <t>Porcentaje de rentas vitalicias que se tramitan oportunamente.</t>
    </r>
    <r>
      <rPr>
        <i/>
        <sz val="10"/>
        <color indexed="30"/>
        <rFont val="Soberana Sans"/>
      </rPr>
      <t xml:space="preserve">
</t>
    </r>
  </si>
  <si>
    <t>A 1 Recepción y verificación de solicitudes de pensión para su trámite.</t>
  </si>
  <si>
    <r>
      <t xml:space="preserve">Proporción de Población derechohabiente beneficiada con el otorgamiento de pensión
</t>
    </r>
    <r>
      <rPr>
        <sz val="10"/>
        <rFont val="Soberana Sans"/>
        <family val="2"/>
      </rPr>
      <t>Sin Información,Sin Justificación</t>
    </r>
  </si>
  <si>
    <r>
      <t xml:space="preserve">Porcentaje de transferencia oportuna a las aseguradoras de las Rentas vitalicias Ley 97.
</t>
    </r>
    <r>
      <rPr>
        <sz val="10"/>
        <rFont val="Soberana Sans"/>
        <family val="2"/>
      </rPr>
      <t xml:space="preserve"> Causa : El resultado del indicador en el tercer trimestre de 2019 es de 100, con un nivel de cumplimiento de 104 respecto a la meta de 96.    Efecto: El beneficiario dispone de su pensión en tiempo, debido a que el IMSS envío los recursos a las compañía aseguradoras dentro del plazo establecido de los 5 días posteriores a las fecha de autorización de pago.   Otros Motivos:Se informa a la UED que el PASH la meta para el tercer trimestre 2019 a reportar es de 96.  </t>
    </r>
  </si>
  <si>
    <r>
      <t xml:space="preserve">Porcentaje de rentas vitalicias que se tramitan oportunamente.
</t>
    </r>
    <r>
      <rPr>
        <sz val="10"/>
        <rFont val="Soberana Sans"/>
        <family val="2"/>
      </rPr>
      <t xml:space="preserve"> Causa : "El resultado del indicador en el primer semestre 2019 se ubica en 96.98 con un nivel de cumplimiento del 100.0%. "  Efecto: El buen desempeño del indicador y con un nivel de cumplimiento de 101.0, es el resultado de mejoras en el trámite de las pensiones nuevas. Es decir un mayor de persona se les tramita su pensión dentro de los 12 días naturales que establece el H. Consejo Técnico (Casos Oportunos)  Otros Motivos:</t>
    </r>
  </si>
  <si>
    <r>
      <t xml:space="preserve">Porcentaje de solicitudes de pensión concluidas.
</t>
    </r>
    <r>
      <rPr>
        <sz val="10"/>
        <rFont val="Soberana Sans"/>
        <family val="2"/>
      </rPr>
      <t xml:space="preserve"> Causa : En el mes de Septiembre 2019, el valor del indicador se ubicó en 97.62% con una variación de 0.4 puntos porcentuales por debajo de la meta establecida.  Efecto: El indicador sigue mostrando un comportamiento favorable; sin embargo la meta no fue alcanzada debido 0.4% de las solicitudes no han sido concluidas al 30 de Septiembre de 2019.  Otros Motivos:Derivado de lo anterior, se dara seguimiento puntual al indicador para cumplir con la meta establecida. </t>
    </r>
  </si>
  <si>
    <t>J004</t>
  </si>
  <si>
    <t>Pago de subsidios a los asegurados</t>
  </si>
  <si>
    <t>1 - Enfermedad e incapacidad</t>
  </si>
  <si>
    <t>Contribuir al bienestar social e igualdad mediante la disponibilidad del pago de subsidio a través de los recursos transferidos a las instituciones bancarias.</t>
  </si>
  <si>
    <r>
      <t>Proporción de la población asegurada beneficiada con un ingreso por concepto de pago de subsidio por Incapacidad</t>
    </r>
    <r>
      <rPr>
        <i/>
        <sz val="10"/>
        <color indexed="30"/>
        <rFont val="Soberana Sans"/>
      </rPr>
      <t xml:space="preserve">
</t>
    </r>
  </si>
  <si>
    <t>(Certificados Iniciales del periodo / la Poblacion Asegurada con derecho a Subsidio) * 100</t>
  </si>
  <si>
    <t>Los asegurados disponen del pago de subsidio a través de los recursos transferidos a las instituciones bancarias.</t>
  </si>
  <si>
    <r>
      <t>Porcentaje de casos dispuestos en ventanilla de la institución bancaría para cobro del subsidio por el asegurado en un plazo máximo de 3 días.</t>
    </r>
    <r>
      <rPr>
        <i/>
        <sz val="10"/>
        <color indexed="30"/>
        <rFont val="Soberana Sans"/>
      </rPr>
      <t xml:space="preserve">
</t>
    </r>
  </si>
  <si>
    <t>Total de incapacidades enviadas a ventanilla con un plazo de máximo de 3 día / Total de incapacidades autorizadas en el mes X 100</t>
  </si>
  <si>
    <t>A Incapacidades nominativas tramitadas dentro del tiempo oportuno.</t>
  </si>
  <si>
    <r>
      <t xml:space="preserve">Proporción de casos tramitados oportunos de las incapacidades nominativas con pago  </t>
    </r>
    <r>
      <rPr>
        <i/>
        <sz val="10"/>
        <color indexed="30"/>
        <rFont val="Soberana Sans"/>
      </rPr>
      <t xml:space="preserve">
</t>
    </r>
  </si>
  <si>
    <t>(Casos nominativos tramitados en términos de 7 días naturales / Total de casos nominativos) X 100</t>
  </si>
  <si>
    <t>A 1 Recepción y captura de incapacidades con derecho a subsidio que se reciben para su pago.</t>
  </si>
  <si>
    <r>
      <t>Total de Certificados de Incapacidad subsidiados.</t>
    </r>
    <r>
      <rPr>
        <i/>
        <sz val="10"/>
        <color indexed="30"/>
        <rFont val="Soberana Sans"/>
      </rPr>
      <t xml:space="preserve">
</t>
    </r>
  </si>
  <si>
    <t>Suma (Certificados subsidiados totales)</t>
  </si>
  <si>
    <t>Certificados subsidiados</t>
  </si>
  <si>
    <t>Gestión-Eficiencia-Mensual</t>
  </si>
  <si>
    <r>
      <t xml:space="preserve">Proporción de la población asegurada beneficiada con un ingreso por concepto de pago de subsidio por Incapacidad
</t>
    </r>
    <r>
      <rPr>
        <sz val="10"/>
        <rFont val="Soberana Sans"/>
        <family val="2"/>
      </rPr>
      <t>Sin Información,Sin Justificación</t>
    </r>
  </si>
  <si>
    <r>
      <t xml:space="preserve">Porcentaje de casos dispuestos en ventanilla de la institución bancaría para cobro del subsidio por el asegurado en un plazo máximo de 3 días.
</t>
    </r>
    <r>
      <rPr>
        <sz val="10"/>
        <rFont val="Soberana Sans"/>
        <family val="2"/>
      </rPr>
      <t>Sin Información,Sin Justificación</t>
    </r>
  </si>
  <si>
    <r>
      <t xml:space="preserve">Proporción de casos tramitados oportunos de las incapacidades nominativas con pago  
</t>
    </r>
    <r>
      <rPr>
        <sz val="10"/>
        <rFont val="Soberana Sans"/>
        <family val="2"/>
      </rPr>
      <t xml:space="preserve"> Causa : El resultado del indicador en el primer semestre 2019 se ubica en 99.34 con un nivel de cumplimiento del 100.3%. Efecto: El buen desempeño del indicador y con un nivel de cumplimiento de 101.0, es el resultado de mejoras en el trámite de las pensiones nuevas. Es decir un mayor de persona se les tramita su pensión dentro de los 7 días naturales que establece el H. Consejo Técnico (Casos Oportunos) Otros Motivos:</t>
    </r>
  </si>
  <si>
    <r>
      <t xml:space="preserve">Total de Certificados de Incapacidad subsidiados.
</t>
    </r>
    <r>
      <rPr>
        <sz val="10"/>
        <rFont val="Soberana Sans"/>
        <family val="2"/>
      </rPr>
      <t xml:space="preserve"> Causa : Al mes de agosto 2019 la meta alcanzada del indicador se ubicó en 4,4493 mil incapacidades, una variación de 1.8% menos respecto a la meta programada.  La disminución en 1.8% respecto a la meta programada es debido a que en septiembre 2019 la población asegurada, expuesta al riesgo, fue menor a la esperada en el mes.    Otro factor que influyó en menor medida sobre la evolución del indicador es el programa: ""Seguimiento a las Incapacidades Temporales para el Trabajo ""; con acciones de estrategia especificas orientadas al control y seguimiento en los días incapacidad temporal para el trabajo otorgado a asegurados con duración prolongada de más 100 días de incapacidad.   Efecto: La disminución en la población asegurada tiene un efecto negativo debido una parte de la población no podrá recibir el beneficio del pago de un subsidio por concepto de incapacidad temporal para el trabajo (ITT) en caso de sufrir un riesgo de trabajo, una enfermedad general o una maternidad.  Otros Motivos:En contraste, el que disminuya la población asegurada también es un factor determinante para no incrementar el gasto. </t>
    </r>
  </si>
  <si>
    <t>K012</t>
  </si>
  <si>
    <t>Proyectos de infraestructura social de asistencia y seguridad social</t>
  </si>
  <si>
    <t>Contribuir al bienestar social e igualdad mediante la planeación y uso efectivo de los recursos de infraestructura y equipamiento.</t>
  </si>
  <si>
    <r>
      <t>Metros cuadrados de construcción</t>
    </r>
    <r>
      <rPr>
        <i/>
        <sz val="10"/>
        <color indexed="30"/>
        <rFont val="Soberana Sans"/>
      </rPr>
      <t xml:space="preserve">
</t>
    </r>
  </si>
  <si>
    <t>Suma de los metros cuadrados construidos</t>
  </si>
  <si>
    <t>Metro cuadrado</t>
  </si>
  <si>
    <t>La población objetivo es beneficiada con el incremento proporcional de infraestructura médica</t>
  </si>
  <si>
    <r>
      <t>Tasa de variación de incremento de metros cuadrados construidos</t>
    </r>
    <r>
      <rPr>
        <i/>
        <sz val="10"/>
        <color indexed="30"/>
        <rFont val="Soberana Sans"/>
      </rPr>
      <t xml:space="preserve">
</t>
    </r>
  </si>
  <si>
    <t>{Metros cuadrados construidos 2016 / [Suma metros cuadrados construidos período (2010 a 2015)]}*100</t>
  </si>
  <si>
    <t>A Infraestructura terminada.</t>
  </si>
  <si>
    <r>
      <t>Porcentaje de obras terminadas</t>
    </r>
    <r>
      <rPr>
        <i/>
        <sz val="10"/>
        <color indexed="30"/>
        <rFont val="Soberana Sans"/>
      </rPr>
      <t xml:space="preserve">
</t>
    </r>
  </si>
  <si>
    <t>(Obras entregadas / obras autorizadas) * 100</t>
  </si>
  <si>
    <t>Gestión-Eficacia-Semestral</t>
  </si>
  <si>
    <t>A 1 Planeación, diseño, construcción de la infraestructura.</t>
  </si>
  <si>
    <r>
      <t>Porcentaje de avance de Obras</t>
    </r>
    <r>
      <rPr>
        <i/>
        <sz val="10"/>
        <color indexed="30"/>
        <rFont val="Soberana Sans"/>
      </rPr>
      <t xml:space="preserve">
</t>
    </r>
  </si>
  <si>
    <t>(Porcentaje realizado / porcentaje programado) * 100</t>
  </si>
  <si>
    <r>
      <t xml:space="preserve">Metros cuadrados de construcción
</t>
    </r>
    <r>
      <rPr>
        <sz val="10"/>
        <rFont val="Soberana Sans"/>
        <family val="2"/>
      </rPr>
      <t>Sin Información,Sin Justificación</t>
    </r>
  </si>
  <si>
    <r>
      <t xml:space="preserve">Tasa de variación de incremento de metros cuadrados construidos
</t>
    </r>
    <r>
      <rPr>
        <sz val="10"/>
        <rFont val="Soberana Sans"/>
        <family val="2"/>
      </rPr>
      <t>Sin Información,Sin Justificación</t>
    </r>
  </si>
  <si>
    <r>
      <t xml:space="preserve">Porcentaje de obras terminadas
</t>
    </r>
    <r>
      <rPr>
        <sz val="10"/>
        <rFont val="Soberana Sans"/>
        <family val="2"/>
      </rPr>
      <t xml:space="preserve"> Causa : El porcentaje de obras nuevas programadas a concluirse al primer semestre del ejercicio 2019, fue del 100% el cual está elaborado con base en la fórmula ya determinada del indicador y las obras que fueron autorizadas en el ejercicio fiscal presente.                            Efecto: Se cumple con la meta programada Otros Motivos:</t>
    </r>
  </si>
  <si>
    <r>
      <t xml:space="preserve">Porcentaje de avance de Obras
</t>
    </r>
    <r>
      <rPr>
        <sz val="10"/>
        <rFont val="Soberana Sans"/>
        <family val="2"/>
      </rPr>
      <t xml:space="preserve"> Causa : Para el ejercicio fiscal 2019, se concluyó con el 100% en el porcentaje de avance de obras programadas a realizarse en el ejercicio fiscal que nos ocupa, el cual se determina de acuerdo a la formula establecida para dicho indicador y las acciones de obras que fueron programadas a terminarse al segundo trimestre de 2019. Efecto: Se cumple con la meta programada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</si>
  <si>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</si>
  <si>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</si>
  <si>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</si>
  <si>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</si>
  <si>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</si>
  <si>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</si>
  <si>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</si>
  <si>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</si>
  <si>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</si>
  <si>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</si>
  <si>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</si>
  <si>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</si>
  <si>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</si>
  <si>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 xml:space="preserve">Porcentaje de equipos no médicos  instalados, funcionando y puestos en operación  </t>
    </r>
    <r>
      <rPr>
        <i/>
        <sz val="10"/>
        <color indexed="30"/>
        <rFont val="Soberana Sans"/>
      </rPr>
      <t xml:space="preserve">
</t>
    </r>
  </si>
  <si>
    <t>(Equipos no médicos instalados / Equipos no médicos autorizados)*100</t>
  </si>
  <si>
    <r>
      <t>Porcentaje de recepción de equipo adquirido</t>
    </r>
    <r>
      <rPr>
        <i/>
        <sz val="10"/>
        <color indexed="30"/>
        <rFont val="Soberana Sans"/>
      </rPr>
      <t xml:space="preserve">
</t>
    </r>
  </si>
  <si>
    <t>(Número de equipos recibidos / Total de equipos adquiridos) x 100</t>
  </si>
  <si>
    <t>A 1 Integración de los requerimientos de sustitución de equipo médico y no médico de las Unidades del Instituto.</t>
  </si>
  <si>
    <r>
      <t>Porcentaje de requerimientos actualizados</t>
    </r>
    <r>
      <rPr>
        <i/>
        <sz val="10"/>
        <color indexed="30"/>
        <rFont val="Soberana Sans"/>
      </rPr>
      <t xml:space="preserve">
</t>
    </r>
  </si>
  <si>
    <t>(Número de solicitudes de requerimiento validadas / Numero de requerimientos recibidos)*100</t>
  </si>
  <si>
    <t>Gestión-Eficiencia-Anual</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</si>
  <si>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</si>
  <si>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</si>
  <si>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t>A 2 Adjudicación del suministro de los equipos de sustitución, médicos y no médicos en las Unidades del Instituto</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</si>
  <si>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</si>
  <si>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</si>
  <si>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</si>
  <si>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</si>
  <si>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</si>
  <si>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</si>
  <si>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</si>
  <si>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</si>
  <si>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</si>
  <si>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</si>
  <si>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</si>
  <si>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adquisición de equipo médico 
</t>
    </r>
    <r>
      <rPr>
        <sz val="10"/>
        <rFont val="Soberana Sans"/>
        <family val="2"/>
      </rPr>
      <t xml:space="preserve"> Causa : La adquisición de la mayor parte del equipo médico está considerada en el segundo semestre de 2019. Efecto: La variación no tiene consecuencias en la ejecución del proyecto de inversión, debido a que la programación original estima que se adquieren en el tercer cuatrimestre del 2019. Otros Motivos:</t>
    </r>
  </si>
  <si>
    <r>
      <t xml:space="preserve">Porcentaje de expedientes que llegan a fallo integrados para la planeación e integración del Programa de Adquisiciones
</t>
    </r>
    <r>
      <rPr>
        <sz val="10"/>
        <rFont val="Soberana Sans"/>
        <family val="2"/>
      </rPr>
      <t xml:space="preserve"> Causa : La etapa de planeación que conlleva la elaboración de cedulas técnicas se prolongo toda vez el requerimiento fue actualizado siendo que se tuvo que esperar a efectuar las gestiones necesarias ante la Unidad de Inversión de SHCP.    Efecto: Por lo que el área de finanzas del instituto  no emitió los OLI correspondientes hasta tener respuesta por esa Área de SHCP, para proseguir con  la gestión de los programas de adquisiciones. Otros Motivos:Aunado  a la restructuración interna del Instituto el cual ha tenido rotación de plantilla y se ha tenido  que sujetar a los tiempos de capacitación.</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</si>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</sst>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tabSelected="1" view="pageBreakPreview" zoomScale="80" zoomScaleNormal="80" zoomScaleSheetLayoutView="80" workbookViewId="0">
      <selection activeCell="J37" sqref="J37"/>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562</v>
      </c>
      <c r="C1" s="3"/>
      <c r="D1" s="3"/>
      <c r="E1" s="3"/>
      <c r="F1" s="3"/>
      <c r="G1" s="3"/>
      <c r="H1" s="3"/>
      <c r="I1" s="3"/>
      <c r="J1" s="3"/>
      <c r="K1" s="3"/>
      <c r="L1" s="3"/>
      <c r="M1" s="3"/>
      <c r="N1" s="3"/>
      <c r="O1" s="3"/>
      <c r="P1" s="3"/>
      <c r="Q1" s="4" t="s">
        <v>0</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x14ac:dyDescent="0.2">
      <c r="A11" s="60"/>
      <c r="B11" s="61" t="s">
        <v>38</v>
      </c>
      <c r="C11" s="62" t="s">
        <v>39</v>
      </c>
      <c r="D11" s="62"/>
      <c r="E11" s="62"/>
      <c r="F11" s="62"/>
      <c r="G11" s="62"/>
      <c r="H11" s="62"/>
      <c r="I11" s="62" t="s">
        <v>40</v>
      </c>
      <c r="J11" s="62"/>
      <c r="K11" s="62"/>
      <c r="L11" s="62" t="s">
        <v>41</v>
      </c>
      <c r="M11" s="62"/>
      <c r="N11" s="62"/>
      <c r="O11" s="62"/>
      <c r="P11" s="63" t="s">
        <v>42</v>
      </c>
      <c r="Q11" s="63" t="s">
        <v>43</v>
      </c>
      <c r="R11" s="63">
        <v>9.5</v>
      </c>
      <c r="S11" s="63" t="s">
        <v>44</v>
      </c>
      <c r="T11" s="63" t="s">
        <v>44</v>
      </c>
      <c r="U11" s="64" t="str">
        <f>IF(ISERR((S11-T11)*100/S11+100),"N/A",(S11-T11)*100/S11+100)</f>
        <v>N/A</v>
      </c>
    </row>
    <row r="12" spans="1:34" ht="75" customHeight="1" x14ac:dyDescent="0.2">
      <c r="A12" s="60"/>
      <c r="B12" s="65" t="s">
        <v>45</v>
      </c>
      <c r="C12" s="66" t="s">
        <v>45</v>
      </c>
      <c r="D12" s="66"/>
      <c r="E12" s="66"/>
      <c r="F12" s="66"/>
      <c r="G12" s="66"/>
      <c r="H12" s="66"/>
      <c r="I12" s="66" t="s">
        <v>46</v>
      </c>
      <c r="J12" s="66"/>
      <c r="K12" s="66"/>
      <c r="L12" s="66" t="s">
        <v>47</v>
      </c>
      <c r="M12" s="66"/>
      <c r="N12" s="66"/>
      <c r="O12" s="66"/>
      <c r="P12" s="67" t="s">
        <v>48</v>
      </c>
      <c r="Q12" s="67" t="s">
        <v>43</v>
      </c>
      <c r="R12" s="68">
        <v>78.53</v>
      </c>
      <c r="S12" s="68" t="s">
        <v>44</v>
      </c>
      <c r="T12" s="68" t="s">
        <v>44</v>
      </c>
      <c r="U12" s="69" t="str">
        <f>IF(ISERR(T12/S12*100),"N/A",T12/S12*100)</f>
        <v>N/A</v>
      </c>
    </row>
    <row r="13" spans="1:34" ht="75" customHeight="1" x14ac:dyDescent="0.2">
      <c r="A13" s="60"/>
      <c r="B13" s="65" t="s">
        <v>45</v>
      </c>
      <c r="C13" s="66" t="s">
        <v>45</v>
      </c>
      <c r="D13" s="66"/>
      <c r="E13" s="66"/>
      <c r="F13" s="66"/>
      <c r="G13" s="66"/>
      <c r="H13" s="66"/>
      <c r="I13" s="66" t="s">
        <v>49</v>
      </c>
      <c r="J13" s="66"/>
      <c r="K13" s="66"/>
      <c r="L13" s="66" t="s">
        <v>50</v>
      </c>
      <c r="M13" s="66"/>
      <c r="N13" s="66"/>
      <c r="O13" s="66"/>
      <c r="P13" s="67" t="s">
        <v>42</v>
      </c>
      <c r="Q13" s="67" t="s">
        <v>43</v>
      </c>
      <c r="R13" s="67">
        <v>5</v>
      </c>
      <c r="S13" s="67" t="s">
        <v>44</v>
      </c>
      <c r="T13" s="67" t="s">
        <v>44</v>
      </c>
      <c r="U13" s="69" t="str">
        <f>IF(ISERR((S13-T13)*100/S13+100),"N/A",(S13-T13)*100/S13+100)</f>
        <v>N/A</v>
      </c>
    </row>
    <row r="14" spans="1:34" ht="75" customHeight="1" thickBot="1" x14ac:dyDescent="0.25">
      <c r="A14" s="60"/>
      <c r="B14" s="65" t="s">
        <v>45</v>
      </c>
      <c r="C14" s="66" t="s">
        <v>45</v>
      </c>
      <c r="D14" s="66"/>
      <c r="E14" s="66"/>
      <c r="F14" s="66"/>
      <c r="G14" s="66"/>
      <c r="H14" s="66"/>
      <c r="I14" s="66" t="s">
        <v>51</v>
      </c>
      <c r="J14" s="66"/>
      <c r="K14" s="66"/>
      <c r="L14" s="66" t="s">
        <v>52</v>
      </c>
      <c r="M14" s="66"/>
      <c r="N14" s="66"/>
      <c r="O14" s="66"/>
      <c r="P14" s="67" t="s">
        <v>42</v>
      </c>
      <c r="Q14" s="67" t="s">
        <v>43</v>
      </c>
      <c r="R14" s="67">
        <v>0.84</v>
      </c>
      <c r="S14" s="67" t="s">
        <v>44</v>
      </c>
      <c r="T14" s="67" t="s">
        <v>44</v>
      </c>
      <c r="U14" s="69" t="str">
        <f>IF(ISERR((S14-T14)*100/S14+100),"N/A",(S14-T14)*100/S14+100)</f>
        <v>N/A</v>
      </c>
    </row>
    <row r="15" spans="1:34" ht="75" customHeight="1" thickTop="1" x14ac:dyDescent="0.2">
      <c r="A15" s="60"/>
      <c r="B15" s="61" t="s">
        <v>53</v>
      </c>
      <c r="C15" s="62" t="s">
        <v>54</v>
      </c>
      <c r="D15" s="62"/>
      <c r="E15" s="62"/>
      <c r="F15" s="62"/>
      <c r="G15" s="62"/>
      <c r="H15" s="62"/>
      <c r="I15" s="62" t="s">
        <v>55</v>
      </c>
      <c r="J15" s="62"/>
      <c r="K15" s="62"/>
      <c r="L15" s="62" t="s">
        <v>56</v>
      </c>
      <c r="M15" s="62"/>
      <c r="N15" s="62"/>
      <c r="O15" s="62"/>
      <c r="P15" s="63" t="s">
        <v>57</v>
      </c>
      <c r="Q15" s="63" t="s">
        <v>43</v>
      </c>
      <c r="R15" s="63">
        <v>10.1</v>
      </c>
      <c r="S15" s="63" t="s">
        <v>44</v>
      </c>
      <c r="T15" s="63" t="s">
        <v>44</v>
      </c>
      <c r="U15" s="64" t="str">
        <f>IF(ISERR((S15-T15)*100/S15+100),"N/A",(S15-T15)*100/S15+100)</f>
        <v>N/A</v>
      </c>
    </row>
    <row r="16" spans="1:34" ht="75" customHeight="1" x14ac:dyDescent="0.2">
      <c r="A16" s="60"/>
      <c r="B16" s="65" t="s">
        <v>45</v>
      </c>
      <c r="C16" s="66" t="s">
        <v>45</v>
      </c>
      <c r="D16" s="66"/>
      <c r="E16" s="66"/>
      <c r="F16" s="66"/>
      <c r="G16" s="66"/>
      <c r="H16" s="66"/>
      <c r="I16" s="66" t="s">
        <v>58</v>
      </c>
      <c r="J16" s="66"/>
      <c r="K16" s="66"/>
      <c r="L16" s="66" t="s">
        <v>59</v>
      </c>
      <c r="M16" s="66"/>
      <c r="N16" s="66"/>
      <c r="O16" s="66"/>
      <c r="P16" s="67" t="s">
        <v>60</v>
      </c>
      <c r="Q16" s="67" t="s">
        <v>43</v>
      </c>
      <c r="R16" s="67">
        <v>60</v>
      </c>
      <c r="S16" s="67" t="s">
        <v>44</v>
      </c>
      <c r="T16" s="67" t="s">
        <v>44</v>
      </c>
      <c r="U16" s="69" t="str">
        <f>IF(ISERR(T16/S16*100),"N/A",T16/S16*100)</f>
        <v>N/A</v>
      </c>
    </row>
    <row r="17" spans="1:22" ht="75" customHeight="1" thickBot="1" x14ac:dyDescent="0.25">
      <c r="A17" s="60"/>
      <c r="B17" s="65" t="s">
        <v>45</v>
      </c>
      <c r="C17" s="66" t="s">
        <v>45</v>
      </c>
      <c r="D17" s="66"/>
      <c r="E17" s="66"/>
      <c r="F17" s="66"/>
      <c r="G17" s="66"/>
      <c r="H17" s="66"/>
      <c r="I17" s="66" t="s">
        <v>61</v>
      </c>
      <c r="J17" s="66"/>
      <c r="K17" s="66"/>
      <c r="L17" s="66" t="s">
        <v>62</v>
      </c>
      <c r="M17" s="66"/>
      <c r="N17" s="66"/>
      <c r="O17" s="66"/>
      <c r="P17" s="67" t="s">
        <v>60</v>
      </c>
      <c r="Q17" s="67" t="s">
        <v>43</v>
      </c>
      <c r="R17" s="67">
        <v>12.9</v>
      </c>
      <c r="S17" s="67" t="s">
        <v>44</v>
      </c>
      <c r="T17" s="67" t="s">
        <v>44</v>
      </c>
      <c r="U17" s="69" t="str">
        <f>IF(ISERR((S17-T17)*100/S17+100),"N/A",(S17-T17)*100/S17+100)</f>
        <v>N/A</v>
      </c>
    </row>
    <row r="18" spans="1:22" ht="75" customHeight="1" thickTop="1" x14ac:dyDescent="0.2">
      <c r="A18" s="60"/>
      <c r="B18" s="61" t="s">
        <v>63</v>
      </c>
      <c r="C18" s="62" t="s">
        <v>64</v>
      </c>
      <c r="D18" s="62"/>
      <c r="E18" s="62"/>
      <c r="F18" s="62"/>
      <c r="G18" s="62"/>
      <c r="H18" s="62"/>
      <c r="I18" s="62" t="s">
        <v>65</v>
      </c>
      <c r="J18" s="62"/>
      <c r="K18" s="62"/>
      <c r="L18" s="62" t="s">
        <v>66</v>
      </c>
      <c r="M18" s="62"/>
      <c r="N18" s="62"/>
      <c r="O18" s="62"/>
      <c r="P18" s="63" t="s">
        <v>60</v>
      </c>
      <c r="Q18" s="63" t="s">
        <v>67</v>
      </c>
      <c r="R18" s="63">
        <v>97.7</v>
      </c>
      <c r="S18" s="63">
        <v>97.7</v>
      </c>
      <c r="T18" s="63">
        <v>86.3</v>
      </c>
      <c r="U18" s="64">
        <f t="shared" ref="U18:U26" si="0">IF(ISERR(T18/S18*100),"N/A",T18/S18*100)</f>
        <v>88.331627430910942</v>
      </c>
    </row>
    <row r="19" spans="1:22" ht="75" customHeight="1" x14ac:dyDescent="0.2">
      <c r="A19" s="60"/>
      <c r="B19" s="65" t="s">
        <v>45</v>
      </c>
      <c r="C19" s="66" t="s">
        <v>68</v>
      </c>
      <c r="D19" s="66"/>
      <c r="E19" s="66"/>
      <c r="F19" s="66"/>
      <c r="G19" s="66"/>
      <c r="H19" s="66"/>
      <c r="I19" s="66" t="s">
        <v>69</v>
      </c>
      <c r="J19" s="66"/>
      <c r="K19" s="66"/>
      <c r="L19" s="66" t="s">
        <v>70</v>
      </c>
      <c r="M19" s="66"/>
      <c r="N19" s="66"/>
      <c r="O19" s="66"/>
      <c r="P19" s="67" t="s">
        <v>60</v>
      </c>
      <c r="Q19" s="67" t="s">
        <v>67</v>
      </c>
      <c r="R19" s="67">
        <v>95</v>
      </c>
      <c r="S19" s="67">
        <v>95</v>
      </c>
      <c r="T19" s="67">
        <v>92.84</v>
      </c>
      <c r="U19" s="69">
        <f t="shared" si="0"/>
        <v>97.726315789473688</v>
      </c>
    </row>
    <row r="20" spans="1:22" ht="75" customHeight="1" x14ac:dyDescent="0.2">
      <c r="A20" s="60"/>
      <c r="B20" s="65" t="s">
        <v>45</v>
      </c>
      <c r="C20" s="66" t="s">
        <v>45</v>
      </c>
      <c r="D20" s="66"/>
      <c r="E20" s="66"/>
      <c r="F20" s="66"/>
      <c r="G20" s="66"/>
      <c r="H20" s="66"/>
      <c r="I20" s="66" t="s">
        <v>71</v>
      </c>
      <c r="J20" s="66"/>
      <c r="K20" s="66"/>
      <c r="L20" s="66" t="s">
        <v>72</v>
      </c>
      <c r="M20" s="66"/>
      <c r="N20" s="66"/>
      <c r="O20" s="66"/>
      <c r="P20" s="67" t="s">
        <v>60</v>
      </c>
      <c r="Q20" s="67" t="s">
        <v>67</v>
      </c>
      <c r="R20" s="67">
        <v>65</v>
      </c>
      <c r="S20" s="67">
        <v>32.5</v>
      </c>
      <c r="T20" s="67">
        <v>45.74</v>
      </c>
      <c r="U20" s="69">
        <f t="shared" si="0"/>
        <v>140.73846153846154</v>
      </c>
    </row>
    <row r="21" spans="1:22" ht="75" customHeight="1" x14ac:dyDescent="0.2">
      <c r="A21" s="60"/>
      <c r="B21" s="65" t="s">
        <v>45</v>
      </c>
      <c r="C21" s="66" t="s">
        <v>45</v>
      </c>
      <c r="D21" s="66"/>
      <c r="E21" s="66"/>
      <c r="F21" s="66"/>
      <c r="G21" s="66"/>
      <c r="H21" s="66"/>
      <c r="I21" s="66" t="s">
        <v>73</v>
      </c>
      <c r="J21" s="66"/>
      <c r="K21" s="66"/>
      <c r="L21" s="66" t="s">
        <v>74</v>
      </c>
      <c r="M21" s="66"/>
      <c r="N21" s="66"/>
      <c r="O21" s="66"/>
      <c r="P21" s="67" t="s">
        <v>60</v>
      </c>
      <c r="Q21" s="67" t="s">
        <v>67</v>
      </c>
      <c r="R21" s="67">
        <v>20</v>
      </c>
      <c r="S21" s="67">
        <v>10</v>
      </c>
      <c r="T21" s="67">
        <v>7.8</v>
      </c>
      <c r="U21" s="69">
        <f t="shared" si="0"/>
        <v>78</v>
      </c>
    </row>
    <row r="22" spans="1:22" ht="75" customHeight="1" x14ac:dyDescent="0.2">
      <c r="A22" s="60"/>
      <c r="B22" s="65" t="s">
        <v>45</v>
      </c>
      <c r="C22" s="66" t="s">
        <v>45</v>
      </c>
      <c r="D22" s="66"/>
      <c r="E22" s="66"/>
      <c r="F22" s="66"/>
      <c r="G22" s="66"/>
      <c r="H22" s="66"/>
      <c r="I22" s="66" t="s">
        <v>75</v>
      </c>
      <c r="J22" s="66"/>
      <c r="K22" s="66"/>
      <c r="L22" s="66" t="s">
        <v>76</v>
      </c>
      <c r="M22" s="66"/>
      <c r="N22" s="66"/>
      <c r="O22" s="66"/>
      <c r="P22" s="67" t="s">
        <v>60</v>
      </c>
      <c r="Q22" s="67" t="s">
        <v>67</v>
      </c>
      <c r="R22" s="67">
        <v>33</v>
      </c>
      <c r="S22" s="67">
        <v>16.5</v>
      </c>
      <c r="T22" s="67">
        <v>10.64</v>
      </c>
      <c r="U22" s="69">
        <f t="shared" si="0"/>
        <v>64.484848484848484</v>
      </c>
    </row>
    <row r="23" spans="1:22" ht="75" customHeight="1" thickBot="1" x14ac:dyDescent="0.25">
      <c r="A23" s="60"/>
      <c r="B23" s="65" t="s">
        <v>45</v>
      </c>
      <c r="C23" s="66" t="s">
        <v>45</v>
      </c>
      <c r="D23" s="66"/>
      <c r="E23" s="66"/>
      <c r="F23" s="66"/>
      <c r="G23" s="66"/>
      <c r="H23" s="66"/>
      <c r="I23" s="66" t="s">
        <v>77</v>
      </c>
      <c r="J23" s="66"/>
      <c r="K23" s="66"/>
      <c r="L23" s="66" t="s">
        <v>78</v>
      </c>
      <c r="M23" s="66"/>
      <c r="N23" s="66"/>
      <c r="O23" s="66"/>
      <c r="P23" s="67" t="s">
        <v>60</v>
      </c>
      <c r="Q23" s="67" t="s">
        <v>67</v>
      </c>
      <c r="R23" s="67">
        <v>28</v>
      </c>
      <c r="S23" s="67">
        <v>14</v>
      </c>
      <c r="T23" s="67">
        <v>10.8</v>
      </c>
      <c r="U23" s="69">
        <f t="shared" si="0"/>
        <v>77.142857142857153</v>
      </c>
    </row>
    <row r="24" spans="1:22" ht="75" customHeight="1" thickTop="1" x14ac:dyDescent="0.2">
      <c r="A24" s="60"/>
      <c r="B24" s="61" t="s">
        <v>79</v>
      </c>
      <c r="C24" s="62" t="s">
        <v>80</v>
      </c>
      <c r="D24" s="62"/>
      <c r="E24" s="62"/>
      <c r="F24" s="62"/>
      <c r="G24" s="62"/>
      <c r="H24" s="62"/>
      <c r="I24" s="62" t="s">
        <v>81</v>
      </c>
      <c r="J24" s="62"/>
      <c r="K24" s="62"/>
      <c r="L24" s="62" t="s">
        <v>82</v>
      </c>
      <c r="M24" s="62"/>
      <c r="N24" s="62"/>
      <c r="O24" s="62"/>
      <c r="P24" s="63" t="s">
        <v>60</v>
      </c>
      <c r="Q24" s="63" t="s">
        <v>83</v>
      </c>
      <c r="R24" s="63">
        <v>95.5</v>
      </c>
      <c r="S24" s="63">
        <v>95.5</v>
      </c>
      <c r="T24" s="63">
        <v>89.3</v>
      </c>
      <c r="U24" s="64">
        <f t="shared" si="0"/>
        <v>93.507853403141354</v>
      </c>
    </row>
    <row r="25" spans="1:22" ht="75" customHeight="1" x14ac:dyDescent="0.2">
      <c r="A25" s="60"/>
      <c r="B25" s="65" t="s">
        <v>45</v>
      </c>
      <c r="C25" s="66" t="s">
        <v>84</v>
      </c>
      <c r="D25" s="66"/>
      <c r="E25" s="66"/>
      <c r="F25" s="66"/>
      <c r="G25" s="66"/>
      <c r="H25" s="66"/>
      <c r="I25" s="66" t="s">
        <v>85</v>
      </c>
      <c r="J25" s="66"/>
      <c r="K25" s="66"/>
      <c r="L25" s="66" t="s">
        <v>86</v>
      </c>
      <c r="M25" s="66"/>
      <c r="N25" s="66"/>
      <c r="O25" s="66"/>
      <c r="P25" s="67" t="s">
        <v>60</v>
      </c>
      <c r="Q25" s="67" t="s">
        <v>83</v>
      </c>
      <c r="R25" s="67">
        <v>63</v>
      </c>
      <c r="S25" s="67">
        <v>53</v>
      </c>
      <c r="T25" s="67">
        <v>51.61</v>
      </c>
      <c r="U25" s="69">
        <f t="shared" si="0"/>
        <v>97.377358490566039</v>
      </c>
    </row>
    <row r="26" spans="1:22" ht="75" customHeight="1" thickBot="1" x14ac:dyDescent="0.25">
      <c r="A26" s="60"/>
      <c r="B26" s="65" t="s">
        <v>45</v>
      </c>
      <c r="C26" s="66" t="s">
        <v>87</v>
      </c>
      <c r="D26" s="66"/>
      <c r="E26" s="66"/>
      <c r="F26" s="66"/>
      <c r="G26" s="66"/>
      <c r="H26" s="66"/>
      <c r="I26" s="66" t="s">
        <v>88</v>
      </c>
      <c r="J26" s="66"/>
      <c r="K26" s="66"/>
      <c r="L26" s="66" t="s">
        <v>89</v>
      </c>
      <c r="M26" s="66"/>
      <c r="N26" s="66"/>
      <c r="O26" s="66"/>
      <c r="P26" s="67" t="s">
        <v>60</v>
      </c>
      <c r="Q26" s="67" t="s">
        <v>83</v>
      </c>
      <c r="R26" s="67">
        <v>90</v>
      </c>
      <c r="S26" s="67">
        <v>90</v>
      </c>
      <c r="T26" s="67">
        <v>88.5</v>
      </c>
      <c r="U26" s="69">
        <f t="shared" si="0"/>
        <v>98.333333333333329</v>
      </c>
    </row>
    <row r="27" spans="1:22" ht="22.5" customHeight="1" thickTop="1" thickBot="1" x14ac:dyDescent="0.25">
      <c r="B27" s="13" t="s">
        <v>90</v>
      </c>
      <c r="C27" s="14"/>
      <c r="D27" s="14"/>
      <c r="E27" s="14"/>
      <c r="F27" s="14"/>
      <c r="G27" s="14"/>
      <c r="H27" s="15"/>
      <c r="I27" s="15"/>
      <c r="J27" s="15"/>
      <c r="K27" s="15"/>
      <c r="L27" s="15"/>
      <c r="M27" s="15"/>
      <c r="N27" s="15"/>
      <c r="O27" s="15"/>
      <c r="P27" s="15"/>
      <c r="Q27" s="15"/>
      <c r="R27" s="15"/>
      <c r="S27" s="15"/>
      <c r="T27" s="15"/>
      <c r="U27" s="16"/>
      <c r="V27" s="70"/>
    </row>
    <row r="28" spans="1:22" ht="26.25" customHeight="1" thickTop="1" x14ac:dyDescent="0.2">
      <c r="B28" s="71"/>
      <c r="C28" s="72"/>
      <c r="D28" s="72"/>
      <c r="E28" s="72"/>
      <c r="F28" s="72"/>
      <c r="G28" s="72"/>
      <c r="H28" s="73"/>
      <c r="I28" s="73"/>
      <c r="J28" s="73"/>
      <c r="K28" s="73"/>
      <c r="L28" s="73"/>
      <c r="M28" s="73"/>
      <c r="N28" s="73"/>
      <c r="O28" s="73"/>
      <c r="P28" s="74"/>
      <c r="Q28" s="75"/>
      <c r="R28" s="76" t="s">
        <v>91</v>
      </c>
      <c r="S28" s="44" t="s">
        <v>92</v>
      </c>
      <c r="T28" s="76" t="s">
        <v>93</v>
      </c>
      <c r="U28" s="44" t="s">
        <v>94</v>
      </c>
    </row>
    <row r="29" spans="1:22" ht="26.25" customHeight="1" thickBot="1" x14ac:dyDescent="0.25">
      <c r="B29" s="77"/>
      <c r="C29" s="78"/>
      <c r="D29" s="78"/>
      <c r="E29" s="78"/>
      <c r="F29" s="78"/>
      <c r="G29" s="78"/>
      <c r="H29" s="79"/>
      <c r="I29" s="79"/>
      <c r="J29" s="79"/>
      <c r="K29" s="79"/>
      <c r="L29" s="79"/>
      <c r="M29" s="79"/>
      <c r="N29" s="79"/>
      <c r="O29" s="79"/>
      <c r="P29" s="80"/>
      <c r="Q29" s="81"/>
      <c r="R29" s="82" t="s">
        <v>95</v>
      </c>
      <c r="S29" s="81" t="s">
        <v>95</v>
      </c>
      <c r="T29" s="81" t="s">
        <v>95</v>
      </c>
      <c r="U29" s="81" t="s">
        <v>96</v>
      </c>
    </row>
    <row r="30" spans="1:22" ht="13.5" customHeight="1" thickBot="1" x14ac:dyDescent="0.25">
      <c r="B30" s="83" t="s">
        <v>97</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x14ac:dyDescent="0.25">
      <c r="B31" s="90" t="s">
        <v>98</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x14ac:dyDescent="0.25">
      <c r="B32" s="13" t="s">
        <v>99</v>
      </c>
      <c r="C32" s="14"/>
      <c r="D32" s="14"/>
      <c r="E32" s="14"/>
      <c r="F32" s="14"/>
      <c r="G32" s="14"/>
      <c r="H32" s="15"/>
      <c r="I32" s="15"/>
      <c r="J32" s="15"/>
      <c r="K32" s="15"/>
      <c r="L32" s="15"/>
      <c r="M32" s="15"/>
      <c r="N32" s="15"/>
      <c r="O32" s="15"/>
      <c r="P32" s="15"/>
      <c r="Q32" s="15"/>
      <c r="R32" s="15"/>
      <c r="S32" s="15"/>
      <c r="T32" s="15"/>
      <c r="U32" s="16"/>
    </row>
    <row r="33" spans="2:21" ht="44.25" customHeight="1" thickTop="1" x14ac:dyDescent="0.2">
      <c r="B33" s="95" t="s">
        <v>100</v>
      </c>
      <c r="C33" s="97"/>
      <c r="D33" s="97"/>
      <c r="E33" s="97"/>
      <c r="F33" s="97"/>
      <c r="G33" s="97"/>
      <c r="H33" s="97"/>
      <c r="I33" s="97"/>
      <c r="J33" s="97"/>
      <c r="K33" s="97"/>
      <c r="L33" s="97"/>
      <c r="M33" s="97"/>
      <c r="N33" s="97"/>
      <c r="O33" s="97"/>
      <c r="P33" s="97"/>
      <c r="Q33" s="97"/>
      <c r="R33" s="97"/>
      <c r="S33" s="97"/>
      <c r="T33" s="97"/>
      <c r="U33" s="96"/>
    </row>
    <row r="34" spans="2:21" ht="34.5" customHeight="1" x14ac:dyDescent="0.2">
      <c r="B34" s="98" t="s">
        <v>101</v>
      </c>
      <c r="C34" s="100"/>
      <c r="D34" s="100"/>
      <c r="E34" s="100"/>
      <c r="F34" s="100"/>
      <c r="G34" s="100"/>
      <c r="H34" s="100"/>
      <c r="I34" s="100"/>
      <c r="J34" s="100"/>
      <c r="K34" s="100"/>
      <c r="L34" s="100"/>
      <c r="M34" s="100"/>
      <c r="N34" s="100"/>
      <c r="O34" s="100"/>
      <c r="P34" s="100"/>
      <c r="Q34" s="100"/>
      <c r="R34" s="100"/>
      <c r="S34" s="100"/>
      <c r="T34" s="100"/>
      <c r="U34" s="99"/>
    </row>
    <row r="35" spans="2:21" ht="34.5" customHeight="1" x14ac:dyDescent="0.2">
      <c r="B35" s="98" t="s">
        <v>102</v>
      </c>
      <c r="C35" s="100"/>
      <c r="D35" s="100"/>
      <c r="E35" s="100"/>
      <c r="F35" s="100"/>
      <c r="G35" s="100"/>
      <c r="H35" s="100"/>
      <c r="I35" s="100"/>
      <c r="J35" s="100"/>
      <c r="K35" s="100"/>
      <c r="L35" s="100"/>
      <c r="M35" s="100"/>
      <c r="N35" s="100"/>
      <c r="O35" s="100"/>
      <c r="P35" s="100"/>
      <c r="Q35" s="100"/>
      <c r="R35" s="100"/>
      <c r="S35" s="100"/>
      <c r="T35" s="100"/>
      <c r="U35" s="99"/>
    </row>
    <row r="36" spans="2:21" ht="34.5" customHeight="1" x14ac:dyDescent="0.2">
      <c r="B36" s="98" t="s">
        <v>103</v>
      </c>
      <c r="C36" s="100"/>
      <c r="D36" s="100"/>
      <c r="E36" s="100"/>
      <c r="F36" s="100"/>
      <c r="G36" s="100"/>
      <c r="H36" s="100"/>
      <c r="I36" s="100"/>
      <c r="J36" s="100"/>
      <c r="K36" s="100"/>
      <c r="L36" s="100"/>
      <c r="M36" s="100"/>
      <c r="N36" s="100"/>
      <c r="O36" s="100"/>
      <c r="P36" s="100"/>
      <c r="Q36" s="100"/>
      <c r="R36" s="100"/>
      <c r="S36" s="100"/>
      <c r="T36" s="100"/>
      <c r="U36" s="99"/>
    </row>
    <row r="37" spans="2:21" ht="34.5" customHeight="1" x14ac:dyDescent="0.2">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x14ac:dyDescent="0.2">
      <c r="B38" s="98" t="s">
        <v>105</v>
      </c>
      <c r="C38" s="100"/>
      <c r="D38" s="100"/>
      <c r="E38" s="100"/>
      <c r="F38" s="100"/>
      <c r="G38" s="100"/>
      <c r="H38" s="100"/>
      <c r="I38" s="100"/>
      <c r="J38" s="100"/>
      <c r="K38" s="100"/>
      <c r="L38" s="100"/>
      <c r="M38" s="100"/>
      <c r="N38" s="100"/>
      <c r="O38" s="100"/>
      <c r="P38" s="100"/>
      <c r="Q38" s="100"/>
      <c r="R38" s="100"/>
      <c r="S38" s="100"/>
      <c r="T38" s="100"/>
      <c r="U38" s="99"/>
    </row>
    <row r="39" spans="2:21" ht="34.5" customHeight="1" x14ac:dyDescent="0.2">
      <c r="B39" s="98" t="s">
        <v>106</v>
      </c>
      <c r="C39" s="100"/>
      <c r="D39" s="100"/>
      <c r="E39" s="100"/>
      <c r="F39" s="100"/>
      <c r="G39" s="100"/>
      <c r="H39" s="100"/>
      <c r="I39" s="100"/>
      <c r="J39" s="100"/>
      <c r="K39" s="100"/>
      <c r="L39" s="100"/>
      <c r="M39" s="100"/>
      <c r="N39" s="100"/>
      <c r="O39" s="100"/>
      <c r="P39" s="100"/>
      <c r="Q39" s="100"/>
      <c r="R39" s="100"/>
      <c r="S39" s="100"/>
      <c r="T39" s="100"/>
      <c r="U39" s="99"/>
    </row>
    <row r="40" spans="2:21" ht="34.5" customHeight="1" x14ac:dyDescent="0.2">
      <c r="B40" s="98" t="s">
        <v>107</v>
      </c>
      <c r="C40" s="100"/>
      <c r="D40" s="100"/>
      <c r="E40" s="100"/>
      <c r="F40" s="100"/>
      <c r="G40" s="100"/>
      <c r="H40" s="100"/>
      <c r="I40" s="100"/>
      <c r="J40" s="100"/>
      <c r="K40" s="100"/>
      <c r="L40" s="100"/>
      <c r="M40" s="100"/>
      <c r="N40" s="100"/>
      <c r="O40" s="100"/>
      <c r="P40" s="100"/>
      <c r="Q40" s="100"/>
      <c r="R40" s="100"/>
      <c r="S40" s="100"/>
      <c r="T40" s="100"/>
      <c r="U40" s="99"/>
    </row>
    <row r="41" spans="2:21" ht="116.25" customHeight="1" x14ac:dyDescent="0.2">
      <c r="B41" s="98" t="s">
        <v>108</v>
      </c>
      <c r="C41" s="100"/>
      <c r="D41" s="100"/>
      <c r="E41" s="100"/>
      <c r="F41" s="100"/>
      <c r="G41" s="100"/>
      <c r="H41" s="100"/>
      <c r="I41" s="100"/>
      <c r="J41" s="100"/>
      <c r="K41" s="100"/>
      <c r="L41" s="100"/>
      <c r="M41" s="100"/>
      <c r="N41" s="100"/>
      <c r="O41" s="100"/>
      <c r="P41" s="100"/>
      <c r="Q41" s="100"/>
      <c r="R41" s="100"/>
      <c r="S41" s="100"/>
      <c r="T41" s="100"/>
      <c r="U41" s="99"/>
    </row>
    <row r="42" spans="2:21" ht="56.45" customHeight="1" x14ac:dyDescent="0.2">
      <c r="B42" s="98" t="s">
        <v>109</v>
      </c>
      <c r="C42" s="100"/>
      <c r="D42" s="100"/>
      <c r="E42" s="100"/>
      <c r="F42" s="100"/>
      <c r="G42" s="100"/>
      <c r="H42" s="100"/>
      <c r="I42" s="100"/>
      <c r="J42" s="100"/>
      <c r="K42" s="100"/>
      <c r="L42" s="100"/>
      <c r="M42" s="100"/>
      <c r="N42" s="100"/>
      <c r="O42" s="100"/>
      <c r="P42" s="100"/>
      <c r="Q42" s="100"/>
      <c r="R42" s="100"/>
      <c r="S42" s="100"/>
      <c r="T42" s="100"/>
      <c r="U42" s="99"/>
    </row>
    <row r="43" spans="2:21" ht="53.85" customHeight="1" x14ac:dyDescent="0.2">
      <c r="B43" s="98" t="s">
        <v>110</v>
      </c>
      <c r="C43" s="100"/>
      <c r="D43" s="100"/>
      <c r="E43" s="100"/>
      <c r="F43" s="100"/>
      <c r="G43" s="100"/>
      <c r="H43" s="100"/>
      <c r="I43" s="100"/>
      <c r="J43" s="100"/>
      <c r="K43" s="100"/>
      <c r="L43" s="100"/>
      <c r="M43" s="100"/>
      <c r="N43" s="100"/>
      <c r="O43" s="100"/>
      <c r="P43" s="100"/>
      <c r="Q43" s="100"/>
      <c r="R43" s="100"/>
      <c r="S43" s="100"/>
      <c r="T43" s="100"/>
      <c r="U43" s="99"/>
    </row>
    <row r="44" spans="2:21" ht="66.75" customHeight="1" x14ac:dyDescent="0.2">
      <c r="B44" s="98" t="s">
        <v>111</v>
      </c>
      <c r="C44" s="100"/>
      <c r="D44" s="100"/>
      <c r="E44" s="100"/>
      <c r="F44" s="100"/>
      <c r="G44" s="100"/>
      <c r="H44" s="100"/>
      <c r="I44" s="100"/>
      <c r="J44" s="100"/>
      <c r="K44" s="100"/>
      <c r="L44" s="100"/>
      <c r="M44" s="100"/>
      <c r="N44" s="100"/>
      <c r="O44" s="100"/>
      <c r="P44" s="100"/>
      <c r="Q44" s="100"/>
      <c r="R44" s="100"/>
      <c r="S44" s="100"/>
      <c r="T44" s="100"/>
      <c r="U44" s="99"/>
    </row>
    <row r="45" spans="2:21" ht="68.849999999999994" customHeight="1" x14ac:dyDescent="0.2">
      <c r="B45" s="98" t="s">
        <v>112</v>
      </c>
      <c r="C45" s="100"/>
      <c r="D45" s="100"/>
      <c r="E45" s="100"/>
      <c r="F45" s="100"/>
      <c r="G45" s="100"/>
      <c r="H45" s="100"/>
      <c r="I45" s="100"/>
      <c r="J45" s="100"/>
      <c r="K45" s="100"/>
      <c r="L45" s="100"/>
      <c r="M45" s="100"/>
      <c r="N45" s="100"/>
      <c r="O45" s="100"/>
      <c r="P45" s="100"/>
      <c r="Q45" s="100"/>
      <c r="R45" s="100"/>
      <c r="S45" s="100"/>
      <c r="T45" s="100"/>
      <c r="U45" s="99"/>
    </row>
    <row r="46" spans="2:21" ht="73.7" customHeight="1" x14ac:dyDescent="0.2">
      <c r="B46" s="98" t="s">
        <v>113</v>
      </c>
      <c r="C46" s="100"/>
      <c r="D46" s="100"/>
      <c r="E46" s="100"/>
      <c r="F46" s="100"/>
      <c r="G46" s="100"/>
      <c r="H46" s="100"/>
      <c r="I46" s="100"/>
      <c r="J46" s="100"/>
      <c r="K46" s="100"/>
      <c r="L46" s="100"/>
      <c r="M46" s="100"/>
      <c r="N46" s="100"/>
      <c r="O46" s="100"/>
      <c r="P46" s="100"/>
      <c r="Q46" s="100"/>
      <c r="R46" s="100"/>
      <c r="S46" s="100"/>
      <c r="T46" s="100"/>
      <c r="U46" s="99"/>
    </row>
    <row r="47" spans="2:21" ht="124.7" customHeight="1" x14ac:dyDescent="0.2">
      <c r="B47" s="98" t="s">
        <v>114</v>
      </c>
      <c r="C47" s="100"/>
      <c r="D47" s="100"/>
      <c r="E47" s="100"/>
      <c r="F47" s="100"/>
      <c r="G47" s="100"/>
      <c r="H47" s="100"/>
      <c r="I47" s="100"/>
      <c r="J47" s="100"/>
      <c r="K47" s="100"/>
      <c r="L47" s="100"/>
      <c r="M47" s="100"/>
      <c r="N47" s="100"/>
      <c r="O47" s="100"/>
      <c r="P47" s="100"/>
      <c r="Q47" s="100"/>
      <c r="R47" s="100"/>
      <c r="S47" s="100"/>
      <c r="T47" s="100"/>
      <c r="U47" s="99"/>
    </row>
    <row r="48" spans="2:21" ht="81.2" customHeight="1" x14ac:dyDescent="0.2">
      <c r="B48" s="98" t="s">
        <v>115</v>
      </c>
      <c r="C48" s="100"/>
      <c r="D48" s="100"/>
      <c r="E48" s="100"/>
      <c r="F48" s="100"/>
      <c r="G48" s="100"/>
      <c r="H48" s="100"/>
      <c r="I48" s="100"/>
      <c r="J48" s="100"/>
      <c r="K48" s="100"/>
      <c r="L48" s="100"/>
      <c r="M48" s="100"/>
      <c r="N48" s="100"/>
      <c r="O48" s="100"/>
      <c r="P48" s="100"/>
      <c r="Q48" s="100"/>
      <c r="R48" s="100"/>
      <c r="S48" s="100"/>
      <c r="T48" s="100"/>
      <c r="U48" s="99"/>
    </row>
    <row r="49" spans="2:21" ht="81.2" customHeight="1" thickBot="1" x14ac:dyDescent="0.25">
      <c r="B49" s="101" t="s">
        <v>116</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B1" sqref="B1:L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117</v>
      </c>
      <c r="D4" s="19" t="s">
        <v>118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x14ac:dyDescent="0.2">
      <c r="A11" s="60"/>
      <c r="B11" s="61" t="s">
        <v>38</v>
      </c>
      <c r="C11" s="62" t="s">
        <v>120</v>
      </c>
      <c r="D11" s="62"/>
      <c r="E11" s="62"/>
      <c r="F11" s="62"/>
      <c r="G11" s="62"/>
      <c r="H11" s="62"/>
      <c r="I11" s="62" t="s">
        <v>121</v>
      </c>
      <c r="J11" s="62"/>
      <c r="K11" s="62"/>
      <c r="L11" s="62" t="s">
        <v>122</v>
      </c>
      <c r="M11" s="62"/>
      <c r="N11" s="62"/>
      <c r="O11" s="62"/>
      <c r="P11" s="63" t="s">
        <v>123</v>
      </c>
      <c r="Q11" s="63" t="s">
        <v>43</v>
      </c>
      <c r="R11" s="104" t="s">
        <v>44</v>
      </c>
      <c r="S11" s="104" t="s">
        <v>44</v>
      </c>
      <c r="T11" s="104" t="s">
        <v>44</v>
      </c>
      <c r="U11" s="64" t="str">
        <f>IF(ISERR((S11-T11)*100/S11+100),"N/A",(S11-T11)*100/S11+100)</f>
        <v>N/A</v>
      </c>
    </row>
    <row r="12" spans="1:34" ht="75" customHeight="1" thickBot="1" x14ac:dyDescent="0.25">
      <c r="A12" s="60"/>
      <c r="B12" s="65" t="s">
        <v>45</v>
      </c>
      <c r="C12" s="66" t="s">
        <v>45</v>
      </c>
      <c r="D12" s="66"/>
      <c r="E12" s="66"/>
      <c r="F12" s="66"/>
      <c r="G12" s="66"/>
      <c r="H12" s="66"/>
      <c r="I12" s="66" t="s">
        <v>46</v>
      </c>
      <c r="J12" s="66"/>
      <c r="K12" s="66"/>
      <c r="L12" s="66" t="s">
        <v>47</v>
      </c>
      <c r="M12" s="66"/>
      <c r="N12" s="66"/>
      <c r="O12" s="66"/>
      <c r="P12" s="67" t="s">
        <v>124</v>
      </c>
      <c r="Q12" s="67" t="s">
        <v>43</v>
      </c>
      <c r="R12" s="68">
        <v>78.53</v>
      </c>
      <c r="S12" s="68" t="s">
        <v>44</v>
      </c>
      <c r="T12" s="68" t="s">
        <v>44</v>
      </c>
      <c r="U12" s="69" t="str">
        <f t="shared" ref="U12:U24" si="0">IF(ISERR(T12/S12*100),"N/A",T12/S12*100)</f>
        <v>N/A</v>
      </c>
    </row>
    <row r="13" spans="1:34" ht="75" customHeight="1" thickTop="1" thickBot="1" x14ac:dyDescent="0.25">
      <c r="A13" s="60"/>
      <c r="B13" s="61" t="s">
        <v>53</v>
      </c>
      <c r="C13" s="62" t="s">
        <v>125</v>
      </c>
      <c r="D13" s="62"/>
      <c r="E13" s="62"/>
      <c r="F13" s="62"/>
      <c r="G13" s="62"/>
      <c r="H13" s="62"/>
      <c r="I13" s="62" t="s">
        <v>126</v>
      </c>
      <c r="J13" s="62"/>
      <c r="K13" s="62"/>
      <c r="L13" s="62" t="s">
        <v>127</v>
      </c>
      <c r="M13" s="62"/>
      <c r="N13" s="62"/>
      <c r="O13" s="62"/>
      <c r="P13" s="63" t="s">
        <v>60</v>
      </c>
      <c r="Q13" s="63" t="s">
        <v>128</v>
      </c>
      <c r="R13" s="63">
        <v>7.55</v>
      </c>
      <c r="S13" s="63">
        <v>5.7</v>
      </c>
      <c r="T13" s="63">
        <v>6.31</v>
      </c>
      <c r="U13" s="64">
        <f t="shared" si="0"/>
        <v>110.7017543859649</v>
      </c>
    </row>
    <row r="14" spans="1:34" ht="75" customHeight="1" thickTop="1" x14ac:dyDescent="0.2">
      <c r="A14" s="60"/>
      <c r="B14" s="61" t="s">
        <v>63</v>
      </c>
      <c r="C14" s="62" t="s">
        <v>129</v>
      </c>
      <c r="D14" s="62"/>
      <c r="E14" s="62"/>
      <c r="F14" s="62"/>
      <c r="G14" s="62"/>
      <c r="H14" s="62"/>
      <c r="I14" s="62" t="s">
        <v>130</v>
      </c>
      <c r="J14" s="62"/>
      <c r="K14" s="62"/>
      <c r="L14" s="62" t="s">
        <v>131</v>
      </c>
      <c r="M14" s="62"/>
      <c r="N14" s="62"/>
      <c r="O14" s="62"/>
      <c r="P14" s="63" t="s">
        <v>60</v>
      </c>
      <c r="Q14" s="63" t="s">
        <v>132</v>
      </c>
      <c r="R14" s="63">
        <v>90</v>
      </c>
      <c r="S14" s="63">
        <v>90</v>
      </c>
      <c r="T14" s="63">
        <v>86.38</v>
      </c>
      <c r="U14" s="64">
        <f t="shared" si="0"/>
        <v>95.977777777777774</v>
      </c>
    </row>
    <row r="15" spans="1:34" ht="75" customHeight="1" x14ac:dyDescent="0.2">
      <c r="A15" s="60"/>
      <c r="B15" s="65" t="s">
        <v>45</v>
      </c>
      <c r="C15" s="66" t="s">
        <v>133</v>
      </c>
      <c r="D15" s="66"/>
      <c r="E15" s="66"/>
      <c r="F15" s="66"/>
      <c r="G15" s="66"/>
      <c r="H15" s="66"/>
      <c r="I15" s="66" t="s">
        <v>134</v>
      </c>
      <c r="J15" s="66"/>
      <c r="K15" s="66"/>
      <c r="L15" s="66" t="s">
        <v>135</v>
      </c>
      <c r="M15" s="66"/>
      <c r="N15" s="66"/>
      <c r="O15" s="66"/>
      <c r="P15" s="67" t="s">
        <v>60</v>
      </c>
      <c r="Q15" s="67" t="s">
        <v>132</v>
      </c>
      <c r="R15" s="67">
        <v>90</v>
      </c>
      <c r="S15" s="67">
        <v>90</v>
      </c>
      <c r="T15" s="67">
        <v>87.5</v>
      </c>
      <c r="U15" s="69">
        <f t="shared" si="0"/>
        <v>97.222222222222214</v>
      </c>
    </row>
    <row r="16" spans="1:34" ht="75" customHeight="1" x14ac:dyDescent="0.2">
      <c r="A16" s="60"/>
      <c r="B16" s="65" t="s">
        <v>45</v>
      </c>
      <c r="C16" s="66" t="s">
        <v>136</v>
      </c>
      <c r="D16" s="66"/>
      <c r="E16" s="66"/>
      <c r="F16" s="66"/>
      <c r="G16" s="66"/>
      <c r="H16" s="66"/>
      <c r="I16" s="66" t="s">
        <v>137</v>
      </c>
      <c r="J16" s="66"/>
      <c r="K16" s="66"/>
      <c r="L16" s="66" t="s">
        <v>138</v>
      </c>
      <c r="M16" s="66"/>
      <c r="N16" s="66"/>
      <c r="O16" s="66"/>
      <c r="P16" s="67" t="s">
        <v>60</v>
      </c>
      <c r="Q16" s="67" t="s">
        <v>128</v>
      </c>
      <c r="R16" s="67">
        <v>25</v>
      </c>
      <c r="S16" s="67">
        <v>30</v>
      </c>
      <c r="T16" s="67">
        <v>30.4</v>
      </c>
      <c r="U16" s="69">
        <f t="shared" si="0"/>
        <v>101.33333333333331</v>
      </c>
    </row>
    <row r="17" spans="1:22" ht="75" customHeight="1" x14ac:dyDescent="0.2">
      <c r="A17" s="60"/>
      <c r="B17" s="65" t="s">
        <v>45</v>
      </c>
      <c r="C17" s="66" t="s">
        <v>139</v>
      </c>
      <c r="D17" s="66"/>
      <c r="E17" s="66"/>
      <c r="F17" s="66"/>
      <c r="G17" s="66"/>
      <c r="H17" s="66"/>
      <c r="I17" s="66" t="s">
        <v>140</v>
      </c>
      <c r="J17" s="66"/>
      <c r="K17" s="66"/>
      <c r="L17" s="66" t="s">
        <v>141</v>
      </c>
      <c r="M17" s="66"/>
      <c r="N17" s="66"/>
      <c r="O17" s="66"/>
      <c r="P17" s="67" t="s">
        <v>60</v>
      </c>
      <c r="Q17" s="67" t="s">
        <v>142</v>
      </c>
      <c r="R17" s="67">
        <v>90</v>
      </c>
      <c r="S17" s="67">
        <v>90</v>
      </c>
      <c r="T17" s="67">
        <v>94</v>
      </c>
      <c r="U17" s="69">
        <f t="shared" si="0"/>
        <v>104.44444444444446</v>
      </c>
    </row>
    <row r="18" spans="1:22" ht="75" customHeight="1" thickBot="1" x14ac:dyDescent="0.25">
      <c r="A18" s="60"/>
      <c r="B18" s="65" t="s">
        <v>45</v>
      </c>
      <c r="C18" s="66" t="s">
        <v>143</v>
      </c>
      <c r="D18" s="66"/>
      <c r="E18" s="66"/>
      <c r="F18" s="66"/>
      <c r="G18" s="66"/>
      <c r="H18" s="66"/>
      <c r="I18" s="66" t="s">
        <v>144</v>
      </c>
      <c r="J18" s="66"/>
      <c r="K18" s="66"/>
      <c r="L18" s="66" t="s">
        <v>145</v>
      </c>
      <c r="M18" s="66"/>
      <c r="N18" s="66"/>
      <c r="O18" s="66"/>
      <c r="P18" s="67" t="s">
        <v>60</v>
      </c>
      <c r="Q18" s="67" t="s">
        <v>128</v>
      </c>
      <c r="R18" s="67">
        <v>95</v>
      </c>
      <c r="S18" s="67">
        <v>95</v>
      </c>
      <c r="T18" s="67">
        <v>93</v>
      </c>
      <c r="U18" s="69">
        <f t="shared" si="0"/>
        <v>97.894736842105274</v>
      </c>
    </row>
    <row r="19" spans="1:22" ht="75" customHeight="1" thickTop="1" x14ac:dyDescent="0.2">
      <c r="A19" s="60"/>
      <c r="B19" s="61" t="s">
        <v>79</v>
      </c>
      <c r="C19" s="62" t="s">
        <v>146</v>
      </c>
      <c r="D19" s="62"/>
      <c r="E19" s="62"/>
      <c r="F19" s="62"/>
      <c r="G19" s="62"/>
      <c r="H19" s="62"/>
      <c r="I19" s="62" t="s">
        <v>147</v>
      </c>
      <c r="J19" s="62"/>
      <c r="K19" s="62"/>
      <c r="L19" s="62" t="s">
        <v>148</v>
      </c>
      <c r="M19" s="62"/>
      <c r="N19" s="62"/>
      <c r="O19" s="62"/>
      <c r="P19" s="63" t="s">
        <v>60</v>
      </c>
      <c r="Q19" s="63" t="s">
        <v>83</v>
      </c>
      <c r="R19" s="63">
        <v>98</v>
      </c>
      <c r="S19" s="63">
        <v>98</v>
      </c>
      <c r="T19" s="63">
        <v>97.3</v>
      </c>
      <c r="U19" s="64">
        <f t="shared" si="0"/>
        <v>99.285714285714292</v>
      </c>
    </row>
    <row r="20" spans="1:22" ht="75" customHeight="1" x14ac:dyDescent="0.2">
      <c r="A20" s="60"/>
      <c r="B20" s="65" t="s">
        <v>45</v>
      </c>
      <c r="C20" s="66" t="s">
        <v>149</v>
      </c>
      <c r="D20" s="66"/>
      <c r="E20" s="66"/>
      <c r="F20" s="66"/>
      <c r="G20" s="66"/>
      <c r="H20" s="66"/>
      <c r="I20" s="66" t="s">
        <v>150</v>
      </c>
      <c r="J20" s="66"/>
      <c r="K20" s="66"/>
      <c r="L20" s="66" t="s">
        <v>151</v>
      </c>
      <c r="M20" s="66"/>
      <c r="N20" s="66"/>
      <c r="O20" s="66"/>
      <c r="P20" s="67" t="s">
        <v>60</v>
      </c>
      <c r="Q20" s="67" t="s">
        <v>83</v>
      </c>
      <c r="R20" s="67">
        <v>98</v>
      </c>
      <c r="S20" s="67">
        <v>98</v>
      </c>
      <c r="T20" s="67">
        <v>98.48</v>
      </c>
      <c r="U20" s="69">
        <f t="shared" si="0"/>
        <v>100.48979591836735</v>
      </c>
    </row>
    <row r="21" spans="1:22" ht="75" customHeight="1" x14ac:dyDescent="0.2">
      <c r="A21" s="60"/>
      <c r="B21" s="65" t="s">
        <v>45</v>
      </c>
      <c r="C21" s="66" t="s">
        <v>152</v>
      </c>
      <c r="D21" s="66"/>
      <c r="E21" s="66"/>
      <c r="F21" s="66"/>
      <c r="G21" s="66"/>
      <c r="H21" s="66"/>
      <c r="I21" s="66" t="s">
        <v>153</v>
      </c>
      <c r="J21" s="66"/>
      <c r="K21" s="66"/>
      <c r="L21" s="66" t="s">
        <v>154</v>
      </c>
      <c r="M21" s="66"/>
      <c r="N21" s="66"/>
      <c r="O21" s="66"/>
      <c r="P21" s="67" t="s">
        <v>60</v>
      </c>
      <c r="Q21" s="67" t="s">
        <v>83</v>
      </c>
      <c r="R21" s="67">
        <v>90</v>
      </c>
      <c r="S21" s="67">
        <v>68</v>
      </c>
      <c r="T21" s="67">
        <v>73.91</v>
      </c>
      <c r="U21" s="69">
        <f t="shared" si="0"/>
        <v>108.69117647058823</v>
      </c>
    </row>
    <row r="22" spans="1:22" ht="75" customHeight="1" x14ac:dyDescent="0.2">
      <c r="A22" s="60"/>
      <c r="B22" s="65" t="s">
        <v>45</v>
      </c>
      <c r="C22" s="66" t="s">
        <v>155</v>
      </c>
      <c r="D22" s="66"/>
      <c r="E22" s="66"/>
      <c r="F22" s="66"/>
      <c r="G22" s="66"/>
      <c r="H22" s="66"/>
      <c r="I22" s="66" t="s">
        <v>156</v>
      </c>
      <c r="J22" s="66"/>
      <c r="K22" s="66"/>
      <c r="L22" s="66" t="s">
        <v>157</v>
      </c>
      <c r="M22" s="66"/>
      <c r="N22" s="66"/>
      <c r="O22" s="66"/>
      <c r="P22" s="67" t="s">
        <v>60</v>
      </c>
      <c r="Q22" s="67" t="s">
        <v>83</v>
      </c>
      <c r="R22" s="67">
        <v>90</v>
      </c>
      <c r="S22" s="67">
        <v>71</v>
      </c>
      <c r="T22" s="67">
        <v>60.87</v>
      </c>
      <c r="U22" s="69">
        <f t="shared" si="0"/>
        <v>85.732394366197184</v>
      </c>
    </row>
    <row r="23" spans="1:22" ht="75" customHeight="1" x14ac:dyDescent="0.2">
      <c r="A23" s="60"/>
      <c r="B23" s="65" t="s">
        <v>45</v>
      </c>
      <c r="C23" s="66" t="s">
        <v>158</v>
      </c>
      <c r="D23" s="66"/>
      <c r="E23" s="66"/>
      <c r="F23" s="66"/>
      <c r="G23" s="66"/>
      <c r="H23" s="66"/>
      <c r="I23" s="66" t="s">
        <v>159</v>
      </c>
      <c r="J23" s="66"/>
      <c r="K23" s="66"/>
      <c r="L23" s="66" t="s">
        <v>160</v>
      </c>
      <c r="M23" s="66"/>
      <c r="N23" s="66"/>
      <c r="O23" s="66"/>
      <c r="P23" s="67" t="s">
        <v>60</v>
      </c>
      <c r="Q23" s="67" t="s">
        <v>83</v>
      </c>
      <c r="R23" s="67">
        <v>90</v>
      </c>
      <c r="S23" s="67">
        <v>66</v>
      </c>
      <c r="T23" s="67">
        <v>54.04</v>
      </c>
      <c r="U23" s="69">
        <f t="shared" si="0"/>
        <v>81.878787878787875</v>
      </c>
    </row>
    <row r="24" spans="1:22" ht="75" customHeight="1" thickBot="1" x14ac:dyDescent="0.25">
      <c r="A24" s="60"/>
      <c r="B24" s="65" t="s">
        <v>45</v>
      </c>
      <c r="C24" s="66" t="s">
        <v>161</v>
      </c>
      <c r="D24" s="66"/>
      <c r="E24" s="66"/>
      <c r="F24" s="66"/>
      <c r="G24" s="66"/>
      <c r="H24" s="66"/>
      <c r="I24" s="66" t="s">
        <v>162</v>
      </c>
      <c r="J24" s="66"/>
      <c r="K24" s="66"/>
      <c r="L24" s="66" t="s">
        <v>163</v>
      </c>
      <c r="M24" s="66"/>
      <c r="N24" s="66"/>
      <c r="O24" s="66"/>
      <c r="P24" s="67" t="s">
        <v>60</v>
      </c>
      <c r="Q24" s="67" t="s">
        <v>83</v>
      </c>
      <c r="R24" s="67">
        <v>73</v>
      </c>
      <c r="S24" s="67">
        <v>73</v>
      </c>
      <c r="T24" s="67">
        <v>73</v>
      </c>
      <c r="U24" s="69">
        <f t="shared" si="0"/>
        <v>100</v>
      </c>
    </row>
    <row r="25" spans="1:22" ht="22.5" customHeight="1" thickTop="1" thickBot="1" x14ac:dyDescent="0.25">
      <c r="B25" s="13" t="s">
        <v>90</v>
      </c>
      <c r="C25" s="14"/>
      <c r="D25" s="14"/>
      <c r="E25" s="14"/>
      <c r="F25" s="14"/>
      <c r="G25" s="14"/>
      <c r="H25" s="15"/>
      <c r="I25" s="15"/>
      <c r="J25" s="15"/>
      <c r="K25" s="15"/>
      <c r="L25" s="15"/>
      <c r="M25" s="15"/>
      <c r="N25" s="15"/>
      <c r="O25" s="15"/>
      <c r="P25" s="15"/>
      <c r="Q25" s="15"/>
      <c r="R25" s="15"/>
      <c r="S25" s="15"/>
      <c r="T25" s="15"/>
      <c r="U25" s="16"/>
      <c r="V25" s="70"/>
    </row>
    <row r="26" spans="1:22" ht="26.25" customHeight="1" thickTop="1" x14ac:dyDescent="0.2">
      <c r="B26" s="71"/>
      <c r="C26" s="72"/>
      <c r="D26" s="72"/>
      <c r="E26" s="72"/>
      <c r="F26" s="72"/>
      <c r="G26" s="72"/>
      <c r="H26" s="73"/>
      <c r="I26" s="73"/>
      <c r="J26" s="73"/>
      <c r="K26" s="73"/>
      <c r="L26" s="73"/>
      <c r="M26" s="73"/>
      <c r="N26" s="73"/>
      <c r="O26" s="73"/>
      <c r="P26" s="74"/>
      <c r="Q26" s="75"/>
      <c r="R26" s="76" t="s">
        <v>91</v>
      </c>
      <c r="S26" s="44" t="s">
        <v>92</v>
      </c>
      <c r="T26" s="76" t="s">
        <v>93</v>
      </c>
      <c r="U26" s="44" t="s">
        <v>94</v>
      </c>
    </row>
    <row r="27" spans="1:22" ht="26.25" customHeight="1" thickBot="1" x14ac:dyDescent="0.25">
      <c r="B27" s="77"/>
      <c r="C27" s="78"/>
      <c r="D27" s="78"/>
      <c r="E27" s="78"/>
      <c r="F27" s="78"/>
      <c r="G27" s="78"/>
      <c r="H27" s="79"/>
      <c r="I27" s="79"/>
      <c r="J27" s="79"/>
      <c r="K27" s="79"/>
      <c r="L27" s="79"/>
      <c r="M27" s="79"/>
      <c r="N27" s="79"/>
      <c r="O27" s="79"/>
      <c r="P27" s="80"/>
      <c r="Q27" s="81"/>
      <c r="R27" s="82" t="s">
        <v>95</v>
      </c>
      <c r="S27" s="81" t="s">
        <v>95</v>
      </c>
      <c r="T27" s="81" t="s">
        <v>95</v>
      </c>
      <c r="U27" s="81" t="s">
        <v>96</v>
      </c>
    </row>
    <row r="28" spans="1:22" ht="13.5" customHeight="1" thickBot="1" x14ac:dyDescent="0.25">
      <c r="B28" s="83" t="s">
        <v>97</v>
      </c>
      <c r="C28" s="84"/>
      <c r="D28" s="84"/>
      <c r="E28" s="85"/>
      <c r="F28" s="85"/>
      <c r="G28" s="85"/>
      <c r="H28" s="86"/>
      <c r="I28" s="86"/>
      <c r="J28" s="86"/>
      <c r="K28" s="86"/>
      <c r="L28" s="86"/>
      <c r="M28" s="86"/>
      <c r="N28" s="86"/>
      <c r="O28" s="86"/>
      <c r="P28" s="87"/>
      <c r="Q28" s="87"/>
      <c r="R28" s="88" t="str">
        <f t="shared" ref="R28:T29" si="1">"N/D"</f>
        <v>N/D</v>
      </c>
      <c r="S28" s="88" t="str">
        <f t="shared" si="1"/>
        <v>N/D</v>
      </c>
      <c r="T28" s="88" t="str">
        <f t="shared" si="1"/>
        <v>N/D</v>
      </c>
      <c r="U28" s="89" t="str">
        <f>+IF(ISERR(T28/S28*100),"N/A",T28/S28*100)</f>
        <v>N/A</v>
      </c>
    </row>
    <row r="29" spans="1:22" ht="13.5" customHeight="1" thickBot="1" x14ac:dyDescent="0.25">
      <c r="B29" s="90" t="s">
        <v>98</v>
      </c>
      <c r="C29" s="91"/>
      <c r="D29" s="91"/>
      <c r="E29" s="92"/>
      <c r="F29" s="92"/>
      <c r="G29" s="92"/>
      <c r="H29" s="93"/>
      <c r="I29" s="93"/>
      <c r="J29" s="93"/>
      <c r="K29" s="93"/>
      <c r="L29" s="93"/>
      <c r="M29" s="93"/>
      <c r="N29" s="93"/>
      <c r="O29" s="93"/>
      <c r="P29" s="94"/>
      <c r="Q29" s="94"/>
      <c r="R29" s="88" t="str">
        <f t="shared" si="1"/>
        <v>N/D</v>
      </c>
      <c r="S29" s="88" t="str">
        <f t="shared" si="1"/>
        <v>N/D</v>
      </c>
      <c r="T29" s="88" t="str">
        <f t="shared" si="1"/>
        <v>N/D</v>
      </c>
      <c r="U29" s="89" t="str">
        <f>+IF(ISERR(T29/S29*100),"N/A",T29/S29*100)</f>
        <v>N/A</v>
      </c>
    </row>
    <row r="30" spans="1:22" ht="14.85" customHeight="1" thickTop="1" thickBot="1" x14ac:dyDescent="0.25">
      <c r="B30" s="13" t="s">
        <v>99</v>
      </c>
      <c r="C30" s="14"/>
      <c r="D30" s="14"/>
      <c r="E30" s="14"/>
      <c r="F30" s="14"/>
      <c r="G30" s="14"/>
      <c r="H30" s="15"/>
      <c r="I30" s="15"/>
      <c r="J30" s="15"/>
      <c r="K30" s="15"/>
      <c r="L30" s="15"/>
      <c r="M30" s="15"/>
      <c r="N30" s="15"/>
      <c r="O30" s="15"/>
      <c r="P30" s="15"/>
      <c r="Q30" s="15"/>
      <c r="R30" s="15"/>
      <c r="S30" s="15"/>
      <c r="T30" s="15"/>
      <c r="U30" s="16"/>
    </row>
    <row r="31" spans="1:22" ht="44.25" customHeight="1" thickTop="1" x14ac:dyDescent="0.2">
      <c r="B31" s="95" t="s">
        <v>100</v>
      </c>
      <c r="C31" s="97"/>
      <c r="D31" s="97"/>
      <c r="E31" s="97"/>
      <c r="F31" s="97"/>
      <c r="G31" s="97"/>
      <c r="H31" s="97"/>
      <c r="I31" s="97"/>
      <c r="J31" s="97"/>
      <c r="K31" s="97"/>
      <c r="L31" s="97"/>
      <c r="M31" s="97"/>
      <c r="N31" s="97"/>
      <c r="O31" s="97"/>
      <c r="P31" s="97"/>
      <c r="Q31" s="97"/>
      <c r="R31" s="97"/>
      <c r="S31" s="97"/>
      <c r="T31" s="97"/>
      <c r="U31" s="96"/>
    </row>
    <row r="32" spans="1:22" ht="34.5" customHeight="1" x14ac:dyDescent="0.2">
      <c r="B32" s="98" t="s">
        <v>164</v>
      </c>
      <c r="C32" s="100"/>
      <c r="D32" s="100"/>
      <c r="E32" s="100"/>
      <c r="F32" s="100"/>
      <c r="G32" s="100"/>
      <c r="H32" s="100"/>
      <c r="I32" s="100"/>
      <c r="J32" s="100"/>
      <c r="K32" s="100"/>
      <c r="L32" s="100"/>
      <c r="M32" s="100"/>
      <c r="N32" s="100"/>
      <c r="O32" s="100"/>
      <c r="P32" s="100"/>
      <c r="Q32" s="100"/>
      <c r="R32" s="100"/>
      <c r="S32" s="100"/>
      <c r="T32" s="100"/>
      <c r="U32" s="99"/>
    </row>
    <row r="33" spans="2:21" ht="34.5" customHeight="1" x14ac:dyDescent="0.2">
      <c r="B33" s="98" t="s">
        <v>102</v>
      </c>
      <c r="C33" s="100"/>
      <c r="D33" s="100"/>
      <c r="E33" s="100"/>
      <c r="F33" s="100"/>
      <c r="G33" s="100"/>
      <c r="H33" s="100"/>
      <c r="I33" s="100"/>
      <c r="J33" s="100"/>
      <c r="K33" s="100"/>
      <c r="L33" s="100"/>
      <c r="M33" s="100"/>
      <c r="N33" s="100"/>
      <c r="O33" s="100"/>
      <c r="P33" s="100"/>
      <c r="Q33" s="100"/>
      <c r="R33" s="100"/>
      <c r="S33" s="100"/>
      <c r="T33" s="100"/>
      <c r="U33" s="99"/>
    </row>
    <row r="34" spans="2:21" ht="64.5" customHeight="1" x14ac:dyDescent="0.2">
      <c r="B34" s="98" t="s">
        <v>165</v>
      </c>
      <c r="C34" s="100"/>
      <c r="D34" s="100"/>
      <c r="E34" s="100"/>
      <c r="F34" s="100"/>
      <c r="G34" s="100"/>
      <c r="H34" s="100"/>
      <c r="I34" s="100"/>
      <c r="J34" s="100"/>
      <c r="K34" s="100"/>
      <c r="L34" s="100"/>
      <c r="M34" s="100"/>
      <c r="N34" s="100"/>
      <c r="O34" s="100"/>
      <c r="P34" s="100"/>
      <c r="Q34" s="100"/>
      <c r="R34" s="100"/>
      <c r="S34" s="100"/>
      <c r="T34" s="100"/>
      <c r="U34" s="99"/>
    </row>
    <row r="35" spans="2:21" ht="35.1" customHeight="1" x14ac:dyDescent="0.2">
      <c r="B35" s="98" t="s">
        <v>166</v>
      </c>
      <c r="C35" s="100"/>
      <c r="D35" s="100"/>
      <c r="E35" s="100"/>
      <c r="F35" s="100"/>
      <c r="G35" s="100"/>
      <c r="H35" s="100"/>
      <c r="I35" s="100"/>
      <c r="J35" s="100"/>
      <c r="K35" s="100"/>
      <c r="L35" s="100"/>
      <c r="M35" s="100"/>
      <c r="N35" s="100"/>
      <c r="O35" s="100"/>
      <c r="P35" s="100"/>
      <c r="Q35" s="100"/>
      <c r="R35" s="100"/>
      <c r="S35" s="100"/>
      <c r="T35" s="100"/>
      <c r="U35" s="99"/>
    </row>
    <row r="36" spans="2:21" ht="56.45" customHeight="1" x14ac:dyDescent="0.2">
      <c r="B36" s="98" t="s">
        <v>167</v>
      </c>
      <c r="C36" s="100"/>
      <c r="D36" s="100"/>
      <c r="E36" s="100"/>
      <c r="F36" s="100"/>
      <c r="G36" s="100"/>
      <c r="H36" s="100"/>
      <c r="I36" s="100"/>
      <c r="J36" s="100"/>
      <c r="K36" s="100"/>
      <c r="L36" s="100"/>
      <c r="M36" s="100"/>
      <c r="N36" s="100"/>
      <c r="O36" s="100"/>
      <c r="P36" s="100"/>
      <c r="Q36" s="100"/>
      <c r="R36" s="100"/>
      <c r="S36" s="100"/>
      <c r="T36" s="100"/>
      <c r="U36" s="99"/>
    </row>
    <row r="37" spans="2:21" ht="30.6" customHeight="1" x14ac:dyDescent="0.2">
      <c r="B37" s="98" t="s">
        <v>168</v>
      </c>
      <c r="C37" s="100"/>
      <c r="D37" s="100"/>
      <c r="E37" s="100"/>
      <c r="F37" s="100"/>
      <c r="G37" s="100"/>
      <c r="H37" s="100"/>
      <c r="I37" s="100"/>
      <c r="J37" s="100"/>
      <c r="K37" s="100"/>
      <c r="L37" s="100"/>
      <c r="M37" s="100"/>
      <c r="N37" s="100"/>
      <c r="O37" s="100"/>
      <c r="P37" s="100"/>
      <c r="Q37" s="100"/>
      <c r="R37" s="100"/>
      <c r="S37" s="100"/>
      <c r="T37" s="100"/>
      <c r="U37" s="99"/>
    </row>
    <row r="38" spans="2:21" ht="33" customHeight="1" x14ac:dyDescent="0.2">
      <c r="B38" s="98" t="s">
        <v>169</v>
      </c>
      <c r="C38" s="100"/>
      <c r="D38" s="100"/>
      <c r="E38" s="100"/>
      <c r="F38" s="100"/>
      <c r="G38" s="100"/>
      <c r="H38" s="100"/>
      <c r="I38" s="100"/>
      <c r="J38" s="100"/>
      <c r="K38" s="100"/>
      <c r="L38" s="100"/>
      <c r="M38" s="100"/>
      <c r="N38" s="100"/>
      <c r="O38" s="100"/>
      <c r="P38" s="100"/>
      <c r="Q38" s="100"/>
      <c r="R38" s="100"/>
      <c r="S38" s="100"/>
      <c r="T38" s="100"/>
      <c r="U38" s="99"/>
    </row>
    <row r="39" spans="2:21" ht="49.7" customHeight="1" x14ac:dyDescent="0.2">
      <c r="B39" s="98" t="s">
        <v>170</v>
      </c>
      <c r="C39" s="100"/>
      <c r="D39" s="100"/>
      <c r="E39" s="100"/>
      <c r="F39" s="100"/>
      <c r="G39" s="100"/>
      <c r="H39" s="100"/>
      <c r="I39" s="100"/>
      <c r="J39" s="100"/>
      <c r="K39" s="100"/>
      <c r="L39" s="100"/>
      <c r="M39" s="100"/>
      <c r="N39" s="100"/>
      <c r="O39" s="100"/>
      <c r="P39" s="100"/>
      <c r="Q39" s="100"/>
      <c r="R39" s="100"/>
      <c r="S39" s="100"/>
      <c r="T39" s="100"/>
      <c r="U39" s="99"/>
    </row>
    <row r="40" spans="2:21" ht="40.35" customHeight="1" x14ac:dyDescent="0.2">
      <c r="B40" s="98" t="s">
        <v>171</v>
      </c>
      <c r="C40" s="100"/>
      <c r="D40" s="100"/>
      <c r="E40" s="100"/>
      <c r="F40" s="100"/>
      <c r="G40" s="100"/>
      <c r="H40" s="100"/>
      <c r="I40" s="100"/>
      <c r="J40" s="100"/>
      <c r="K40" s="100"/>
      <c r="L40" s="100"/>
      <c r="M40" s="100"/>
      <c r="N40" s="100"/>
      <c r="O40" s="100"/>
      <c r="P40" s="100"/>
      <c r="Q40" s="100"/>
      <c r="R40" s="100"/>
      <c r="S40" s="100"/>
      <c r="T40" s="100"/>
      <c r="U40" s="99"/>
    </row>
    <row r="41" spans="2:21" ht="38.85" customHeight="1" x14ac:dyDescent="0.2">
      <c r="B41" s="98" t="s">
        <v>172</v>
      </c>
      <c r="C41" s="100"/>
      <c r="D41" s="100"/>
      <c r="E41" s="100"/>
      <c r="F41" s="100"/>
      <c r="G41" s="100"/>
      <c r="H41" s="100"/>
      <c r="I41" s="100"/>
      <c r="J41" s="100"/>
      <c r="K41" s="100"/>
      <c r="L41" s="100"/>
      <c r="M41" s="100"/>
      <c r="N41" s="100"/>
      <c r="O41" s="100"/>
      <c r="P41" s="100"/>
      <c r="Q41" s="100"/>
      <c r="R41" s="100"/>
      <c r="S41" s="100"/>
      <c r="T41" s="100"/>
      <c r="U41" s="99"/>
    </row>
    <row r="42" spans="2:21" ht="37.35" customHeight="1" x14ac:dyDescent="0.2">
      <c r="B42" s="98" t="s">
        <v>173</v>
      </c>
      <c r="C42" s="100"/>
      <c r="D42" s="100"/>
      <c r="E42" s="100"/>
      <c r="F42" s="100"/>
      <c r="G42" s="100"/>
      <c r="H42" s="100"/>
      <c r="I42" s="100"/>
      <c r="J42" s="100"/>
      <c r="K42" s="100"/>
      <c r="L42" s="100"/>
      <c r="M42" s="100"/>
      <c r="N42" s="100"/>
      <c r="O42" s="100"/>
      <c r="P42" s="100"/>
      <c r="Q42" s="100"/>
      <c r="R42" s="100"/>
      <c r="S42" s="100"/>
      <c r="T42" s="100"/>
      <c r="U42" s="99"/>
    </row>
    <row r="43" spans="2:21" ht="33" customHeight="1" x14ac:dyDescent="0.2">
      <c r="B43" s="98" t="s">
        <v>174</v>
      </c>
      <c r="C43" s="100"/>
      <c r="D43" s="100"/>
      <c r="E43" s="100"/>
      <c r="F43" s="100"/>
      <c r="G43" s="100"/>
      <c r="H43" s="100"/>
      <c r="I43" s="100"/>
      <c r="J43" s="100"/>
      <c r="K43" s="100"/>
      <c r="L43" s="100"/>
      <c r="M43" s="100"/>
      <c r="N43" s="100"/>
      <c r="O43" s="100"/>
      <c r="P43" s="100"/>
      <c r="Q43" s="100"/>
      <c r="R43" s="100"/>
      <c r="S43" s="100"/>
      <c r="T43" s="100"/>
      <c r="U43" s="99"/>
    </row>
    <row r="44" spans="2:21" ht="28.5" customHeight="1" x14ac:dyDescent="0.2">
      <c r="B44" s="98" t="s">
        <v>175</v>
      </c>
      <c r="C44" s="100"/>
      <c r="D44" s="100"/>
      <c r="E44" s="100"/>
      <c r="F44" s="100"/>
      <c r="G44" s="100"/>
      <c r="H44" s="100"/>
      <c r="I44" s="100"/>
      <c r="J44" s="100"/>
      <c r="K44" s="100"/>
      <c r="L44" s="100"/>
      <c r="M44" s="100"/>
      <c r="N44" s="100"/>
      <c r="O44" s="100"/>
      <c r="P44" s="100"/>
      <c r="Q44" s="100"/>
      <c r="R44" s="100"/>
      <c r="S44" s="100"/>
      <c r="T44" s="100"/>
      <c r="U44" s="99"/>
    </row>
    <row r="45" spans="2:21" ht="40.700000000000003" customHeight="1" thickBot="1" x14ac:dyDescent="0.25">
      <c r="B45" s="101" t="s">
        <v>176</v>
      </c>
      <c r="C45" s="103"/>
      <c r="D45" s="103"/>
      <c r="E45" s="103"/>
      <c r="F45" s="103"/>
      <c r="G45" s="103"/>
      <c r="H45" s="103"/>
      <c r="I45" s="103"/>
      <c r="J45" s="103"/>
      <c r="K45" s="103"/>
      <c r="L45" s="103"/>
      <c r="M45" s="103"/>
      <c r="N45" s="103"/>
      <c r="O45" s="103"/>
      <c r="P45" s="103"/>
      <c r="Q45" s="103"/>
      <c r="R45" s="103"/>
      <c r="S45" s="103"/>
      <c r="T45" s="103"/>
      <c r="U45" s="102"/>
    </row>
  </sheetData>
  <mergeCells count="80">
    <mergeCell ref="B44:U44"/>
    <mergeCell ref="B45:U45"/>
    <mergeCell ref="B38:U38"/>
    <mergeCell ref="B39:U39"/>
    <mergeCell ref="B40:U40"/>
    <mergeCell ref="B41:U41"/>
    <mergeCell ref="B42:U42"/>
    <mergeCell ref="B43:U43"/>
    <mergeCell ref="B32:U32"/>
    <mergeCell ref="B33:U33"/>
    <mergeCell ref="B34:U34"/>
    <mergeCell ref="B35:U35"/>
    <mergeCell ref="B36:U36"/>
    <mergeCell ref="B37:U37"/>
    <mergeCell ref="C24:H24"/>
    <mergeCell ref="I24:K24"/>
    <mergeCell ref="L24:O24"/>
    <mergeCell ref="B28:D28"/>
    <mergeCell ref="B29:D29"/>
    <mergeCell ref="B31:U31"/>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177</v>
      </c>
      <c r="D4" s="19" t="s">
        <v>178</v>
      </c>
      <c r="E4" s="19"/>
      <c r="F4" s="19"/>
      <c r="G4" s="19"/>
      <c r="H4" s="19"/>
      <c r="I4" s="20"/>
      <c r="J4" s="21" t="s">
        <v>9</v>
      </c>
      <c r="K4" s="22" t="s">
        <v>10</v>
      </c>
      <c r="L4" s="23" t="s">
        <v>1</v>
      </c>
      <c r="M4" s="23"/>
      <c r="N4" s="23"/>
      <c r="O4" s="23"/>
      <c r="P4" s="21" t="s">
        <v>11</v>
      </c>
      <c r="Q4" s="23" t="s">
        <v>12</v>
      </c>
      <c r="R4" s="23"/>
      <c r="S4" s="21" t="s">
        <v>13</v>
      </c>
      <c r="T4" s="23" t="s">
        <v>179</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180</v>
      </c>
      <c r="D6" s="29"/>
      <c r="E6" s="29"/>
      <c r="F6" s="29"/>
      <c r="G6" s="29"/>
      <c r="H6" s="30"/>
      <c r="I6" s="30"/>
      <c r="J6" s="30" t="s">
        <v>18</v>
      </c>
      <c r="K6" s="29" t="s">
        <v>181</v>
      </c>
      <c r="L6" s="29"/>
      <c r="M6" s="29"/>
      <c r="N6" s="31"/>
      <c r="O6" s="32" t="s">
        <v>20</v>
      </c>
      <c r="P6" s="29" t="s">
        <v>182</v>
      </c>
      <c r="Q6" s="29"/>
      <c r="R6" s="33"/>
      <c r="S6" s="32" t="s">
        <v>22</v>
      </c>
      <c r="T6" s="29" t="s">
        <v>183</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x14ac:dyDescent="0.2">
      <c r="A11" s="60"/>
      <c r="B11" s="61" t="s">
        <v>38</v>
      </c>
      <c r="C11" s="62" t="s">
        <v>184</v>
      </c>
      <c r="D11" s="62"/>
      <c r="E11" s="62"/>
      <c r="F11" s="62"/>
      <c r="G11" s="62"/>
      <c r="H11" s="62"/>
      <c r="I11" s="62" t="s">
        <v>185</v>
      </c>
      <c r="J11" s="62"/>
      <c r="K11" s="62"/>
      <c r="L11" s="62" t="s">
        <v>186</v>
      </c>
      <c r="M11" s="62"/>
      <c r="N11" s="62"/>
      <c r="O11" s="62"/>
      <c r="P11" s="63" t="s">
        <v>60</v>
      </c>
      <c r="Q11" s="63" t="s">
        <v>128</v>
      </c>
      <c r="R11" s="63">
        <v>48.3</v>
      </c>
      <c r="S11" s="63">
        <v>47.37</v>
      </c>
      <c r="T11" s="63">
        <v>55.71</v>
      </c>
      <c r="U11" s="64">
        <f t="shared" ref="U11:U19" si="0">IF(ISERR(T11/S11*100),"N/A",T11/S11*100)</f>
        <v>117.6060797973401</v>
      </c>
    </row>
    <row r="12" spans="1:34" ht="75" customHeight="1" x14ac:dyDescent="0.2">
      <c r="A12" s="60"/>
      <c r="B12" s="65" t="s">
        <v>45</v>
      </c>
      <c r="C12" s="66" t="s">
        <v>45</v>
      </c>
      <c r="D12" s="66"/>
      <c r="E12" s="66"/>
      <c r="F12" s="66"/>
      <c r="G12" s="66"/>
      <c r="H12" s="66"/>
      <c r="I12" s="66" t="s">
        <v>187</v>
      </c>
      <c r="J12" s="66"/>
      <c r="K12" s="66"/>
      <c r="L12" s="66" t="s">
        <v>188</v>
      </c>
      <c r="M12" s="66"/>
      <c r="N12" s="66"/>
      <c r="O12" s="66"/>
      <c r="P12" s="67" t="s">
        <v>60</v>
      </c>
      <c r="Q12" s="67" t="s">
        <v>128</v>
      </c>
      <c r="R12" s="67">
        <v>45.95</v>
      </c>
      <c r="S12" s="67">
        <v>45.65</v>
      </c>
      <c r="T12" s="67">
        <v>51.72</v>
      </c>
      <c r="U12" s="69">
        <f t="shared" si="0"/>
        <v>113.29682365826945</v>
      </c>
    </row>
    <row r="13" spans="1:34" ht="75" customHeight="1" thickBot="1" x14ac:dyDescent="0.25">
      <c r="A13" s="60"/>
      <c r="B13" s="65" t="s">
        <v>45</v>
      </c>
      <c r="C13" s="66" t="s">
        <v>45</v>
      </c>
      <c r="D13" s="66"/>
      <c r="E13" s="66"/>
      <c r="F13" s="66"/>
      <c r="G13" s="66"/>
      <c r="H13" s="66"/>
      <c r="I13" s="66" t="s">
        <v>189</v>
      </c>
      <c r="J13" s="66"/>
      <c r="K13" s="66"/>
      <c r="L13" s="66" t="s">
        <v>190</v>
      </c>
      <c r="M13" s="66"/>
      <c r="N13" s="66"/>
      <c r="O13" s="66"/>
      <c r="P13" s="67" t="s">
        <v>60</v>
      </c>
      <c r="Q13" s="67" t="s">
        <v>43</v>
      </c>
      <c r="R13" s="67">
        <v>67.42</v>
      </c>
      <c r="S13" s="67" t="s">
        <v>44</v>
      </c>
      <c r="T13" s="67" t="s">
        <v>44</v>
      </c>
      <c r="U13" s="69" t="str">
        <f t="shared" si="0"/>
        <v>N/A</v>
      </c>
    </row>
    <row r="14" spans="1:34" ht="75" customHeight="1" thickTop="1" thickBot="1" x14ac:dyDescent="0.25">
      <c r="A14" s="60"/>
      <c r="B14" s="61" t="s">
        <v>53</v>
      </c>
      <c r="C14" s="62" t="s">
        <v>191</v>
      </c>
      <c r="D14" s="62"/>
      <c r="E14" s="62"/>
      <c r="F14" s="62"/>
      <c r="G14" s="62"/>
      <c r="H14" s="62"/>
      <c r="I14" s="62" t="s">
        <v>192</v>
      </c>
      <c r="J14" s="62"/>
      <c r="K14" s="62"/>
      <c r="L14" s="62" t="s">
        <v>193</v>
      </c>
      <c r="M14" s="62"/>
      <c r="N14" s="62"/>
      <c r="O14" s="62"/>
      <c r="P14" s="63" t="s">
        <v>60</v>
      </c>
      <c r="Q14" s="63" t="s">
        <v>128</v>
      </c>
      <c r="R14" s="63">
        <v>65.650000000000006</v>
      </c>
      <c r="S14" s="63">
        <v>64.91</v>
      </c>
      <c r="T14" s="63">
        <v>66.33</v>
      </c>
      <c r="U14" s="64">
        <f t="shared" si="0"/>
        <v>102.18764443075028</v>
      </c>
    </row>
    <row r="15" spans="1:34" ht="75" customHeight="1" thickTop="1" x14ac:dyDescent="0.2">
      <c r="A15" s="60"/>
      <c r="B15" s="61" t="s">
        <v>63</v>
      </c>
      <c r="C15" s="62" t="s">
        <v>194</v>
      </c>
      <c r="D15" s="62"/>
      <c r="E15" s="62"/>
      <c r="F15" s="62"/>
      <c r="G15" s="62"/>
      <c r="H15" s="62"/>
      <c r="I15" s="62" t="s">
        <v>195</v>
      </c>
      <c r="J15" s="62"/>
      <c r="K15" s="62"/>
      <c r="L15" s="62" t="s">
        <v>196</v>
      </c>
      <c r="M15" s="62"/>
      <c r="N15" s="62"/>
      <c r="O15" s="62"/>
      <c r="P15" s="63" t="s">
        <v>197</v>
      </c>
      <c r="Q15" s="63" t="s">
        <v>198</v>
      </c>
      <c r="R15" s="63">
        <v>1.8</v>
      </c>
      <c r="S15" s="63" t="s">
        <v>44</v>
      </c>
      <c r="T15" s="63" t="s">
        <v>44</v>
      </c>
      <c r="U15" s="64" t="str">
        <f t="shared" si="0"/>
        <v>N/A</v>
      </c>
    </row>
    <row r="16" spans="1:34" ht="75" customHeight="1" x14ac:dyDescent="0.2">
      <c r="A16" s="60"/>
      <c r="B16" s="65" t="s">
        <v>45</v>
      </c>
      <c r="C16" s="66" t="s">
        <v>45</v>
      </c>
      <c r="D16" s="66"/>
      <c r="E16" s="66"/>
      <c r="F16" s="66"/>
      <c r="G16" s="66"/>
      <c r="H16" s="66"/>
      <c r="I16" s="66" t="s">
        <v>199</v>
      </c>
      <c r="J16" s="66"/>
      <c r="K16" s="66"/>
      <c r="L16" s="66" t="s">
        <v>200</v>
      </c>
      <c r="M16" s="66"/>
      <c r="N16" s="66"/>
      <c r="O16" s="66"/>
      <c r="P16" s="67" t="s">
        <v>60</v>
      </c>
      <c r="Q16" s="67" t="s">
        <v>83</v>
      </c>
      <c r="R16" s="67">
        <v>83</v>
      </c>
      <c r="S16" s="67">
        <v>83</v>
      </c>
      <c r="T16" s="67">
        <v>63.78</v>
      </c>
      <c r="U16" s="69">
        <f t="shared" si="0"/>
        <v>76.843373493975903</v>
      </c>
    </row>
    <row r="17" spans="1:22" ht="75" customHeight="1" thickBot="1" x14ac:dyDescent="0.25">
      <c r="A17" s="60"/>
      <c r="B17" s="65" t="s">
        <v>45</v>
      </c>
      <c r="C17" s="66" t="s">
        <v>201</v>
      </c>
      <c r="D17" s="66"/>
      <c r="E17" s="66"/>
      <c r="F17" s="66"/>
      <c r="G17" s="66"/>
      <c r="H17" s="66"/>
      <c r="I17" s="66" t="s">
        <v>202</v>
      </c>
      <c r="J17" s="66"/>
      <c r="K17" s="66"/>
      <c r="L17" s="66" t="s">
        <v>203</v>
      </c>
      <c r="M17" s="66"/>
      <c r="N17" s="66"/>
      <c r="O17" s="66"/>
      <c r="P17" s="67" t="s">
        <v>197</v>
      </c>
      <c r="Q17" s="67" t="s">
        <v>83</v>
      </c>
      <c r="R17" s="67">
        <v>1.27</v>
      </c>
      <c r="S17" s="67">
        <v>1.21</v>
      </c>
      <c r="T17" s="67">
        <v>1.72</v>
      </c>
      <c r="U17" s="69">
        <f t="shared" si="0"/>
        <v>142.14876033057851</v>
      </c>
    </row>
    <row r="18" spans="1:22" ht="75" customHeight="1" thickTop="1" x14ac:dyDescent="0.2">
      <c r="A18" s="60"/>
      <c r="B18" s="61" t="s">
        <v>79</v>
      </c>
      <c r="C18" s="62" t="s">
        <v>204</v>
      </c>
      <c r="D18" s="62"/>
      <c r="E18" s="62"/>
      <c r="F18" s="62"/>
      <c r="G18" s="62"/>
      <c r="H18" s="62"/>
      <c r="I18" s="62" t="s">
        <v>205</v>
      </c>
      <c r="J18" s="62"/>
      <c r="K18" s="62"/>
      <c r="L18" s="62" t="s">
        <v>206</v>
      </c>
      <c r="M18" s="62"/>
      <c r="N18" s="62"/>
      <c r="O18" s="62"/>
      <c r="P18" s="63" t="s">
        <v>60</v>
      </c>
      <c r="Q18" s="63" t="s">
        <v>83</v>
      </c>
      <c r="R18" s="63">
        <v>88.88</v>
      </c>
      <c r="S18" s="63">
        <v>88.88</v>
      </c>
      <c r="T18" s="63">
        <v>67.010000000000005</v>
      </c>
      <c r="U18" s="64">
        <f t="shared" si="0"/>
        <v>75.393789378937896</v>
      </c>
    </row>
    <row r="19" spans="1:22" ht="75" customHeight="1" thickBot="1" x14ac:dyDescent="0.25">
      <c r="A19" s="60"/>
      <c r="B19" s="65" t="s">
        <v>45</v>
      </c>
      <c r="C19" s="66" t="s">
        <v>45</v>
      </c>
      <c r="D19" s="66"/>
      <c r="E19" s="66"/>
      <c r="F19" s="66"/>
      <c r="G19" s="66"/>
      <c r="H19" s="66"/>
      <c r="I19" s="66" t="s">
        <v>207</v>
      </c>
      <c r="J19" s="66"/>
      <c r="K19" s="66"/>
      <c r="L19" s="66" t="s">
        <v>208</v>
      </c>
      <c r="M19" s="66"/>
      <c r="N19" s="66"/>
      <c r="O19" s="66"/>
      <c r="P19" s="67" t="s">
        <v>197</v>
      </c>
      <c r="Q19" s="67" t="s">
        <v>83</v>
      </c>
      <c r="R19" s="67">
        <v>2.5</v>
      </c>
      <c r="S19" s="67">
        <v>2.4900000000000002</v>
      </c>
      <c r="T19" s="67">
        <v>-3.06</v>
      </c>
      <c r="U19" s="69">
        <f t="shared" si="0"/>
        <v>-122.89156626506023</v>
      </c>
    </row>
    <row r="20" spans="1:22" ht="22.5" customHeight="1" thickTop="1" thickBot="1" x14ac:dyDescent="0.25">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x14ac:dyDescent="0.2">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x14ac:dyDescent="0.25">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x14ac:dyDescent="0.25">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x14ac:dyDescent="0.25">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x14ac:dyDescent="0.25">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x14ac:dyDescent="0.2">
      <c r="B26" s="95" t="s">
        <v>100</v>
      </c>
      <c r="C26" s="97"/>
      <c r="D26" s="97"/>
      <c r="E26" s="97"/>
      <c r="F26" s="97"/>
      <c r="G26" s="97"/>
      <c r="H26" s="97"/>
      <c r="I26" s="97"/>
      <c r="J26" s="97"/>
      <c r="K26" s="97"/>
      <c r="L26" s="97"/>
      <c r="M26" s="97"/>
      <c r="N26" s="97"/>
      <c r="O26" s="97"/>
      <c r="P26" s="97"/>
      <c r="Q26" s="97"/>
      <c r="R26" s="97"/>
      <c r="S26" s="97"/>
      <c r="T26" s="97"/>
      <c r="U26" s="96"/>
    </row>
    <row r="27" spans="1:22" ht="134.44999999999999" customHeight="1" x14ac:dyDescent="0.2">
      <c r="B27" s="98" t="s">
        <v>209</v>
      </c>
      <c r="C27" s="100"/>
      <c r="D27" s="100"/>
      <c r="E27" s="100"/>
      <c r="F27" s="100"/>
      <c r="G27" s="100"/>
      <c r="H27" s="100"/>
      <c r="I27" s="100"/>
      <c r="J27" s="100"/>
      <c r="K27" s="100"/>
      <c r="L27" s="100"/>
      <c r="M27" s="100"/>
      <c r="N27" s="100"/>
      <c r="O27" s="100"/>
      <c r="P27" s="100"/>
      <c r="Q27" s="100"/>
      <c r="R27" s="100"/>
      <c r="S27" s="100"/>
      <c r="T27" s="100"/>
      <c r="U27" s="99"/>
    </row>
    <row r="28" spans="1:22" ht="168.95" customHeight="1" x14ac:dyDescent="0.2">
      <c r="B28" s="98" t="s">
        <v>210</v>
      </c>
      <c r="C28" s="100"/>
      <c r="D28" s="100"/>
      <c r="E28" s="100"/>
      <c r="F28" s="100"/>
      <c r="G28" s="100"/>
      <c r="H28" s="100"/>
      <c r="I28" s="100"/>
      <c r="J28" s="100"/>
      <c r="K28" s="100"/>
      <c r="L28" s="100"/>
      <c r="M28" s="100"/>
      <c r="N28" s="100"/>
      <c r="O28" s="100"/>
      <c r="P28" s="100"/>
      <c r="Q28" s="100"/>
      <c r="R28" s="100"/>
      <c r="S28" s="100"/>
      <c r="T28" s="100"/>
      <c r="U28" s="99"/>
    </row>
    <row r="29" spans="1:22" ht="34.5" customHeight="1" x14ac:dyDescent="0.2">
      <c r="B29" s="98" t="s">
        <v>211</v>
      </c>
      <c r="C29" s="100"/>
      <c r="D29" s="100"/>
      <c r="E29" s="100"/>
      <c r="F29" s="100"/>
      <c r="G29" s="100"/>
      <c r="H29" s="100"/>
      <c r="I29" s="100"/>
      <c r="J29" s="100"/>
      <c r="K29" s="100"/>
      <c r="L29" s="100"/>
      <c r="M29" s="100"/>
      <c r="N29" s="100"/>
      <c r="O29" s="100"/>
      <c r="P29" s="100"/>
      <c r="Q29" s="100"/>
      <c r="R29" s="100"/>
      <c r="S29" s="100"/>
      <c r="T29" s="100"/>
      <c r="U29" s="99"/>
    </row>
    <row r="30" spans="1:22" ht="119.1" customHeight="1" x14ac:dyDescent="0.2">
      <c r="B30" s="98" t="s">
        <v>212</v>
      </c>
      <c r="C30" s="100"/>
      <c r="D30" s="100"/>
      <c r="E30" s="100"/>
      <c r="F30" s="100"/>
      <c r="G30" s="100"/>
      <c r="H30" s="100"/>
      <c r="I30" s="100"/>
      <c r="J30" s="100"/>
      <c r="K30" s="100"/>
      <c r="L30" s="100"/>
      <c r="M30" s="100"/>
      <c r="N30" s="100"/>
      <c r="O30" s="100"/>
      <c r="P30" s="100"/>
      <c r="Q30" s="100"/>
      <c r="R30" s="100"/>
      <c r="S30" s="100"/>
      <c r="T30" s="100"/>
      <c r="U30" s="99"/>
    </row>
    <row r="31" spans="1:22" ht="34.5" customHeight="1" x14ac:dyDescent="0.2">
      <c r="B31" s="98" t="s">
        <v>213</v>
      </c>
      <c r="C31" s="100"/>
      <c r="D31" s="100"/>
      <c r="E31" s="100"/>
      <c r="F31" s="100"/>
      <c r="G31" s="100"/>
      <c r="H31" s="100"/>
      <c r="I31" s="100"/>
      <c r="J31" s="100"/>
      <c r="K31" s="100"/>
      <c r="L31" s="100"/>
      <c r="M31" s="100"/>
      <c r="N31" s="100"/>
      <c r="O31" s="100"/>
      <c r="P31" s="100"/>
      <c r="Q31" s="100"/>
      <c r="R31" s="100"/>
      <c r="S31" s="100"/>
      <c r="T31" s="100"/>
      <c r="U31" s="99"/>
    </row>
    <row r="32" spans="1:22" ht="134.44999999999999" customHeight="1" x14ac:dyDescent="0.2">
      <c r="B32" s="98" t="s">
        <v>214</v>
      </c>
      <c r="C32" s="100"/>
      <c r="D32" s="100"/>
      <c r="E32" s="100"/>
      <c r="F32" s="100"/>
      <c r="G32" s="100"/>
      <c r="H32" s="100"/>
      <c r="I32" s="100"/>
      <c r="J32" s="100"/>
      <c r="K32" s="100"/>
      <c r="L32" s="100"/>
      <c r="M32" s="100"/>
      <c r="N32" s="100"/>
      <c r="O32" s="100"/>
      <c r="P32" s="100"/>
      <c r="Q32" s="100"/>
      <c r="R32" s="100"/>
      <c r="S32" s="100"/>
      <c r="T32" s="100"/>
      <c r="U32" s="99"/>
    </row>
    <row r="33" spans="2:21" ht="178.5" customHeight="1" x14ac:dyDescent="0.2">
      <c r="B33" s="98" t="s">
        <v>215</v>
      </c>
      <c r="C33" s="100"/>
      <c r="D33" s="100"/>
      <c r="E33" s="100"/>
      <c r="F33" s="100"/>
      <c r="G33" s="100"/>
      <c r="H33" s="100"/>
      <c r="I33" s="100"/>
      <c r="J33" s="100"/>
      <c r="K33" s="100"/>
      <c r="L33" s="100"/>
      <c r="M33" s="100"/>
      <c r="N33" s="100"/>
      <c r="O33" s="100"/>
      <c r="P33" s="100"/>
      <c r="Q33" s="100"/>
      <c r="R33" s="100"/>
      <c r="S33" s="100"/>
      <c r="T33" s="100"/>
      <c r="U33" s="99"/>
    </row>
    <row r="34" spans="2:21" ht="128.44999999999999" customHeight="1" x14ac:dyDescent="0.2">
      <c r="B34" s="98" t="s">
        <v>216</v>
      </c>
      <c r="C34" s="100"/>
      <c r="D34" s="100"/>
      <c r="E34" s="100"/>
      <c r="F34" s="100"/>
      <c r="G34" s="100"/>
      <c r="H34" s="100"/>
      <c r="I34" s="100"/>
      <c r="J34" s="100"/>
      <c r="K34" s="100"/>
      <c r="L34" s="100"/>
      <c r="M34" s="100"/>
      <c r="N34" s="100"/>
      <c r="O34" s="100"/>
      <c r="P34" s="100"/>
      <c r="Q34" s="100"/>
      <c r="R34" s="100"/>
      <c r="S34" s="100"/>
      <c r="T34" s="100"/>
      <c r="U34" s="99"/>
    </row>
    <row r="35" spans="2:21" ht="113.85" customHeight="1" thickBot="1" x14ac:dyDescent="0.25">
      <c r="B35" s="101" t="s">
        <v>217</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218</v>
      </c>
      <c r="D4" s="19" t="s">
        <v>219</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220</v>
      </c>
      <c r="Q6" s="29"/>
      <c r="R6" s="33"/>
      <c r="S6" s="32" t="s">
        <v>22</v>
      </c>
      <c r="T6" s="29" t="s">
        <v>221</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222</v>
      </c>
      <c r="D11" s="62"/>
      <c r="E11" s="62"/>
      <c r="F11" s="62"/>
      <c r="G11" s="62"/>
      <c r="H11" s="62"/>
      <c r="I11" s="62" t="s">
        <v>223</v>
      </c>
      <c r="J11" s="62"/>
      <c r="K11" s="62"/>
      <c r="L11" s="62" t="s">
        <v>224</v>
      </c>
      <c r="M11" s="62"/>
      <c r="N11" s="62"/>
      <c r="O11" s="62"/>
      <c r="P11" s="63" t="s">
        <v>60</v>
      </c>
      <c r="Q11" s="63" t="s">
        <v>67</v>
      </c>
      <c r="R11" s="63">
        <v>6.22</v>
      </c>
      <c r="S11" s="63">
        <v>5.73</v>
      </c>
      <c r="T11" s="63">
        <v>6.07</v>
      </c>
      <c r="U11" s="64">
        <f>IF(ISERR(T11/S11*100),"N/A",T11/S11*100)</f>
        <v>105.93368237347293</v>
      </c>
    </row>
    <row r="12" spans="1:34" ht="75" customHeight="1" thickTop="1" thickBot="1" x14ac:dyDescent="0.25">
      <c r="A12" s="60"/>
      <c r="B12" s="61" t="s">
        <v>53</v>
      </c>
      <c r="C12" s="62" t="s">
        <v>225</v>
      </c>
      <c r="D12" s="62"/>
      <c r="E12" s="62"/>
      <c r="F12" s="62"/>
      <c r="G12" s="62"/>
      <c r="H12" s="62"/>
      <c r="I12" s="62" t="s">
        <v>226</v>
      </c>
      <c r="J12" s="62"/>
      <c r="K12" s="62"/>
      <c r="L12" s="62" t="s">
        <v>227</v>
      </c>
      <c r="M12" s="62"/>
      <c r="N12" s="62"/>
      <c r="O12" s="62"/>
      <c r="P12" s="63" t="s">
        <v>60</v>
      </c>
      <c r="Q12" s="63" t="s">
        <v>67</v>
      </c>
      <c r="R12" s="63">
        <v>20</v>
      </c>
      <c r="S12" s="63">
        <v>20.45</v>
      </c>
      <c r="T12" s="63">
        <v>20.64</v>
      </c>
      <c r="U12" s="64">
        <f>IF(ISERR(T12/S12*100),"N/A",T12/S12*100)</f>
        <v>100.92909535452324</v>
      </c>
    </row>
    <row r="13" spans="1:34" ht="75" customHeight="1" thickTop="1" x14ac:dyDescent="0.2">
      <c r="A13" s="60"/>
      <c r="B13" s="61" t="s">
        <v>63</v>
      </c>
      <c r="C13" s="62" t="s">
        <v>228</v>
      </c>
      <c r="D13" s="62"/>
      <c r="E13" s="62"/>
      <c r="F13" s="62"/>
      <c r="G13" s="62"/>
      <c r="H13" s="62"/>
      <c r="I13" s="62" t="s">
        <v>229</v>
      </c>
      <c r="J13" s="62"/>
      <c r="K13" s="62"/>
      <c r="L13" s="62" t="s">
        <v>230</v>
      </c>
      <c r="M13" s="62"/>
      <c r="N13" s="62"/>
      <c r="O13" s="62"/>
      <c r="P13" s="63" t="s">
        <v>60</v>
      </c>
      <c r="Q13" s="63" t="s">
        <v>231</v>
      </c>
      <c r="R13" s="63">
        <v>93.91</v>
      </c>
      <c r="S13" s="63">
        <v>93.89</v>
      </c>
      <c r="T13" s="63">
        <v>93.89</v>
      </c>
      <c r="U13" s="64">
        <f>IF(ISERR(T13/S13*100),"N/A",T13/S13*100)</f>
        <v>100</v>
      </c>
    </row>
    <row r="14" spans="1:34" ht="75" customHeight="1" x14ac:dyDescent="0.2">
      <c r="A14" s="60"/>
      <c r="B14" s="65" t="s">
        <v>45</v>
      </c>
      <c r="C14" s="66" t="s">
        <v>45</v>
      </c>
      <c r="D14" s="66"/>
      <c r="E14" s="66"/>
      <c r="F14" s="66"/>
      <c r="G14" s="66"/>
      <c r="H14" s="66"/>
      <c r="I14" s="66" t="s">
        <v>232</v>
      </c>
      <c r="J14" s="66"/>
      <c r="K14" s="66"/>
      <c r="L14" s="66" t="s">
        <v>233</v>
      </c>
      <c r="M14" s="66"/>
      <c r="N14" s="66"/>
      <c r="O14" s="66"/>
      <c r="P14" s="67" t="s">
        <v>234</v>
      </c>
      <c r="Q14" s="67" t="s">
        <v>67</v>
      </c>
      <c r="R14" s="67">
        <v>32</v>
      </c>
      <c r="S14" s="67">
        <v>32.82</v>
      </c>
      <c r="T14" s="67">
        <v>32.74</v>
      </c>
      <c r="U14" s="69">
        <f>IF(ISERR((S14-T14)*100/S14+100),"N/A",(S14-T14)*100/S14+100)</f>
        <v>100.24375380865325</v>
      </c>
    </row>
    <row r="15" spans="1:34" ht="75" customHeight="1" x14ac:dyDescent="0.2">
      <c r="A15" s="60"/>
      <c r="B15" s="65" t="s">
        <v>45</v>
      </c>
      <c r="C15" s="66" t="s">
        <v>235</v>
      </c>
      <c r="D15" s="66"/>
      <c r="E15" s="66"/>
      <c r="F15" s="66"/>
      <c r="G15" s="66"/>
      <c r="H15" s="66"/>
      <c r="I15" s="66" t="s">
        <v>236</v>
      </c>
      <c r="J15" s="66"/>
      <c r="K15" s="66"/>
      <c r="L15" s="66" t="s">
        <v>237</v>
      </c>
      <c r="M15" s="66"/>
      <c r="N15" s="66"/>
      <c r="O15" s="66"/>
      <c r="P15" s="67" t="s">
        <v>60</v>
      </c>
      <c r="Q15" s="67" t="s">
        <v>67</v>
      </c>
      <c r="R15" s="67">
        <v>12.74</v>
      </c>
      <c r="S15" s="67">
        <v>12.92</v>
      </c>
      <c r="T15" s="67">
        <v>12.77</v>
      </c>
      <c r="U15" s="69">
        <f>IF(ISERR(T15/S15*100),"N/A",T15/S15*100)</f>
        <v>98.839009287925691</v>
      </c>
    </row>
    <row r="16" spans="1:34" ht="75" customHeight="1" thickBot="1" x14ac:dyDescent="0.25">
      <c r="A16" s="60"/>
      <c r="B16" s="65" t="s">
        <v>45</v>
      </c>
      <c r="C16" s="66" t="s">
        <v>45</v>
      </c>
      <c r="D16" s="66"/>
      <c r="E16" s="66"/>
      <c r="F16" s="66"/>
      <c r="G16" s="66"/>
      <c r="H16" s="66"/>
      <c r="I16" s="66" t="s">
        <v>238</v>
      </c>
      <c r="J16" s="66"/>
      <c r="K16" s="66"/>
      <c r="L16" s="66" t="s">
        <v>239</v>
      </c>
      <c r="M16" s="66"/>
      <c r="N16" s="66"/>
      <c r="O16" s="66"/>
      <c r="P16" s="67" t="s">
        <v>60</v>
      </c>
      <c r="Q16" s="67" t="s">
        <v>67</v>
      </c>
      <c r="R16" s="67" t="s">
        <v>44</v>
      </c>
      <c r="S16" s="67">
        <v>7.19</v>
      </c>
      <c r="T16" s="67">
        <v>7.21</v>
      </c>
      <c r="U16" s="69">
        <f>IF(ISERR(T16/S16*100),"N/A",T16/S16*100)</f>
        <v>100.27816411682893</v>
      </c>
    </row>
    <row r="17" spans="1:22" ht="75" customHeight="1" thickTop="1" x14ac:dyDescent="0.2">
      <c r="A17" s="60"/>
      <c r="B17" s="61" t="s">
        <v>79</v>
      </c>
      <c r="C17" s="62" t="s">
        <v>240</v>
      </c>
      <c r="D17" s="62"/>
      <c r="E17" s="62"/>
      <c r="F17" s="62"/>
      <c r="G17" s="62"/>
      <c r="H17" s="62"/>
      <c r="I17" s="62" t="s">
        <v>241</v>
      </c>
      <c r="J17" s="62"/>
      <c r="K17" s="62"/>
      <c r="L17" s="62" t="s">
        <v>242</v>
      </c>
      <c r="M17" s="62"/>
      <c r="N17" s="62"/>
      <c r="O17" s="62"/>
      <c r="P17" s="63" t="s">
        <v>60</v>
      </c>
      <c r="Q17" s="63" t="s">
        <v>83</v>
      </c>
      <c r="R17" s="63">
        <v>91.5</v>
      </c>
      <c r="S17" s="63">
        <v>91</v>
      </c>
      <c r="T17" s="63">
        <v>92.94</v>
      </c>
      <c r="U17" s="64">
        <f>IF(ISERR(T17/S17*100),"N/A",T17/S17*100)</f>
        <v>102.13186813186812</v>
      </c>
    </row>
    <row r="18" spans="1:22" ht="75" customHeight="1" thickBot="1" x14ac:dyDescent="0.25">
      <c r="A18" s="60"/>
      <c r="B18" s="65" t="s">
        <v>45</v>
      </c>
      <c r="C18" s="66" t="s">
        <v>243</v>
      </c>
      <c r="D18" s="66"/>
      <c r="E18" s="66"/>
      <c r="F18" s="66"/>
      <c r="G18" s="66"/>
      <c r="H18" s="66"/>
      <c r="I18" s="66" t="s">
        <v>244</v>
      </c>
      <c r="J18" s="66"/>
      <c r="K18" s="66"/>
      <c r="L18" s="66" t="s">
        <v>245</v>
      </c>
      <c r="M18" s="66"/>
      <c r="N18" s="66"/>
      <c r="O18" s="66"/>
      <c r="P18" s="67" t="s">
        <v>60</v>
      </c>
      <c r="Q18" s="67" t="s">
        <v>83</v>
      </c>
      <c r="R18" s="67">
        <v>92</v>
      </c>
      <c r="S18" s="67">
        <v>91.5</v>
      </c>
      <c r="T18" s="67">
        <v>93.48</v>
      </c>
      <c r="U18" s="69">
        <f>IF(ISERR(T18/S18*100),"N/A",T18/S18*100)</f>
        <v>102.1639344262295</v>
      </c>
    </row>
    <row r="19" spans="1:22" ht="22.5" customHeight="1" thickTop="1" thickBot="1" x14ac:dyDescent="0.25">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x14ac:dyDescent="0.2">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x14ac:dyDescent="0.25">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x14ac:dyDescent="0.25">
      <c r="B22" s="83" t="s">
        <v>97</v>
      </c>
      <c r="C22" s="84"/>
      <c r="D22" s="84"/>
      <c r="E22" s="85"/>
      <c r="F22" s="85"/>
      <c r="G22" s="85"/>
      <c r="H22" s="86"/>
      <c r="I22" s="86"/>
      <c r="J22" s="86"/>
      <c r="K22" s="86"/>
      <c r="L22" s="86"/>
      <c r="M22" s="86"/>
      <c r="N22" s="86"/>
      <c r="O22" s="86"/>
      <c r="P22" s="87"/>
      <c r="Q22" s="87"/>
      <c r="R22" s="88" t="str">
        <f t="shared" ref="R22:T23" si="0">"N/D"</f>
        <v>N/D</v>
      </c>
      <c r="S22" s="88" t="str">
        <f t="shared" si="0"/>
        <v>N/D</v>
      </c>
      <c r="T22" s="88" t="str">
        <f t="shared" si="0"/>
        <v>N/D</v>
      </c>
      <c r="U22" s="89" t="str">
        <f>+IF(ISERR(T22/S22*100),"N/A",T22/S22*100)</f>
        <v>N/A</v>
      </c>
    </row>
    <row r="23" spans="1:22" ht="13.5" customHeight="1" thickBot="1" x14ac:dyDescent="0.25">
      <c r="B23" s="90" t="s">
        <v>98</v>
      </c>
      <c r="C23" s="91"/>
      <c r="D23" s="91"/>
      <c r="E23" s="92"/>
      <c r="F23" s="92"/>
      <c r="G23" s="92"/>
      <c r="H23" s="93"/>
      <c r="I23" s="93"/>
      <c r="J23" s="93"/>
      <c r="K23" s="93"/>
      <c r="L23" s="93"/>
      <c r="M23" s="93"/>
      <c r="N23" s="93"/>
      <c r="O23" s="93"/>
      <c r="P23" s="94"/>
      <c r="Q23" s="94"/>
      <c r="R23" s="88" t="str">
        <f t="shared" si="0"/>
        <v>N/D</v>
      </c>
      <c r="S23" s="88" t="str">
        <f t="shared" si="0"/>
        <v>N/D</v>
      </c>
      <c r="T23" s="88" t="str">
        <f t="shared" si="0"/>
        <v>N/D</v>
      </c>
      <c r="U23" s="89" t="str">
        <f>+IF(ISERR(T23/S23*100),"N/A",T23/S23*100)</f>
        <v>N/A</v>
      </c>
    </row>
    <row r="24" spans="1:22" ht="14.85" customHeight="1" thickTop="1" thickBot="1" x14ac:dyDescent="0.25">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x14ac:dyDescent="0.2">
      <c r="B25" s="95" t="s">
        <v>100</v>
      </c>
      <c r="C25" s="97"/>
      <c r="D25" s="97"/>
      <c r="E25" s="97"/>
      <c r="F25" s="97"/>
      <c r="G25" s="97"/>
      <c r="H25" s="97"/>
      <c r="I25" s="97"/>
      <c r="J25" s="97"/>
      <c r="K25" s="97"/>
      <c r="L25" s="97"/>
      <c r="M25" s="97"/>
      <c r="N25" s="97"/>
      <c r="O25" s="97"/>
      <c r="P25" s="97"/>
      <c r="Q25" s="97"/>
      <c r="R25" s="97"/>
      <c r="S25" s="97"/>
      <c r="T25" s="97"/>
      <c r="U25" s="96"/>
    </row>
    <row r="26" spans="1:22" ht="42" customHeight="1" x14ac:dyDescent="0.2">
      <c r="B26" s="98" t="s">
        <v>246</v>
      </c>
      <c r="C26" s="100"/>
      <c r="D26" s="100"/>
      <c r="E26" s="100"/>
      <c r="F26" s="100"/>
      <c r="G26" s="100"/>
      <c r="H26" s="100"/>
      <c r="I26" s="100"/>
      <c r="J26" s="100"/>
      <c r="K26" s="100"/>
      <c r="L26" s="100"/>
      <c r="M26" s="100"/>
      <c r="N26" s="100"/>
      <c r="O26" s="100"/>
      <c r="P26" s="100"/>
      <c r="Q26" s="100"/>
      <c r="R26" s="100"/>
      <c r="S26" s="100"/>
      <c r="T26" s="100"/>
      <c r="U26" s="99"/>
    </row>
    <row r="27" spans="1:22" ht="45.2" customHeight="1" x14ac:dyDescent="0.2">
      <c r="B27" s="98" t="s">
        <v>247</v>
      </c>
      <c r="C27" s="100"/>
      <c r="D27" s="100"/>
      <c r="E27" s="100"/>
      <c r="F27" s="100"/>
      <c r="G27" s="100"/>
      <c r="H27" s="100"/>
      <c r="I27" s="100"/>
      <c r="J27" s="100"/>
      <c r="K27" s="100"/>
      <c r="L27" s="100"/>
      <c r="M27" s="100"/>
      <c r="N27" s="100"/>
      <c r="O27" s="100"/>
      <c r="P27" s="100"/>
      <c r="Q27" s="100"/>
      <c r="R27" s="100"/>
      <c r="S27" s="100"/>
      <c r="T27" s="100"/>
      <c r="U27" s="99"/>
    </row>
    <row r="28" spans="1:22" ht="62.1" customHeight="1" x14ac:dyDescent="0.2">
      <c r="B28" s="98" t="s">
        <v>248</v>
      </c>
      <c r="C28" s="100"/>
      <c r="D28" s="100"/>
      <c r="E28" s="100"/>
      <c r="F28" s="100"/>
      <c r="G28" s="100"/>
      <c r="H28" s="100"/>
      <c r="I28" s="100"/>
      <c r="J28" s="100"/>
      <c r="K28" s="100"/>
      <c r="L28" s="100"/>
      <c r="M28" s="100"/>
      <c r="N28" s="100"/>
      <c r="O28" s="100"/>
      <c r="P28" s="100"/>
      <c r="Q28" s="100"/>
      <c r="R28" s="100"/>
      <c r="S28" s="100"/>
      <c r="T28" s="100"/>
      <c r="U28" s="99"/>
    </row>
    <row r="29" spans="1:22" ht="33.75" customHeight="1" x14ac:dyDescent="0.2">
      <c r="B29" s="98" t="s">
        <v>249</v>
      </c>
      <c r="C29" s="100"/>
      <c r="D29" s="100"/>
      <c r="E29" s="100"/>
      <c r="F29" s="100"/>
      <c r="G29" s="100"/>
      <c r="H29" s="100"/>
      <c r="I29" s="100"/>
      <c r="J29" s="100"/>
      <c r="K29" s="100"/>
      <c r="L29" s="100"/>
      <c r="M29" s="100"/>
      <c r="N29" s="100"/>
      <c r="O29" s="100"/>
      <c r="P29" s="100"/>
      <c r="Q29" s="100"/>
      <c r="R29" s="100"/>
      <c r="S29" s="100"/>
      <c r="T29" s="100"/>
      <c r="U29" s="99"/>
    </row>
    <row r="30" spans="1:22" ht="40.35" customHeight="1" x14ac:dyDescent="0.2">
      <c r="B30" s="98" t="s">
        <v>250</v>
      </c>
      <c r="C30" s="100"/>
      <c r="D30" s="100"/>
      <c r="E30" s="100"/>
      <c r="F30" s="100"/>
      <c r="G30" s="100"/>
      <c r="H30" s="100"/>
      <c r="I30" s="100"/>
      <c r="J30" s="100"/>
      <c r="K30" s="100"/>
      <c r="L30" s="100"/>
      <c r="M30" s="100"/>
      <c r="N30" s="100"/>
      <c r="O30" s="100"/>
      <c r="P30" s="100"/>
      <c r="Q30" s="100"/>
      <c r="R30" s="100"/>
      <c r="S30" s="100"/>
      <c r="T30" s="100"/>
      <c r="U30" s="99"/>
    </row>
    <row r="31" spans="1:22" ht="37.5" customHeight="1" x14ac:dyDescent="0.2">
      <c r="B31" s="98" t="s">
        <v>251</v>
      </c>
      <c r="C31" s="100"/>
      <c r="D31" s="100"/>
      <c r="E31" s="100"/>
      <c r="F31" s="100"/>
      <c r="G31" s="100"/>
      <c r="H31" s="100"/>
      <c r="I31" s="100"/>
      <c r="J31" s="100"/>
      <c r="K31" s="100"/>
      <c r="L31" s="100"/>
      <c r="M31" s="100"/>
      <c r="N31" s="100"/>
      <c r="O31" s="100"/>
      <c r="P31" s="100"/>
      <c r="Q31" s="100"/>
      <c r="R31" s="100"/>
      <c r="S31" s="100"/>
      <c r="T31" s="100"/>
      <c r="U31" s="99"/>
    </row>
    <row r="32" spans="1:22" ht="60.95" customHeight="1" x14ac:dyDescent="0.2">
      <c r="B32" s="98" t="s">
        <v>252</v>
      </c>
      <c r="C32" s="100"/>
      <c r="D32" s="100"/>
      <c r="E32" s="100"/>
      <c r="F32" s="100"/>
      <c r="G32" s="100"/>
      <c r="H32" s="100"/>
      <c r="I32" s="100"/>
      <c r="J32" s="100"/>
      <c r="K32" s="100"/>
      <c r="L32" s="100"/>
      <c r="M32" s="100"/>
      <c r="N32" s="100"/>
      <c r="O32" s="100"/>
      <c r="P32" s="100"/>
      <c r="Q32" s="100"/>
      <c r="R32" s="100"/>
      <c r="S32" s="100"/>
      <c r="T32" s="100"/>
      <c r="U32" s="99"/>
    </row>
    <row r="33" spans="2:21" ht="53.45" customHeight="1" thickBot="1" x14ac:dyDescent="0.25">
      <c r="B33" s="101" t="s">
        <v>253</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254</v>
      </c>
      <c r="D4" s="19" t="s">
        <v>255</v>
      </c>
      <c r="E4" s="19"/>
      <c r="F4" s="19"/>
      <c r="G4" s="19"/>
      <c r="H4" s="19"/>
      <c r="I4" s="20"/>
      <c r="J4" s="21" t="s">
        <v>9</v>
      </c>
      <c r="K4" s="22" t="s">
        <v>10</v>
      </c>
      <c r="L4" s="23" t="s">
        <v>1</v>
      </c>
      <c r="M4" s="23"/>
      <c r="N4" s="23"/>
      <c r="O4" s="23"/>
      <c r="P4" s="21" t="s">
        <v>11</v>
      </c>
      <c r="Q4" s="23" t="s">
        <v>12</v>
      </c>
      <c r="R4" s="23"/>
      <c r="S4" s="21" t="s">
        <v>13</v>
      </c>
      <c r="T4" s="23" t="s">
        <v>179</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256</v>
      </c>
      <c r="L6" s="29"/>
      <c r="M6" s="29"/>
      <c r="N6" s="31"/>
      <c r="O6" s="32" t="s">
        <v>20</v>
      </c>
      <c r="P6" s="29" t="s">
        <v>257</v>
      </c>
      <c r="Q6" s="29"/>
      <c r="R6" s="33"/>
      <c r="S6" s="32" t="s">
        <v>22</v>
      </c>
      <c r="T6" s="29" t="s">
        <v>258</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x14ac:dyDescent="0.2">
      <c r="A11" s="60"/>
      <c r="B11" s="61" t="s">
        <v>38</v>
      </c>
      <c r="C11" s="62" t="s">
        <v>259</v>
      </c>
      <c r="D11" s="62"/>
      <c r="E11" s="62"/>
      <c r="F11" s="62"/>
      <c r="G11" s="62"/>
      <c r="H11" s="62"/>
      <c r="I11" s="62" t="s">
        <v>260</v>
      </c>
      <c r="J11" s="62"/>
      <c r="K11" s="62"/>
      <c r="L11" s="62" t="s">
        <v>261</v>
      </c>
      <c r="M11" s="62"/>
      <c r="N11" s="62"/>
      <c r="O11" s="62"/>
      <c r="P11" s="63" t="s">
        <v>60</v>
      </c>
      <c r="Q11" s="63" t="s">
        <v>43</v>
      </c>
      <c r="R11" s="63">
        <v>65.23</v>
      </c>
      <c r="S11" s="63" t="s">
        <v>44</v>
      </c>
      <c r="T11" s="63" t="s">
        <v>44</v>
      </c>
      <c r="U11" s="64" t="str">
        <f t="shared" ref="U11:U19" si="0">IF(ISERR(T11/S11*100),"N/A",T11/S11*100)</f>
        <v>N/A</v>
      </c>
    </row>
    <row r="12" spans="1:34" ht="75" customHeight="1" thickBot="1" x14ac:dyDescent="0.25">
      <c r="A12" s="60"/>
      <c r="B12" s="65" t="s">
        <v>45</v>
      </c>
      <c r="C12" s="66" t="s">
        <v>45</v>
      </c>
      <c r="D12" s="66"/>
      <c r="E12" s="66"/>
      <c r="F12" s="66"/>
      <c r="G12" s="66"/>
      <c r="H12" s="66"/>
      <c r="I12" s="66" t="s">
        <v>262</v>
      </c>
      <c r="J12" s="66"/>
      <c r="K12" s="66"/>
      <c r="L12" s="66" t="s">
        <v>263</v>
      </c>
      <c r="M12" s="66"/>
      <c r="N12" s="66"/>
      <c r="O12" s="66"/>
      <c r="P12" s="67" t="s">
        <v>123</v>
      </c>
      <c r="Q12" s="67" t="s">
        <v>43</v>
      </c>
      <c r="R12" s="67" t="s">
        <v>44</v>
      </c>
      <c r="S12" s="67" t="s">
        <v>44</v>
      </c>
      <c r="T12" s="67" t="s">
        <v>44</v>
      </c>
      <c r="U12" s="69" t="str">
        <f t="shared" si="0"/>
        <v>N/A</v>
      </c>
    </row>
    <row r="13" spans="1:34" ht="75" customHeight="1" thickTop="1" x14ac:dyDescent="0.2">
      <c r="A13" s="60"/>
      <c r="B13" s="61" t="s">
        <v>53</v>
      </c>
      <c r="C13" s="62" t="s">
        <v>264</v>
      </c>
      <c r="D13" s="62"/>
      <c r="E13" s="62"/>
      <c r="F13" s="62"/>
      <c r="G13" s="62"/>
      <c r="H13" s="62"/>
      <c r="I13" s="62" t="s">
        <v>265</v>
      </c>
      <c r="J13" s="62"/>
      <c r="K13" s="62"/>
      <c r="L13" s="62" t="s">
        <v>266</v>
      </c>
      <c r="M13" s="62"/>
      <c r="N13" s="62"/>
      <c r="O13" s="62"/>
      <c r="P13" s="63" t="s">
        <v>60</v>
      </c>
      <c r="Q13" s="63" t="s">
        <v>43</v>
      </c>
      <c r="R13" s="63">
        <v>1.42</v>
      </c>
      <c r="S13" s="63" t="s">
        <v>44</v>
      </c>
      <c r="T13" s="63" t="s">
        <v>44</v>
      </c>
      <c r="U13" s="64" t="str">
        <f t="shared" si="0"/>
        <v>N/A</v>
      </c>
    </row>
    <row r="14" spans="1:34" ht="75" customHeight="1" thickBot="1" x14ac:dyDescent="0.25">
      <c r="A14" s="60"/>
      <c r="B14" s="65" t="s">
        <v>45</v>
      </c>
      <c r="C14" s="66" t="s">
        <v>45</v>
      </c>
      <c r="D14" s="66"/>
      <c r="E14" s="66"/>
      <c r="F14" s="66"/>
      <c r="G14" s="66"/>
      <c r="H14" s="66"/>
      <c r="I14" s="66" t="s">
        <v>267</v>
      </c>
      <c r="J14" s="66"/>
      <c r="K14" s="66"/>
      <c r="L14" s="66" t="s">
        <v>268</v>
      </c>
      <c r="M14" s="66"/>
      <c r="N14" s="66"/>
      <c r="O14" s="66"/>
      <c r="P14" s="67" t="s">
        <v>269</v>
      </c>
      <c r="Q14" s="67" t="s">
        <v>43</v>
      </c>
      <c r="R14" s="67">
        <v>7.35</v>
      </c>
      <c r="S14" s="67" t="s">
        <v>44</v>
      </c>
      <c r="T14" s="67" t="s">
        <v>44</v>
      </c>
      <c r="U14" s="69" t="str">
        <f t="shared" si="0"/>
        <v>N/A</v>
      </c>
    </row>
    <row r="15" spans="1:34" ht="75" customHeight="1" thickTop="1" x14ac:dyDescent="0.2">
      <c r="A15" s="60"/>
      <c r="B15" s="61" t="s">
        <v>63</v>
      </c>
      <c r="C15" s="62" t="s">
        <v>270</v>
      </c>
      <c r="D15" s="62"/>
      <c r="E15" s="62"/>
      <c r="F15" s="62"/>
      <c r="G15" s="62"/>
      <c r="H15" s="62"/>
      <c r="I15" s="62" t="s">
        <v>271</v>
      </c>
      <c r="J15" s="62"/>
      <c r="K15" s="62"/>
      <c r="L15" s="62" t="s">
        <v>272</v>
      </c>
      <c r="M15" s="62"/>
      <c r="N15" s="62"/>
      <c r="O15" s="62"/>
      <c r="P15" s="63" t="s">
        <v>60</v>
      </c>
      <c r="Q15" s="63" t="s">
        <v>273</v>
      </c>
      <c r="R15" s="63">
        <v>68.760000000000005</v>
      </c>
      <c r="S15" s="63">
        <v>76.430000000000007</v>
      </c>
      <c r="T15" s="63">
        <v>84.77</v>
      </c>
      <c r="U15" s="64">
        <f t="shared" si="0"/>
        <v>110.91194557111082</v>
      </c>
    </row>
    <row r="16" spans="1:34" ht="75" customHeight="1" thickBot="1" x14ac:dyDescent="0.25">
      <c r="A16" s="60"/>
      <c r="B16" s="65" t="s">
        <v>45</v>
      </c>
      <c r="C16" s="66" t="s">
        <v>274</v>
      </c>
      <c r="D16" s="66"/>
      <c r="E16" s="66"/>
      <c r="F16" s="66"/>
      <c r="G16" s="66"/>
      <c r="H16" s="66"/>
      <c r="I16" s="66" t="s">
        <v>275</v>
      </c>
      <c r="J16" s="66"/>
      <c r="K16" s="66"/>
      <c r="L16" s="66" t="s">
        <v>276</v>
      </c>
      <c r="M16" s="66"/>
      <c r="N16" s="66"/>
      <c r="O16" s="66"/>
      <c r="P16" s="67" t="s">
        <v>60</v>
      </c>
      <c r="Q16" s="67" t="s">
        <v>273</v>
      </c>
      <c r="R16" s="67">
        <v>24.68</v>
      </c>
      <c r="S16" s="67">
        <v>24.74</v>
      </c>
      <c r="T16" s="67">
        <v>25.65</v>
      </c>
      <c r="U16" s="69">
        <f t="shared" si="0"/>
        <v>103.67825383993532</v>
      </c>
    </row>
    <row r="17" spans="1:22" ht="75" customHeight="1" thickTop="1" x14ac:dyDescent="0.2">
      <c r="A17" s="60"/>
      <c r="B17" s="61" t="s">
        <v>79</v>
      </c>
      <c r="C17" s="62" t="s">
        <v>277</v>
      </c>
      <c r="D17" s="62"/>
      <c r="E17" s="62"/>
      <c r="F17" s="62"/>
      <c r="G17" s="62"/>
      <c r="H17" s="62"/>
      <c r="I17" s="62" t="s">
        <v>278</v>
      </c>
      <c r="J17" s="62"/>
      <c r="K17" s="62"/>
      <c r="L17" s="62" t="s">
        <v>279</v>
      </c>
      <c r="M17" s="62"/>
      <c r="N17" s="62"/>
      <c r="O17" s="62"/>
      <c r="P17" s="63" t="s">
        <v>60</v>
      </c>
      <c r="Q17" s="63" t="s">
        <v>280</v>
      </c>
      <c r="R17" s="63">
        <v>95</v>
      </c>
      <c r="S17" s="63">
        <v>95</v>
      </c>
      <c r="T17" s="63">
        <v>97.82</v>
      </c>
      <c r="U17" s="64">
        <f t="shared" si="0"/>
        <v>102.96842105263157</v>
      </c>
    </row>
    <row r="18" spans="1:22" ht="75" customHeight="1" x14ac:dyDescent="0.2">
      <c r="A18" s="60"/>
      <c r="B18" s="65" t="s">
        <v>45</v>
      </c>
      <c r="C18" s="66" t="s">
        <v>281</v>
      </c>
      <c r="D18" s="66"/>
      <c r="E18" s="66"/>
      <c r="F18" s="66"/>
      <c r="G18" s="66"/>
      <c r="H18" s="66"/>
      <c r="I18" s="66" t="s">
        <v>282</v>
      </c>
      <c r="J18" s="66"/>
      <c r="K18" s="66"/>
      <c r="L18" s="66" t="s">
        <v>283</v>
      </c>
      <c r="M18" s="66"/>
      <c r="N18" s="66"/>
      <c r="O18" s="66"/>
      <c r="P18" s="67" t="s">
        <v>60</v>
      </c>
      <c r="Q18" s="67" t="s">
        <v>83</v>
      </c>
      <c r="R18" s="67">
        <v>93</v>
      </c>
      <c r="S18" s="67">
        <v>92</v>
      </c>
      <c r="T18" s="67">
        <v>93.97</v>
      </c>
      <c r="U18" s="69">
        <f t="shared" si="0"/>
        <v>102.14130434782609</v>
      </c>
    </row>
    <row r="19" spans="1:22" ht="75" customHeight="1" thickBot="1" x14ac:dyDescent="0.25">
      <c r="A19" s="60"/>
      <c r="B19" s="65" t="s">
        <v>45</v>
      </c>
      <c r="C19" s="66" t="s">
        <v>284</v>
      </c>
      <c r="D19" s="66"/>
      <c r="E19" s="66"/>
      <c r="F19" s="66"/>
      <c r="G19" s="66"/>
      <c r="H19" s="66"/>
      <c r="I19" s="66" t="s">
        <v>285</v>
      </c>
      <c r="J19" s="66"/>
      <c r="K19" s="66"/>
      <c r="L19" s="66" t="s">
        <v>286</v>
      </c>
      <c r="M19" s="66"/>
      <c r="N19" s="66"/>
      <c r="O19" s="66"/>
      <c r="P19" s="67" t="s">
        <v>60</v>
      </c>
      <c r="Q19" s="67" t="s">
        <v>273</v>
      </c>
      <c r="R19" s="67">
        <v>76.94</v>
      </c>
      <c r="S19" s="67">
        <v>76.7</v>
      </c>
      <c r="T19" s="67">
        <v>72.069999999999993</v>
      </c>
      <c r="U19" s="69">
        <f t="shared" si="0"/>
        <v>93.963494132985645</v>
      </c>
    </row>
    <row r="20" spans="1:22" ht="22.5" customHeight="1" thickTop="1" thickBot="1" x14ac:dyDescent="0.25">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x14ac:dyDescent="0.2">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x14ac:dyDescent="0.25">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x14ac:dyDescent="0.25">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x14ac:dyDescent="0.25">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x14ac:dyDescent="0.25">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x14ac:dyDescent="0.2">
      <c r="B26" s="95" t="s">
        <v>100</v>
      </c>
      <c r="C26" s="97"/>
      <c r="D26" s="97"/>
      <c r="E26" s="97"/>
      <c r="F26" s="97"/>
      <c r="G26" s="97"/>
      <c r="H26" s="97"/>
      <c r="I26" s="97"/>
      <c r="J26" s="97"/>
      <c r="K26" s="97"/>
      <c r="L26" s="97"/>
      <c r="M26" s="97"/>
      <c r="N26" s="97"/>
      <c r="O26" s="97"/>
      <c r="P26" s="97"/>
      <c r="Q26" s="97"/>
      <c r="R26" s="97"/>
      <c r="S26" s="97"/>
      <c r="T26" s="97"/>
      <c r="U26" s="96"/>
    </row>
    <row r="27" spans="1:22" ht="34.5" customHeight="1" x14ac:dyDescent="0.2">
      <c r="B27" s="98" t="s">
        <v>287</v>
      </c>
      <c r="C27" s="100"/>
      <c r="D27" s="100"/>
      <c r="E27" s="100"/>
      <c r="F27" s="100"/>
      <c r="G27" s="100"/>
      <c r="H27" s="100"/>
      <c r="I27" s="100"/>
      <c r="J27" s="100"/>
      <c r="K27" s="100"/>
      <c r="L27" s="100"/>
      <c r="M27" s="100"/>
      <c r="N27" s="100"/>
      <c r="O27" s="100"/>
      <c r="P27" s="100"/>
      <c r="Q27" s="100"/>
      <c r="R27" s="100"/>
      <c r="S27" s="100"/>
      <c r="T27" s="100"/>
      <c r="U27" s="99"/>
    </row>
    <row r="28" spans="1:22" ht="34.5" customHeight="1" x14ac:dyDescent="0.2">
      <c r="B28" s="98" t="s">
        <v>288</v>
      </c>
      <c r="C28" s="100"/>
      <c r="D28" s="100"/>
      <c r="E28" s="100"/>
      <c r="F28" s="100"/>
      <c r="G28" s="100"/>
      <c r="H28" s="100"/>
      <c r="I28" s="100"/>
      <c r="J28" s="100"/>
      <c r="K28" s="100"/>
      <c r="L28" s="100"/>
      <c r="M28" s="100"/>
      <c r="N28" s="100"/>
      <c r="O28" s="100"/>
      <c r="P28" s="100"/>
      <c r="Q28" s="100"/>
      <c r="R28" s="100"/>
      <c r="S28" s="100"/>
      <c r="T28" s="100"/>
      <c r="U28" s="99"/>
    </row>
    <row r="29" spans="1:22" ht="34.5" customHeight="1" x14ac:dyDescent="0.2">
      <c r="B29" s="98" t="s">
        <v>289</v>
      </c>
      <c r="C29" s="100"/>
      <c r="D29" s="100"/>
      <c r="E29" s="100"/>
      <c r="F29" s="100"/>
      <c r="G29" s="100"/>
      <c r="H29" s="100"/>
      <c r="I29" s="100"/>
      <c r="J29" s="100"/>
      <c r="K29" s="100"/>
      <c r="L29" s="100"/>
      <c r="M29" s="100"/>
      <c r="N29" s="100"/>
      <c r="O29" s="100"/>
      <c r="P29" s="100"/>
      <c r="Q29" s="100"/>
      <c r="R29" s="100"/>
      <c r="S29" s="100"/>
      <c r="T29" s="100"/>
      <c r="U29" s="99"/>
    </row>
    <row r="30" spans="1:22" ht="34.5" customHeight="1" x14ac:dyDescent="0.2">
      <c r="B30" s="98" t="s">
        <v>290</v>
      </c>
      <c r="C30" s="100"/>
      <c r="D30" s="100"/>
      <c r="E30" s="100"/>
      <c r="F30" s="100"/>
      <c r="G30" s="100"/>
      <c r="H30" s="100"/>
      <c r="I30" s="100"/>
      <c r="J30" s="100"/>
      <c r="K30" s="100"/>
      <c r="L30" s="100"/>
      <c r="M30" s="100"/>
      <c r="N30" s="100"/>
      <c r="O30" s="100"/>
      <c r="P30" s="100"/>
      <c r="Q30" s="100"/>
      <c r="R30" s="100"/>
      <c r="S30" s="100"/>
      <c r="T30" s="100"/>
      <c r="U30" s="99"/>
    </row>
    <row r="31" spans="1:22" ht="44.25" customHeight="1" x14ac:dyDescent="0.2">
      <c r="B31" s="98" t="s">
        <v>291</v>
      </c>
      <c r="C31" s="100"/>
      <c r="D31" s="100"/>
      <c r="E31" s="100"/>
      <c r="F31" s="100"/>
      <c r="G31" s="100"/>
      <c r="H31" s="100"/>
      <c r="I31" s="100"/>
      <c r="J31" s="100"/>
      <c r="K31" s="100"/>
      <c r="L31" s="100"/>
      <c r="M31" s="100"/>
      <c r="N31" s="100"/>
      <c r="O31" s="100"/>
      <c r="P31" s="100"/>
      <c r="Q31" s="100"/>
      <c r="R31" s="100"/>
      <c r="S31" s="100"/>
      <c r="T31" s="100"/>
      <c r="U31" s="99"/>
    </row>
    <row r="32" spans="1:22" ht="96.95" customHeight="1" x14ac:dyDescent="0.2">
      <c r="B32" s="98" t="s">
        <v>292</v>
      </c>
      <c r="C32" s="100"/>
      <c r="D32" s="100"/>
      <c r="E32" s="100"/>
      <c r="F32" s="100"/>
      <c r="G32" s="100"/>
      <c r="H32" s="100"/>
      <c r="I32" s="100"/>
      <c r="J32" s="100"/>
      <c r="K32" s="100"/>
      <c r="L32" s="100"/>
      <c r="M32" s="100"/>
      <c r="N32" s="100"/>
      <c r="O32" s="100"/>
      <c r="P32" s="100"/>
      <c r="Q32" s="100"/>
      <c r="R32" s="100"/>
      <c r="S32" s="100"/>
      <c r="T32" s="100"/>
      <c r="U32" s="99"/>
    </row>
    <row r="33" spans="2:21" ht="33.75" customHeight="1" x14ac:dyDescent="0.2">
      <c r="B33" s="98" t="s">
        <v>293</v>
      </c>
      <c r="C33" s="100"/>
      <c r="D33" s="100"/>
      <c r="E33" s="100"/>
      <c r="F33" s="100"/>
      <c r="G33" s="100"/>
      <c r="H33" s="100"/>
      <c r="I33" s="100"/>
      <c r="J33" s="100"/>
      <c r="K33" s="100"/>
      <c r="L33" s="100"/>
      <c r="M33" s="100"/>
      <c r="N33" s="100"/>
      <c r="O33" s="100"/>
      <c r="P33" s="100"/>
      <c r="Q33" s="100"/>
      <c r="R33" s="100"/>
      <c r="S33" s="100"/>
      <c r="T33" s="100"/>
      <c r="U33" s="99"/>
    </row>
    <row r="34" spans="2:21" ht="32.450000000000003" customHeight="1" x14ac:dyDescent="0.2">
      <c r="B34" s="98" t="s">
        <v>294</v>
      </c>
      <c r="C34" s="100"/>
      <c r="D34" s="100"/>
      <c r="E34" s="100"/>
      <c r="F34" s="100"/>
      <c r="G34" s="100"/>
      <c r="H34" s="100"/>
      <c r="I34" s="100"/>
      <c r="J34" s="100"/>
      <c r="K34" s="100"/>
      <c r="L34" s="100"/>
      <c r="M34" s="100"/>
      <c r="N34" s="100"/>
      <c r="O34" s="100"/>
      <c r="P34" s="100"/>
      <c r="Q34" s="100"/>
      <c r="R34" s="100"/>
      <c r="S34" s="100"/>
      <c r="T34" s="100"/>
      <c r="U34" s="99"/>
    </row>
    <row r="35" spans="2:21" ht="104.85" customHeight="1" thickBot="1" x14ac:dyDescent="0.25">
      <c r="B35" s="101" t="s">
        <v>295</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296</v>
      </c>
      <c r="D4" s="19" t="s">
        <v>297</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x14ac:dyDescent="0.2">
      <c r="A11" s="60"/>
      <c r="B11" s="61" t="s">
        <v>38</v>
      </c>
      <c r="C11" s="62" t="s">
        <v>298</v>
      </c>
      <c r="D11" s="62"/>
      <c r="E11" s="62"/>
      <c r="F11" s="62"/>
      <c r="G11" s="62"/>
      <c r="H11" s="62"/>
      <c r="I11" s="62" t="s">
        <v>46</v>
      </c>
      <c r="J11" s="62"/>
      <c r="K11" s="62"/>
      <c r="L11" s="62" t="s">
        <v>299</v>
      </c>
      <c r="M11" s="62"/>
      <c r="N11" s="62"/>
      <c r="O11" s="62"/>
      <c r="P11" s="63" t="s">
        <v>124</v>
      </c>
      <c r="Q11" s="63" t="s">
        <v>43</v>
      </c>
      <c r="R11" s="104">
        <v>78.53</v>
      </c>
      <c r="S11" s="104" t="s">
        <v>44</v>
      </c>
      <c r="T11" s="104" t="s">
        <v>44</v>
      </c>
      <c r="U11" s="64" t="str">
        <f>IF(ISERR(T11/S11*100),"N/A",T11/S11*100)</f>
        <v>N/A</v>
      </c>
    </row>
    <row r="12" spans="1:34" ht="75" customHeight="1" thickBot="1" x14ac:dyDescent="0.25">
      <c r="A12" s="60"/>
      <c r="B12" s="65" t="s">
        <v>45</v>
      </c>
      <c r="C12" s="66" t="s">
        <v>45</v>
      </c>
      <c r="D12" s="66"/>
      <c r="E12" s="66"/>
      <c r="F12" s="66"/>
      <c r="G12" s="66"/>
      <c r="H12" s="66"/>
      <c r="I12" s="66" t="s">
        <v>300</v>
      </c>
      <c r="J12" s="66"/>
      <c r="K12" s="66"/>
      <c r="L12" s="66" t="s">
        <v>301</v>
      </c>
      <c r="M12" s="66"/>
      <c r="N12" s="66"/>
      <c r="O12" s="66"/>
      <c r="P12" s="67" t="s">
        <v>14</v>
      </c>
      <c r="Q12" s="67" t="s">
        <v>43</v>
      </c>
      <c r="R12" s="68" t="s">
        <v>44</v>
      </c>
      <c r="S12" s="68" t="s">
        <v>44</v>
      </c>
      <c r="T12" s="68" t="s">
        <v>44</v>
      </c>
      <c r="U12" s="69" t="str">
        <f>IF(ISERR((S12-T12)*100/S12+100),"N/A",(S12-T12)*100/S12+100)</f>
        <v>N/A</v>
      </c>
    </row>
    <row r="13" spans="1:34" ht="75" customHeight="1" thickTop="1" thickBot="1" x14ac:dyDescent="0.25">
      <c r="A13" s="60"/>
      <c r="B13" s="61" t="s">
        <v>53</v>
      </c>
      <c r="C13" s="62" t="s">
        <v>302</v>
      </c>
      <c r="D13" s="62"/>
      <c r="E13" s="62"/>
      <c r="F13" s="62"/>
      <c r="G13" s="62"/>
      <c r="H13" s="62"/>
      <c r="I13" s="62" t="s">
        <v>303</v>
      </c>
      <c r="J13" s="62"/>
      <c r="K13" s="62"/>
      <c r="L13" s="62" t="s">
        <v>304</v>
      </c>
      <c r="M13" s="62"/>
      <c r="N13" s="62"/>
      <c r="O13" s="62"/>
      <c r="P13" s="63" t="s">
        <v>305</v>
      </c>
      <c r="Q13" s="63" t="s">
        <v>43</v>
      </c>
      <c r="R13" s="104">
        <v>675.4</v>
      </c>
      <c r="S13" s="104" t="s">
        <v>44</v>
      </c>
      <c r="T13" s="104" t="s">
        <v>44</v>
      </c>
      <c r="U13" s="64" t="str">
        <f>IF(ISERR((S13-T13)*100/S13+100),"N/A",(S13-T13)*100/S13+100)</f>
        <v>N/A</v>
      </c>
    </row>
    <row r="14" spans="1:34" ht="75" customHeight="1" thickTop="1" x14ac:dyDescent="0.2">
      <c r="A14" s="60"/>
      <c r="B14" s="61" t="s">
        <v>63</v>
      </c>
      <c r="C14" s="62" t="s">
        <v>306</v>
      </c>
      <c r="D14" s="62"/>
      <c r="E14" s="62"/>
      <c r="F14" s="62"/>
      <c r="G14" s="62"/>
      <c r="H14" s="62"/>
      <c r="I14" s="62" t="s">
        <v>307</v>
      </c>
      <c r="J14" s="62"/>
      <c r="K14" s="62"/>
      <c r="L14" s="62" t="s">
        <v>308</v>
      </c>
      <c r="M14" s="62"/>
      <c r="N14" s="62"/>
      <c r="O14" s="62"/>
      <c r="P14" s="63" t="s">
        <v>60</v>
      </c>
      <c r="Q14" s="63" t="s">
        <v>309</v>
      </c>
      <c r="R14" s="63">
        <v>7.5</v>
      </c>
      <c r="S14" s="63">
        <v>7.5</v>
      </c>
      <c r="T14" s="63">
        <v>7.94</v>
      </c>
      <c r="U14" s="64">
        <f>IF(ISERR((S14-T14)*100/S14+100),"N/A",(S14-T14)*100/S14+100)</f>
        <v>94.133333333333326</v>
      </c>
    </row>
    <row r="15" spans="1:34" ht="75" customHeight="1" x14ac:dyDescent="0.2">
      <c r="A15" s="60"/>
      <c r="B15" s="65" t="s">
        <v>45</v>
      </c>
      <c r="C15" s="66" t="s">
        <v>45</v>
      </c>
      <c r="D15" s="66"/>
      <c r="E15" s="66"/>
      <c r="F15" s="66"/>
      <c r="G15" s="66"/>
      <c r="H15" s="66"/>
      <c r="I15" s="66" t="s">
        <v>310</v>
      </c>
      <c r="J15" s="66"/>
      <c r="K15" s="66"/>
      <c r="L15" s="66" t="s">
        <v>311</v>
      </c>
      <c r="M15" s="66"/>
      <c r="N15" s="66"/>
      <c r="O15" s="66"/>
      <c r="P15" s="67" t="s">
        <v>60</v>
      </c>
      <c r="Q15" s="67" t="s">
        <v>128</v>
      </c>
      <c r="R15" s="67">
        <v>10.039999999999999</v>
      </c>
      <c r="S15" s="67">
        <v>10.039999999999999</v>
      </c>
      <c r="T15" s="67">
        <v>10.27</v>
      </c>
      <c r="U15" s="69">
        <f>IF(ISERR((S15-T15)*100/S15+100),"N/A",(S15-T15)*100/S15+100)</f>
        <v>97.709163346613536</v>
      </c>
    </row>
    <row r="16" spans="1:34" ht="75" customHeight="1" x14ac:dyDescent="0.2">
      <c r="A16" s="60"/>
      <c r="B16" s="65" t="s">
        <v>45</v>
      </c>
      <c r="C16" s="66" t="s">
        <v>312</v>
      </c>
      <c r="D16" s="66"/>
      <c r="E16" s="66"/>
      <c r="F16" s="66"/>
      <c r="G16" s="66"/>
      <c r="H16" s="66"/>
      <c r="I16" s="66" t="s">
        <v>313</v>
      </c>
      <c r="J16" s="66"/>
      <c r="K16" s="66"/>
      <c r="L16" s="66" t="s">
        <v>314</v>
      </c>
      <c r="M16" s="66"/>
      <c r="N16" s="66"/>
      <c r="O16" s="66"/>
      <c r="P16" s="67" t="s">
        <v>305</v>
      </c>
      <c r="Q16" s="67" t="s">
        <v>83</v>
      </c>
      <c r="R16" s="67">
        <v>9.1300000000000008</v>
      </c>
      <c r="S16" s="67">
        <v>8.6999999999999993</v>
      </c>
      <c r="T16" s="67">
        <v>9.17</v>
      </c>
      <c r="U16" s="69">
        <f>IF(ISERR((S16-T16)*100/S16+100),"N/A",(S16-T16)*100/S16+100)</f>
        <v>94.597701149425276</v>
      </c>
    </row>
    <row r="17" spans="1:22" ht="75" customHeight="1" x14ac:dyDescent="0.2">
      <c r="A17" s="60"/>
      <c r="B17" s="65" t="s">
        <v>45</v>
      </c>
      <c r="C17" s="66" t="s">
        <v>315</v>
      </c>
      <c r="D17" s="66"/>
      <c r="E17" s="66"/>
      <c r="F17" s="66"/>
      <c r="G17" s="66"/>
      <c r="H17" s="66"/>
      <c r="I17" s="66" t="s">
        <v>316</v>
      </c>
      <c r="J17" s="66"/>
      <c r="K17" s="66"/>
      <c r="L17" s="66" t="s">
        <v>317</v>
      </c>
      <c r="M17" s="66"/>
      <c r="N17" s="66"/>
      <c r="O17" s="66"/>
      <c r="P17" s="67" t="s">
        <v>318</v>
      </c>
      <c r="Q17" s="67" t="s">
        <v>128</v>
      </c>
      <c r="R17" s="67">
        <v>64.25</v>
      </c>
      <c r="S17" s="67">
        <v>64.239999999999995</v>
      </c>
      <c r="T17" s="67">
        <v>65</v>
      </c>
      <c r="U17" s="69">
        <f>IF(ISERR(T17/S17*100),"N/A",T17/S17*100)</f>
        <v>101.18306351183064</v>
      </c>
    </row>
    <row r="18" spans="1:22" ht="75" customHeight="1" x14ac:dyDescent="0.2">
      <c r="A18" s="60"/>
      <c r="B18" s="65" t="s">
        <v>45</v>
      </c>
      <c r="C18" s="66" t="s">
        <v>45</v>
      </c>
      <c r="D18" s="66"/>
      <c r="E18" s="66"/>
      <c r="F18" s="66"/>
      <c r="G18" s="66"/>
      <c r="H18" s="66"/>
      <c r="I18" s="66" t="s">
        <v>319</v>
      </c>
      <c r="J18" s="66"/>
      <c r="K18" s="66"/>
      <c r="L18" s="66" t="s">
        <v>320</v>
      </c>
      <c r="M18" s="66"/>
      <c r="N18" s="66"/>
      <c r="O18" s="66"/>
      <c r="P18" s="67" t="s">
        <v>318</v>
      </c>
      <c r="Q18" s="67" t="s">
        <v>128</v>
      </c>
      <c r="R18" s="67">
        <v>40.49</v>
      </c>
      <c r="S18" s="67">
        <v>40.299999999999997</v>
      </c>
      <c r="T18" s="67">
        <v>36.57</v>
      </c>
      <c r="U18" s="69">
        <f>IF(ISERR(T18/S18*100),"N/A",T18/S18*100)</f>
        <v>90.74441687344914</v>
      </c>
    </row>
    <row r="19" spans="1:22" ht="75" customHeight="1" x14ac:dyDescent="0.2">
      <c r="A19" s="60"/>
      <c r="B19" s="65" t="s">
        <v>45</v>
      </c>
      <c r="C19" s="66" t="s">
        <v>321</v>
      </c>
      <c r="D19" s="66"/>
      <c r="E19" s="66"/>
      <c r="F19" s="66"/>
      <c r="G19" s="66"/>
      <c r="H19" s="66"/>
      <c r="I19" s="66" t="s">
        <v>322</v>
      </c>
      <c r="J19" s="66"/>
      <c r="K19" s="66"/>
      <c r="L19" s="66" t="s">
        <v>323</v>
      </c>
      <c r="M19" s="66"/>
      <c r="N19" s="66"/>
      <c r="O19" s="66"/>
      <c r="P19" s="67" t="s">
        <v>324</v>
      </c>
      <c r="Q19" s="67" t="s">
        <v>325</v>
      </c>
      <c r="R19" s="67">
        <v>45.8</v>
      </c>
      <c r="S19" s="67">
        <v>40.4</v>
      </c>
      <c r="T19" s="67">
        <v>43.19</v>
      </c>
      <c r="U19" s="69">
        <f>IF(ISERR((S19-T19)*100/S19+100),"N/A",(S19-T19)*100/S19+100)</f>
        <v>93.094059405940598</v>
      </c>
    </row>
    <row r="20" spans="1:22" ht="75" customHeight="1" x14ac:dyDescent="0.2">
      <c r="A20" s="60"/>
      <c r="B20" s="65" t="s">
        <v>45</v>
      </c>
      <c r="C20" s="66" t="s">
        <v>326</v>
      </c>
      <c r="D20" s="66"/>
      <c r="E20" s="66"/>
      <c r="F20" s="66"/>
      <c r="G20" s="66"/>
      <c r="H20" s="66"/>
      <c r="I20" s="66" t="s">
        <v>327</v>
      </c>
      <c r="J20" s="66"/>
      <c r="K20" s="66"/>
      <c r="L20" s="66" t="s">
        <v>328</v>
      </c>
      <c r="M20" s="66"/>
      <c r="N20" s="66"/>
      <c r="O20" s="66"/>
      <c r="P20" s="67" t="s">
        <v>60</v>
      </c>
      <c r="Q20" s="67" t="s">
        <v>329</v>
      </c>
      <c r="R20" s="68">
        <v>91.5</v>
      </c>
      <c r="S20" s="68">
        <v>91.5</v>
      </c>
      <c r="T20" s="68">
        <v>78.5</v>
      </c>
      <c r="U20" s="69">
        <f t="shared" ref="U20:U30" si="0">IF(ISERR(T20/S20*100),"N/A",T20/S20*100)</f>
        <v>85.792349726775953</v>
      </c>
    </row>
    <row r="21" spans="1:22" ht="75" customHeight="1" thickBot="1" x14ac:dyDescent="0.25">
      <c r="A21" s="60"/>
      <c r="B21" s="65" t="s">
        <v>45</v>
      </c>
      <c r="C21" s="66" t="s">
        <v>45</v>
      </c>
      <c r="D21" s="66"/>
      <c r="E21" s="66"/>
      <c r="F21" s="66"/>
      <c r="G21" s="66"/>
      <c r="H21" s="66"/>
      <c r="I21" s="66" t="s">
        <v>330</v>
      </c>
      <c r="J21" s="66"/>
      <c r="K21" s="66"/>
      <c r="L21" s="66" t="s">
        <v>331</v>
      </c>
      <c r="M21" s="66"/>
      <c r="N21" s="66"/>
      <c r="O21" s="66"/>
      <c r="P21" s="67" t="s">
        <v>60</v>
      </c>
      <c r="Q21" s="67" t="s">
        <v>83</v>
      </c>
      <c r="R21" s="68">
        <v>93.33</v>
      </c>
      <c r="S21" s="68">
        <v>93.33</v>
      </c>
      <c r="T21" s="68">
        <v>89.3</v>
      </c>
      <c r="U21" s="69">
        <f t="shared" si="0"/>
        <v>95.681988642451515</v>
      </c>
    </row>
    <row r="22" spans="1:22" ht="75" customHeight="1" thickTop="1" x14ac:dyDescent="0.2">
      <c r="A22" s="60"/>
      <c r="B22" s="61" t="s">
        <v>79</v>
      </c>
      <c r="C22" s="62" t="s">
        <v>332</v>
      </c>
      <c r="D22" s="62"/>
      <c r="E22" s="62"/>
      <c r="F22" s="62"/>
      <c r="G22" s="62"/>
      <c r="H22" s="62"/>
      <c r="I22" s="62" t="s">
        <v>333</v>
      </c>
      <c r="J22" s="62"/>
      <c r="K22" s="62"/>
      <c r="L22" s="62" t="s">
        <v>334</v>
      </c>
      <c r="M22" s="62"/>
      <c r="N22" s="62"/>
      <c r="O22" s="62"/>
      <c r="P22" s="63" t="s">
        <v>335</v>
      </c>
      <c r="Q22" s="63" t="s">
        <v>83</v>
      </c>
      <c r="R22" s="63">
        <v>54</v>
      </c>
      <c r="S22" s="63">
        <v>54</v>
      </c>
      <c r="T22" s="63">
        <v>52.72</v>
      </c>
      <c r="U22" s="64">
        <f t="shared" si="0"/>
        <v>97.629629629629633</v>
      </c>
    </row>
    <row r="23" spans="1:22" ht="75" customHeight="1" x14ac:dyDescent="0.2">
      <c r="A23" s="60"/>
      <c r="B23" s="65" t="s">
        <v>45</v>
      </c>
      <c r="C23" s="66" t="s">
        <v>45</v>
      </c>
      <c r="D23" s="66"/>
      <c r="E23" s="66"/>
      <c r="F23" s="66"/>
      <c r="G23" s="66"/>
      <c r="H23" s="66"/>
      <c r="I23" s="66" t="s">
        <v>336</v>
      </c>
      <c r="J23" s="66"/>
      <c r="K23" s="66"/>
      <c r="L23" s="66" t="s">
        <v>337</v>
      </c>
      <c r="M23" s="66"/>
      <c r="N23" s="66"/>
      <c r="O23" s="66"/>
      <c r="P23" s="67" t="s">
        <v>335</v>
      </c>
      <c r="Q23" s="67" t="s">
        <v>83</v>
      </c>
      <c r="R23" s="67">
        <v>7</v>
      </c>
      <c r="S23" s="67">
        <v>7</v>
      </c>
      <c r="T23" s="67">
        <v>6.2</v>
      </c>
      <c r="U23" s="69">
        <f t="shared" si="0"/>
        <v>88.571428571428584</v>
      </c>
    </row>
    <row r="24" spans="1:22" ht="75" customHeight="1" x14ac:dyDescent="0.2">
      <c r="A24" s="60"/>
      <c r="B24" s="65" t="s">
        <v>45</v>
      </c>
      <c r="C24" s="66" t="s">
        <v>338</v>
      </c>
      <c r="D24" s="66"/>
      <c r="E24" s="66"/>
      <c r="F24" s="66"/>
      <c r="G24" s="66"/>
      <c r="H24" s="66"/>
      <c r="I24" s="66" t="s">
        <v>339</v>
      </c>
      <c r="J24" s="66"/>
      <c r="K24" s="66"/>
      <c r="L24" s="66" t="s">
        <v>340</v>
      </c>
      <c r="M24" s="66"/>
      <c r="N24" s="66"/>
      <c r="O24" s="66"/>
      <c r="P24" s="67" t="s">
        <v>60</v>
      </c>
      <c r="Q24" s="67" t="s">
        <v>83</v>
      </c>
      <c r="R24" s="67">
        <v>100</v>
      </c>
      <c r="S24" s="67">
        <v>100</v>
      </c>
      <c r="T24" s="67">
        <v>86.92</v>
      </c>
      <c r="U24" s="69">
        <f t="shared" si="0"/>
        <v>86.92</v>
      </c>
    </row>
    <row r="25" spans="1:22" ht="75" customHeight="1" x14ac:dyDescent="0.2">
      <c r="A25" s="60"/>
      <c r="B25" s="65" t="s">
        <v>45</v>
      </c>
      <c r="C25" s="66" t="s">
        <v>341</v>
      </c>
      <c r="D25" s="66"/>
      <c r="E25" s="66"/>
      <c r="F25" s="66"/>
      <c r="G25" s="66"/>
      <c r="H25" s="66"/>
      <c r="I25" s="66" t="s">
        <v>342</v>
      </c>
      <c r="J25" s="66"/>
      <c r="K25" s="66"/>
      <c r="L25" s="66" t="s">
        <v>343</v>
      </c>
      <c r="M25" s="66"/>
      <c r="N25" s="66"/>
      <c r="O25" s="66"/>
      <c r="P25" s="67" t="s">
        <v>318</v>
      </c>
      <c r="Q25" s="67" t="s">
        <v>83</v>
      </c>
      <c r="R25" s="68">
        <v>13216056</v>
      </c>
      <c r="S25" s="68">
        <v>9877868</v>
      </c>
      <c r="T25" s="68">
        <v>11485165</v>
      </c>
      <c r="U25" s="69">
        <f t="shared" si="0"/>
        <v>116.2716995205848</v>
      </c>
    </row>
    <row r="26" spans="1:22" ht="75" customHeight="1" x14ac:dyDescent="0.2">
      <c r="A26" s="60"/>
      <c r="B26" s="65" t="s">
        <v>45</v>
      </c>
      <c r="C26" s="66" t="s">
        <v>45</v>
      </c>
      <c r="D26" s="66"/>
      <c r="E26" s="66"/>
      <c r="F26" s="66"/>
      <c r="G26" s="66"/>
      <c r="H26" s="66"/>
      <c r="I26" s="66" t="s">
        <v>344</v>
      </c>
      <c r="J26" s="66"/>
      <c r="K26" s="66"/>
      <c r="L26" s="66" t="s">
        <v>345</v>
      </c>
      <c r="M26" s="66"/>
      <c r="N26" s="66"/>
      <c r="O26" s="66"/>
      <c r="P26" s="67" t="s">
        <v>318</v>
      </c>
      <c r="Q26" s="67" t="s">
        <v>83</v>
      </c>
      <c r="R26" s="68">
        <v>19863305</v>
      </c>
      <c r="S26" s="68">
        <v>14877978</v>
      </c>
      <c r="T26" s="68">
        <v>14920071</v>
      </c>
      <c r="U26" s="69">
        <f t="shared" si="0"/>
        <v>100.28292150989873</v>
      </c>
    </row>
    <row r="27" spans="1:22" ht="75" customHeight="1" x14ac:dyDescent="0.2">
      <c r="A27" s="60"/>
      <c r="B27" s="65" t="s">
        <v>45</v>
      </c>
      <c r="C27" s="66" t="s">
        <v>346</v>
      </c>
      <c r="D27" s="66"/>
      <c r="E27" s="66"/>
      <c r="F27" s="66"/>
      <c r="G27" s="66"/>
      <c r="H27" s="66"/>
      <c r="I27" s="66" t="s">
        <v>347</v>
      </c>
      <c r="J27" s="66"/>
      <c r="K27" s="66"/>
      <c r="L27" s="66" t="s">
        <v>348</v>
      </c>
      <c r="M27" s="66"/>
      <c r="N27" s="66"/>
      <c r="O27" s="66"/>
      <c r="P27" s="67" t="s">
        <v>349</v>
      </c>
      <c r="Q27" s="67" t="s">
        <v>83</v>
      </c>
      <c r="R27" s="67">
        <v>96.58</v>
      </c>
      <c r="S27" s="67">
        <v>96.02</v>
      </c>
      <c r="T27" s="67">
        <v>99.28</v>
      </c>
      <c r="U27" s="69">
        <f t="shared" si="0"/>
        <v>103.39512601541345</v>
      </c>
    </row>
    <row r="28" spans="1:22" ht="75" customHeight="1" x14ac:dyDescent="0.2">
      <c r="A28" s="60"/>
      <c r="B28" s="65" t="s">
        <v>45</v>
      </c>
      <c r="C28" s="66" t="s">
        <v>350</v>
      </c>
      <c r="D28" s="66"/>
      <c r="E28" s="66"/>
      <c r="F28" s="66"/>
      <c r="G28" s="66"/>
      <c r="H28" s="66"/>
      <c r="I28" s="66" t="s">
        <v>351</v>
      </c>
      <c r="J28" s="66"/>
      <c r="K28" s="66"/>
      <c r="L28" s="66" t="s">
        <v>352</v>
      </c>
      <c r="M28" s="66"/>
      <c r="N28" s="66"/>
      <c r="O28" s="66"/>
      <c r="P28" s="67" t="s">
        <v>324</v>
      </c>
      <c r="Q28" s="67" t="s">
        <v>83</v>
      </c>
      <c r="R28" s="67">
        <v>110</v>
      </c>
      <c r="S28" s="67">
        <v>89</v>
      </c>
      <c r="T28" s="67">
        <v>130.19999999999999</v>
      </c>
      <c r="U28" s="69">
        <f t="shared" si="0"/>
        <v>146.29213483146066</v>
      </c>
    </row>
    <row r="29" spans="1:22" ht="75" customHeight="1" x14ac:dyDescent="0.2">
      <c r="A29" s="60"/>
      <c r="B29" s="65" t="s">
        <v>45</v>
      </c>
      <c r="C29" s="66" t="s">
        <v>353</v>
      </c>
      <c r="D29" s="66"/>
      <c r="E29" s="66"/>
      <c r="F29" s="66"/>
      <c r="G29" s="66"/>
      <c r="H29" s="66"/>
      <c r="I29" s="66" t="s">
        <v>354</v>
      </c>
      <c r="J29" s="66"/>
      <c r="K29" s="66"/>
      <c r="L29" s="66" t="s">
        <v>355</v>
      </c>
      <c r="M29" s="66"/>
      <c r="N29" s="66"/>
      <c r="O29" s="66"/>
      <c r="P29" s="67" t="s">
        <v>356</v>
      </c>
      <c r="Q29" s="67" t="s">
        <v>83</v>
      </c>
      <c r="R29" s="68">
        <v>172000</v>
      </c>
      <c r="S29" s="68">
        <v>43000</v>
      </c>
      <c r="T29" s="68">
        <v>15887</v>
      </c>
      <c r="U29" s="69">
        <f t="shared" si="0"/>
        <v>36.946511627906972</v>
      </c>
    </row>
    <row r="30" spans="1:22" ht="75" customHeight="1" thickBot="1" x14ac:dyDescent="0.25">
      <c r="A30" s="60"/>
      <c r="B30" s="65" t="s">
        <v>45</v>
      </c>
      <c r="C30" s="66" t="s">
        <v>45</v>
      </c>
      <c r="D30" s="66"/>
      <c r="E30" s="66"/>
      <c r="F30" s="66"/>
      <c r="G30" s="66"/>
      <c r="H30" s="66"/>
      <c r="I30" s="66" t="s">
        <v>357</v>
      </c>
      <c r="J30" s="66"/>
      <c r="K30" s="66"/>
      <c r="L30" s="66" t="s">
        <v>358</v>
      </c>
      <c r="M30" s="66"/>
      <c r="N30" s="66"/>
      <c r="O30" s="66"/>
      <c r="P30" s="67" t="s">
        <v>335</v>
      </c>
      <c r="Q30" s="67" t="s">
        <v>83</v>
      </c>
      <c r="R30" s="68">
        <v>800000</v>
      </c>
      <c r="S30" s="68">
        <v>203333.33</v>
      </c>
      <c r="T30" s="68">
        <v>84436</v>
      </c>
      <c r="U30" s="69">
        <f t="shared" si="0"/>
        <v>41.525902320096762</v>
      </c>
    </row>
    <row r="31" spans="1:22" ht="22.5" customHeight="1" thickTop="1" thickBot="1" x14ac:dyDescent="0.25">
      <c r="B31" s="13" t="s">
        <v>90</v>
      </c>
      <c r="C31" s="14"/>
      <c r="D31" s="14"/>
      <c r="E31" s="14"/>
      <c r="F31" s="14"/>
      <c r="G31" s="14"/>
      <c r="H31" s="15"/>
      <c r="I31" s="15"/>
      <c r="J31" s="15"/>
      <c r="K31" s="15"/>
      <c r="L31" s="15"/>
      <c r="M31" s="15"/>
      <c r="N31" s="15"/>
      <c r="O31" s="15"/>
      <c r="P31" s="15"/>
      <c r="Q31" s="15"/>
      <c r="R31" s="15"/>
      <c r="S31" s="15"/>
      <c r="T31" s="15"/>
      <c r="U31" s="16"/>
      <c r="V31" s="70"/>
    </row>
    <row r="32" spans="1:22" ht="26.25" customHeight="1" thickTop="1" x14ac:dyDescent="0.2">
      <c r="B32" s="71"/>
      <c r="C32" s="72"/>
      <c r="D32" s="72"/>
      <c r="E32" s="72"/>
      <c r="F32" s="72"/>
      <c r="G32" s="72"/>
      <c r="H32" s="73"/>
      <c r="I32" s="73"/>
      <c r="J32" s="73"/>
      <c r="K32" s="73"/>
      <c r="L32" s="73"/>
      <c r="M32" s="73"/>
      <c r="N32" s="73"/>
      <c r="O32" s="73"/>
      <c r="P32" s="74"/>
      <c r="Q32" s="75"/>
      <c r="R32" s="76" t="s">
        <v>91</v>
      </c>
      <c r="S32" s="44" t="s">
        <v>92</v>
      </c>
      <c r="T32" s="76" t="s">
        <v>93</v>
      </c>
      <c r="U32" s="44" t="s">
        <v>94</v>
      </c>
    </row>
    <row r="33" spans="2:21" ht="26.25" customHeight="1" thickBot="1" x14ac:dyDescent="0.25">
      <c r="B33" s="77"/>
      <c r="C33" s="78"/>
      <c r="D33" s="78"/>
      <c r="E33" s="78"/>
      <c r="F33" s="78"/>
      <c r="G33" s="78"/>
      <c r="H33" s="79"/>
      <c r="I33" s="79"/>
      <c r="J33" s="79"/>
      <c r="K33" s="79"/>
      <c r="L33" s="79"/>
      <c r="M33" s="79"/>
      <c r="N33" s="79"/>
      <c r="O33" s="79"/>
      <c r="P33" s="80"/>
      <c r="Q33" s="81"/>
      <c r="R33" s="82" t="s">
        <v>95</v>
      </c>
      <c r="S33" s="81" t="s">
        <v>95</v>
      </c>
      <c r="T33" s="81" t="s">
        <v>95</v>
      </c>
      <c r="U33" s="81" t="s">
        <v>96</v>
      </c>
    </row>
    <row r="34" spans="2:21" ht="13.5" customHeight="1" thickBot="1" x14ac:dyDescent="0.25">
      <c r="B34" s="83" t="s">
        <v>97</v>
      </c>
      <c r="C34" s="84"/>
      <c r="D34" s="84"/>
      <c r="E34" s="85"/>
      <c r="F34" s="85"/>
      <c r="G34" s="85"/>
      <c r="H34" s="86"/>
      <c r="I34" s="86"/>
      <c r="J34" s="86"/>
      <c r="K34" s="86"/>
      <c r="L34" s="86"/>
      <c r="M34" s="86"/>
      <c r="N34" s="86"/>
      <c r="O34" s="86"/>
      <c r="P34" s="87"/>
      <c r="Q34" s="87"/>
      <c r="R34" s="88" t="str">
        <f t="shared" ref="R34:T35" si="1">"N/D"</f>
        <v>N/D</v>
      </c>
      <c r="S34" s="88" t="str">
        <f t="shared" si="1"/>
        <v>N/D</v>
      </c>
      <c r="T34" s="88" t="str">
        <f t="shared" si="1"/>
        <v>N/D</v>
      </c>
      <c r="U34" s="89" t="str">
        <f>+IF(ISERR(T34/S34*100),"N/A",T34/S34*100)</f>
        <v>N/A</v>
      </c>
    </row>
    <row r="35" spans="2:21" ht="13.5" customHeight="1" thickBot="1" x14ac:dyDescent="0.25">
      <c r="B35" s="90" t="s">
        <v>98</v>
      </c>
      <c r="C35" s="91"/>
      <c r="D35" s="91"/>
      <c r="E35" s="92"/>
      <c r="F35" s="92"/>
      <c r="G35" s="92"/>
      <c r="H35" s="93"/>
      <c r="I35" s="93"/>
      <c r="J35" s="93"/>
      <c r="K35" s="93"/>
      <c r="L35" s="93"/>
      <c r="M35" s="93"/>
      <c r="N35" s="93"/>
      <c r="O35" s="93"/>
      <c r="P35" s="94"/>
      <c r="Q35" s="94"/>
      <c r="R35" s="88" t="str">
        <f t="shared" si="1"/>
        <v>N/D</v>
      </c>
      <c r="S35" s="88" t="str">
        <f t="shared" si="1"/>
        <v>N/D</v>
      </c>
      <c r="T35" s="88" t="str">
        <f t="shared" si="1"/>
        <v>N/D</v>
      </c>
      <c r="U35" s="89" t="str">
        <f>+IF(ISERR(T35/S35*100),"N/A",T35/S35*100)</f>
        <v>N/A</v>
      </c>
    </row>
    <row r="36" spans="2:21" ht="14.85" customHeight="1" thickTop="1" thickBot="1" x14ac:dyDescent="0.25">
      <c r="B36" s="13" t="s">
        <v>99</v>
      </c>
      <c r="C36" s="14"/>
      <c r="D36" s="14"/>
      <c r="E36" s="14"/>
      <c r="F36" s="14"/>
      <c r="G36" s="14"/>
      <c r="H36" s="15"/>
      <c r="I36" s="15"/>
      <c r="J36" s="15"/>
      <c r="K36" s="15"/>
      <c r="L36" s="15"/>
      <c r="M36" s="15"/>
      <c r="N36" s="15"/>
      <c r="O36" s="15"/>
      <c r="P36" s="15"/>
      <c r="Q36" s="15"/>
      <c r="R36" s="15"/>
      <c r="S36" s="15"/>
      <c r="T36" s="15"/>
      <c r="U36" s="16"/>
    </row>
    <row r="37" spans="2:21" ht="44.25" customHeight="1" thickTop="1" x14ac:dyDescent="0.2">
      <c r="B37" s="95" t="s">
        <v>100</v>
      </c>
      <c r="C37" s="97"/>
      <c r="D37" s="97"/>
      <c r="E37" s="97"/>
      <c r="F37" s="97"/>
      <c r="G37" s="97"/>
      <c r="H37" s="97"/>
      <c r="I37" s="97"/>
      <c r="J37" s="97"/>
      <c r="K37" s="97"/>
      <c r="L37" s="97"/>
      <c r="M37" s="97"/>
      <c r="N37" s="97"/>
      <c r="O37" s="97"/>
      <c r="P37" s="97"/>
      <c r="Q37" s="97"/>
      <c r="R37" s="97"/>
      <c r="S37" s="97"/>
      <c r="T37" s="97"/>
      <c r="U37" s="96"/>
    </row>
    <row r="38" spans="2:21" ht="34.5" customHeight="1" x14ac:dyDescent="0.2">
      <c r="B38" s="98" t="s">
        <v>102</v>
      </c>
      <c r="C38" s="100"/>
      <c r="D38" s="100"/>
      <c r="E38" s="100"/>
      <c r="F38" s="100"/>
      <c r="G38" s="100"/>
      <c r="H38" s="100"/>
      <c r="I38" s="100"/>
      <c r="J38" s="100"/>
      <c r="K38" s="100"/>
      <c r="L38" s="100"/>
      <c r="M38" s="100"/>
      <c r="N38" s="100"/>
      <c r="O38" s="100"/>
      <c r="P38" s="100"/>
      <c r="Q38" s="100"/>
      <c r="R38" s="100"/>
      <c r="S38" s="100"/>
      <c r="T38" s="100"/>
      <c r="U38" s="99"/>
    </row>
    <row r="39" spans="2:21" ht="34.5" customHeight="1" x14ac:dyDescent="0.2">
      <c r="B39" s="98" t="s">
        <v>359</v>
      </c>
      <c r="C39" s="100"/>
      <c r="D39" s="100"/>
      <c r="E39" s="100"/>
      <c r="F39" s="100"/>
      <c r="G39" s="100"/>
      <c r="H39" s="100"/>
      <c r="I39" s="100"/>
      <c r="J39" s="100"/>
      <c r="K39" s="100"/>
      <c r="L39" s="100"/>
      <c r="M39" s="100"/>
      <c r="N39" s="100"/>
      <c r="O39" s="100"/>
      <c r="P39" s="100"/>
      <c r="Q39" s="100"/>
      <c r="R39" s="100"/>
      <c r="S39" s="100"/>
      <c r="T39" s="100"/>
      <c r="U39" s="99"/>
    </row>
    <row r="40" spans="2:21" ht="34.5" customHeight="1" x14ac:dyDescent="0.2">
      <c r="B40" s="98" t="s">
        <v>360</v>
      </c>
      <c r="C40" s="100"/>
      <c r="D40" s="100"/>
      <c r="E40" s="100"/>
      <c r="F40" s="100"/>
      <c r="G40" s="100"/>
      <c r="H40" s="100"/>
      <c r="I40" s="100"/>
      <c r="J40" s="100"/>
      <c r="K40" s="100"/>
      <c r="L40" s="100"/>
      <c r="M40" s="100"/>
      <c r="N40" s="100"/>
      <c r="O40" s="100"/>
      <c r="P40" s="100"/>
      <c r="Q40" s="100"/>
      <c r="R40" s="100"/>
      <c r="S40" s="100"/>
      <c r="T40" s="100"/>
      <c r="U40" s="99"/>
    </row>
    <row r="41" spans="2:21" ht="93.6" customHeight="1" x14ac:dyDescent="0.2">
      <c r="B41" s="98" t="s">
        <v>361</v>
      </c>
      <c r="C41" s="100"/>
      <c r="D41" s="100"/>
      <c r="E41" s="100"/>
      <c r="F41" s="100"/>
      <c r="G41" s="100"/>
      <c r="H41" s="100"/>
      <c r="I41" s="100"/>
      <c r="J41" s="100"/>
      <c r="K41" s="100"/>
      <c r="L41" s="100"/>
      <c r="M41" s="100"/>
      <c r="N41" s="100"/>
      <c r="O41" s="100"/>
      <c r="P41" s="100"/>
      <c r="Q41" s="100"/>
      <c r="R41" s="100"/>
      <c r="S41" s="100"/>
      <c r="T41" s="100"/>
      <c r="U41" s="99"/>
    </row>
    <row r="42" spans="2:21" ht="179.25" customHeight="1" x14ac:dyDescent="0.2">
      <c r="B42" s="98" t="s">
        <v>362</v>
      </c>
      <c r="C42" s="100"/>
      <c r="D42" s="100"/>
      <c r="E42" s="100"/>
      <c r="F42" s="100"/>
      <c r="G42" s="100"/>
      <c r="H42" s="100"/>
      <c r="I42" s="100"/>
      <c r="J42" s="100"/>
      <c r="K42" s="100"/>
      <c r="L42" s="100"/>
      <c r="M42" s="100"/>
      <c r="N42" s="100"/>
      <c r="O42" s="100"/>
      <c r="P42" s="100"/>
      <c r="Q42" s="100"/>
      <c r="R42" s="100"/>
      <c r="S42" s="100"/>
      <c r="T42" s="100"/>
      <c r="U42" s="99"/>
    </row>
    <row r="43" spans="2:21" ht="48.6" customHeight="1" x14ac:dyDescent="0.2">
      <c r="B43" s="98" t="s">
        <v>363</v>
      </c>
      <c r="C43" s="100"/>
      <c r="D43" s="100"/>
      <c r="E43" s="100"/>
      <c r="F43" s="100"/>
      <c r="G43" s="100"/>
      <c r="H43" s="100"/>
      <c r="I43" s="100"/>
      <c r="J43" s="100"/>
      <c r="K43" s="100"/>
      <c r="L43" s="100"/>
      <c r="M43" s="100"/>
      <c r="N43" s="100"/>
      <c r="O43" s="100"/>
      <c r="P43" s="100"/>
      <c r="Q43" s="100"/>
      <c r="R43" s="100"/>
      <c r="S43" s="100"/>
      <c r="T43" s="100"/>
      <c r="U43" s="99"/>
    </row>
    <row r="44" spans="2:21" ht="90.2" customHeight="1" x14ac:dyDescent="0.2">
      <c r="B44" s="98" t="s">
        <v>364</v>
      </c>
      <c r="C44" s="100"/>
      <c r="D44" s="100"/>
      <c r="E44" s="100"/>
      <c r="F44" s="100"/>
      <c r="G44" s="100"/>
      <c r="H44" s="100"/>
      <c r="I44" s="100"/>
      <c r="J44" s="100"/>
      <c r="K44" s="100"/>
      <c r="L44" s="100"/>
      <c r="M44" s="100"/>
      <c r="N44" s="100"/>
      <c r="O44" s="100"/>
      <c r="P44" s="100"/>
      <c r="Q44" s="100"/>
      <c r="R44" s="100"/>
      <c r="S44" s="100"/>
      <c r="T44" s="100"/>
      <c r="U44" s="99"/>
    </row>
    <row r="45" spans="2:21" ht="94.35" customHeight="1" x14ac:dyDescent="0.2">
      <c r="B45" s="98" t="s">
        <v>365</v>
      </c>
      <c r="C45" s="100"/>
      <c r="D45" s="100"/>
      <c r="E45" s="100"/>
      <c r="F45" s="100"/>
      <c r="G45" s="100"/>
      <c r="H45" s="100"/>
      <c r="I45" s="100"/>
      <c r="J45" s="100"/>
      <c r="K45" s="100"/>
      <c r="L45" s="100"/>
      <c r="M45" s="100"/>
      <c r="N45" s="100"/>
      <c r="O45" s="100"/>
      <c r="P45" s="100"/>
      <c r="Q45" s="100"/>
      <c r="R45" s="100"/>
      <c r="S45" s="100"/>
      <c r="T45" s="100"/>
      <c r="U45" s="99"/>
    </row>
    <row r="46" spans="2:21" ht="48.6" customHeight="1" x14ac:dyDescent="0.2">
      <c r="B46" s="98" t="s">
        <v>366</v>
      </c>
      <c r="C46" s="100"/>
      <c r="D46" s="100"/>
      <c r="E46" s="100"/>
      <c r="F46" s="100"/>
      <c r="G46" s="100"/>
      <c r="H46" s="100"/>
      <c r="I46" s="100"/>
      <c r="J46" s="100"/>
      <c r="K46" s="100"/>
      <c r="L46" s="100"/>
      <c r="M46" s="100"/>
      <c r="N46" s="100"/>
      <c r="O46" s="100"/>
      <c r="P46" s="100"/>
      <c r="Q46" s="100"/>
      <c r="R46" s="100"/>
      <c r="S46" s="100"/>
      <c r="T46" s="100"/>
      <c r="U46" s="99"/>
    </row>
    <row r="47" spans="2:21" ht="59.45" customHeight="1" x14ac:dyDescent="0.2">
      <c r="B47" s="98" t="s">
        <v>367</v>
      </c>
      <c r="C47" s="100"/>
      <c r="D47" s="100"/>
      <c r="E47" s="100"/>
      <c r="F47" s="100"/>
      <c r="G47" s="100"/>
      <c r="H47" s="100"/>
      <c r="I47" s="100"/>
      <c r="J47" s="100"/>
      <c r="K47" s="100"/>
      <c r="L47" s="100"/>
      <c r="M47" s="100"/>
      <c r="N47" s="100"/>
      <c r="O47" s="100"/>
      <c r="P47" s="100"/>
      <c r="Q47" s="100"/>
      <c r="R47" s="100"/>
      <c r="S47" s="100"/>
      <c r="T47" s="100"/>
      <c r="U47" s="99"/>
    </row>
    <row r="48" spans="2:21" ht="60.95" customHeight="1" x14ac:dyDescent="0.2">
      <c r="B48" s="98" t="s">
        <v>368</v>
      </c>
      <c r="C48" s="100"/>
      <c r="D48" s="100"/>
      <c r="E48" s="100"/>
      <c r="F48" s="100"/>
      <c r="G48" s="100"/>
      <c r="H48" s="100"/>
      <c r="I48" s="100"/>
      <c r="J48" s="100"/>
      <c r="K48" s="100"/>
      <c r="L48" s="100"/>
      <c r="M48" s="100"/>
      <c r="N48" s="100"/>
      <c r="O48" s="100"/>
      <c r="P48" s="100"/>
      <c r="Q48" s="100"/>
      <c r="R48" s="100"/>
      <c r="S48" s="100"/>
      <c r="T48" s="100"/>
      <c r="U48" s="99"/>
    </row>
    <row r="49" spans="2:21" ht="51.75" customHeight="1" x14ac:dyDescent="0.2">
      <c r="B49" s="98" t="s">
        <v>369</v>
      </c>
      <c r="C49" s="100"/>
      <c r="D49" s="100"/>
      <c r="E49" s="100"/>
      <c r="F49" s="100"/>
      <c r="G49" s="100"/>
      <c r="H49" s="100"/>
      <c r="I49" s="100"/>
      <c r="J49" s="100"/>
      <c r="K49" s="100"/>
      <c r="L49" s="100"/>
      <c r="M49" s="100"/>
      <c r="N49" s="100"/>
      <c r="O49" s="100"/>
      <c r="P49" s="100"/>
      <c r="Q49" s="100"/>
      <c r="R49" s="100"/>
      <c r="S49" s="100"/>
      <c r="T49" s="100"/>
      <c r="U49" s="99"/>
    </row>
    <row r="50" spans="2:21" ht="84.2" customHeight="1" x14ac:dyDescent="0.2">
      <c r="B50" s="98" t="s">
        <v>370</v>
      </c>
      <c r="C50" s="100"/>
      <c r="D50" s="100"/>
      <c r="E50" s="100"/>
      <c r="F50" s="100"/>
      <c r="G50" s="100"/>
      <c r="H50" s="100"/>
      <c r="I50" s="100"/>
      <c r="J50" s="100"/>
      <c r="K50" s="100"/>
      <c r="L50" s="100"/>
      <c r="M50" s="100"/>
      <c r="N50" s="100"/>
      <c r="O50" s="100"/>
      <c r="P50" s="100"/>
      <c r="Q50" s="100"/>
      <c r="R50" s="100"/>
      <c r="S50" s="100"/>
      <c r="T50" s="100"/>
      <c r="U50" s="99"/>
    </row>
    <row r="51" spans="2:21" ht="80.25" customHeight="1" x14ac:dyDescent="0.2">
      <c r="B51" s="98" t="s">
        <v>371</v>
      </c>
      <c r="C51" s="100"/>
      <c r="D51" s="100"/>
      <c r="E51" s="100"/>
      <c r="F51" s="100"/>
      <c r="G51" s="100"/>
      <c r="H51" s="100"/>
      <c r="I51" s="100"/>
      <c r="J51" s="100"/>
      <c r="K51" s="100"/>
      <c r="L51" s="100"/>
      <c r="M51" s="100"/>
      <c r="N51" s="100"/>
      <c r="O51" s="100"/>
      <c r="P51" s="100"/>
      <c r="Q51" s="100"/>
      <c r="R51" s="100"/>
      <c r="S51" s="100"/>
      <c r="T51" s="100"/>
      <c r="U51" s="99"/>
    </row>
    <row r="52" spans="2:21" ht="72.599999999999994" customHeight="1" x14ac:dyDescent="0.2">
      <c r="B52" s="98" t="s">
        <v>372</v>
      </c>
      <c r="C52" s="100"/>
      <c r="D52" s="100"/>
      <c r="E52" s="100"/>
      <c r="F52" s="100"/>
      <c r="G52" s="100"/>
      <c r="H52" s="100"/>
      <c r="I52" s="100"/>
      <c r="J52" s="100"/>
      <c r="K52" s="100"/>
      <c r="L52" s="100"/>
      <c r="M52" s="100"/>
      <c r="N52" s="100"/>
      <c r="O52" s="100"/>
      <c r="P52" s="100"/>
      <c r="Q52" s="100"/>
      <c r="R52" s="100"/>
      <c r="S52" s="100"/>
      <c r="T52" s="100"/>
      <c r="U52" s="99"/>
    </row>
    <row r="53" spans="2:21" ht="76.5" customHeight="1" x14ac:dyDescent="0.2">
      <c r="B53" s="98" t="s">
        <v>373</v>
      </c>
      <c r="C53" s="100"/>
      <c r="D53" s="100"/>
      <c r="E53" s="100"/>
      <c r="F53" s="100"/>
      <c r="G53" s="100"/>
      <c r="H53" s="100"/>
      <c r="I53" s="100"/>
      <c r="J53" s="100"/>
      <c r="K53" s="100"/>
      <c r="L53" s="100"/>
      <c r="M53" s="100"/>
      <c r="N53" s="100"/>
      <c r="O53" s="100"/>
      <c r="P53" s="100"/>
      <c r="Q53" s="100"/>
      <c r="R53" s="100"/>
      <c r="S53" s="100"/>
      <c r="T53" s="100"/>
      <c r="U53" s="99"/>
    </row>
    <row r="54" spans="2:21" ht="227.1" customHeight="1" x14ac:dyDescent="0.2">
      <c r="B54" s="98" t="s">
        <v>374</v>
      </c>
      <c r="C54" s="100"/>
      <c r="D54" s="100"/>
      <c r="E54" s="100"/>
      <c r="F54" s="100"/>
      <c r="G54" s="100"/>
      <c r="H54" s="100"/>
      <c r="I54" s="100"/>
      <c r="J54" s="100"/>
      <c r="K54" s="100"/>
      <c r="L54" s="100"/>
      <c r="M54" s="100"/>
      <c r="N54" s="100"/>
      <c r="O54" s="100"/>
      <c r="P54" s="100"/>
      <c r="Q54" s="100"/>
      <c r="R54" s="100"/>
      <c r="S54" s="100"/>
      <c r="T54" s="100"/>
      <c r="U54" s="99"/>
    </row>
    <row r="55" spans="2:21" ht="81.75" customHeight="1" x14ac:dyDescent="0.2">
      <c r="B55" s="98" t="s">
        <v>375</v>
      </c>
      <c r="C55" s="100"/>
      <c r="D55" s="100"/>
      <c r="E55" s="100"/>
      <c r="F55" s="100"/>
      <c r="G55" s="100"/>
      <c r="H55" s="100"/>
      <c r="I55" s="100"/>
      <c r="J55" s="100"/>
      <c r="K55" s="100"/>
      <c r="L55" s="100"/>
      <c r="M55" s="100"/>
      <c r="N55" s="100"/>
      <c r="O55" s="100"/>
      <c r="P55" s="100"/>
      <c r="Q55" s="100"/>
      <c r="R55" s="100"/>
      <c r="S55" s="100"/>
      <c r="T55" s="100"/>
      <c r="U55" s="99"/>
    </row>
    <row r="56" spans="2:21" ht="39" customHeight="1" x14ac:dyDescent="0.2">
      <c r="B56" s="98" t="s">
        <v>376</v>
      </c>
      <c r="C56" s="100"/>
      <c r="D56" s="100"/>
      <c r="E56" s="100"/>
      <c r="F56" s="100"/>
      <c r="G56" s="100"/>
      <c r="H56" s="100"/>
      <c r="I56" s="100"/>
      <c r="J56" s="100"/>
      <c r="K56" s="100"/>
      <c r="L56" s="100"/>
      <c r="M56" s="100"/>
      <c r="N56" s="100"/>
      <c r="O56" s="100"/>
      <c r="P56" s="100"/>
      <c r="Q56" s="100"/>
      <c r="R56" s="100"/>
      <c r="S56" s="100"/>
      <c r="T56" s="100"/>
      <c r="U56" s="99"/>
    </row>
    <row r="57" spans="2:21" ht="45" customHeight="1" thickBot="1" x14ac:dyDescent="0.25">
      <c r="B57" s="101" t="s">
        <v>377</v>
      </c>
      <c r="C57" s="103"/>
      <c r="D57" s="103"/>
      <c r="E57" s="103"/>
      <c r="F57" s="103"/>
      <c r="G57" s="103"/>
      <c r="H57" s="103"/>
      <c r="I57" s="103"/>
      <c r="J57" s="103"/>
      <c r="K57" s="103"/>
      <c r="L57" s="103"/>
      <c r="M57" s="103"/>
      <c r="N57" s="103"/>
      <c r="O57" s="103"/>
      <c r="P57" s="103"/>
      <c r="Q57" s="103"/>
      <c r="R57" s="103"/>
      <c r="S57" s="103"/>
      <c r="T57" s="103"/>
      <c r="U57" s="102"/>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B1" sqref="B1:L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378</v>
      </c>
      <c r="D4" s="19" t="s">
        <v>379</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256</v>
      </c>
      <c r="L6" s="29"/>
      <c r="M6" s="29"/>
      <c r="N6" s="31"/>
      <c r="O6" s="32" t="s">
        <v>20</v>
      </c>
      <c r="P6" s="29" t="s">
        <v>380</v>
      </c>
      <c r="Q6" s="29"/>
      <c r="R6" s="33"/>
      <c r="S6" s="32" t="s">
        <v>22</v>
      </c>
      <c r="T6" s="29" t="s">
        <v>381</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382</v>
      </c>
      <c r="D11" s="62"/>
      <c r="E11" s="62"/>
      <c r="F11" s="62"/>
      <c r="G11" s="62"/>
      <c r="H11" s="62"/>
      <c r="I11" s="62" t="s">
        <v>383</v>
      </c>
      <c r="J11" s="62"/>
      <c r="K11" s="62"/>
      <c r="L11" s="62" t="s">
        <v>384</v>
      </c>
      <c r="M11" s="62"/>
      <c r="N11" s="62"/>
      <c r="O11" s="62"/>
      <c r="P11" s="63" t="s">
        <v>385</v>
      </c>
      <c r="Q11" s="63" t="s">
        <v>386</v>
      </c>
      <c r="R11" s="63" t="s">
        <v>44</v>
      </c>
      <c r="S11" s="63" t="s">
        <v>44</v>
      </c>
      <c r="T11" s="63" t="s">
        <v>44</v>
      </c>
      <c r="U11" s="64" t="str">
        <f>IF(ISERR((S11-T11)*100/S11+100),"N/A",(S11-T11)*100/S11+100)</f>
        <v>N/A</v>
      </c>
    </row>
    <row r="12" spans="1:34" ht="75" customHeight="1" thickTop="1" x14ac:dyDescent="0.2">
      <c r="A12" s="60"/>
      <c r="B12" s="61" t="s">
        <v>53</v>
      </c>
      <c r="C12" s="62" t="s">
        <v>387</v>
      </c>
      <c r="D12" s="62"/>
      <c r="E12" s="62"/>
      <c r="F12" s="62"/>
      <c r="G12" s="62"/>
      <c r="H12" s="62"/>
      <c r="I12" s="62" t="s">
        <v>388</v>
      </c>
      <c r="J12" s="62"/>
      <c r="K12" s="62"/>
      <c r="L12" s="62" t="s">
        <v>389</v>
      </c>
      <c r="M12" s="62"/>
      <c r="N12" s="62"/>
      <c r="O12" s="62"/>
      <c r="P12" s="63" t="s">
        <v>390</v>
      </c>
      <c r="Q12" s="63" t="s">
        <v>391</v>
      </c>
      <c r="R12" s="63">
        <v>94</v>
      </c>
      <c r="S12" s="63" t="s">
        <v>44</v>
      </c>
      <c r="T12" s="63" t="s">
        <v>44</v>
      </c>
      <c r="U12" s="64" t="str">
        <f t="shared" ref="U12:U25" si="0">IF(ISERR(T12/S12*100),"N/A",T12/S12*100)</f>
        <v>N/A</v>
      </c>
    </row>
    <row r="13" spans="1:34" ht="75" customHeight="1" thickBot="1" x14ac:dyDescent="0.25">
      <c r="A13" s="60"/>
      <c r="B13" s="65" t="s">
        <v>45</v>
      </c>
      <c r="C13" s="66" t="s">
        <v>45</v>
      </c>
      <c r="D13" s="66"/>
      <c r="E13" s="66"/>
      <c r="F13" s="66"/>
      <c r="G13" s="66"/>
      <c r="H13" s="66"/>
      <c r="I13" s="66" t="s">
        <v>392</v>
      </c>
      <c r="J13" s="66"/>
      <c r="K13" s="66"/>
      <c r="L13" s="66" t="s">
        <v>393</v>
      </c>
      <c r="M13" s="66"/>
      <c r="N13" s="66"/>
      <c r="O13" s="66"/>
      <c r="P13" s="67" t="s">
        <v>394</v>
      </c>
      <c r="Q13" s="67" t="s">
        <v>395</v>
      </c>
      <c r="R13" s="67" t="s">
        <v>44</v>
      </c>
      <c r="S13" s="67" t="s">
        <v>44</v>
      </c>
      <c r="T13" s="67" t="s">
        <v>44</v>
      </c>
      <c r="U13" s="69" t="str">
        <f t="shared" si="0"/>
        <v>N/A</v>
      </c>
    </row>
    <row r="14" spans="1:34" ht="75" customHeight="1" thickTop="1" x14ac:dyDescent="0.2">
      <c r="A14" s="60"/>
      <c r="B14" s="61" t="s">
        <v>63</v>
      </c>
      <c r="C14" s="62" t="s">
        <v>396</v>
      </c>
      <c r="D14" s="62"/>
      <c r="E14" s="62"/>
      <c r="F14" s="62"/>
      <c r="G14" s="62"/>
      <c r="H14" s="62"/>
      <c r="I14" s="62" t="s">
        <v>397</v>
      </c>
      <c r="J14" s="62"/>
      <c r="K14" s="62"/>
      <c r="L14" s="62" t="s">
        <v>398</v>
      </c>
      <c r="M14" s="62"/>
      <c r="N14" s="62"/>
      <c r="O14" s="62"/>
      <c r="P14" s="63" t="s">
        <v>60</v>
      </c>
      <c r="Q14" s="63" t="s">
        <v>128</v>
      </c>
      <c r="R14" s="63">
        <v>3.24</v>
      </c>
      <c r="S14" s="63">
        <v>2.94</v>
      </c>
      <c r="T14" s="63">
        <v>3.63</v>
      </c>
      <c r="U14" s="64">
        <f t="shared" si="0"/>
        <v>123.46938775510203</v>
      </c>
    </row>
    <row r="15" spans="1:34" ht="75" customHeight="1" x14ac:dyDescent="0.2">
      <c r="A15" s="60"/>
      <c r="B15" s="65" t="s">
        <v>45</v>
      </c>
      <c r="C15" s="66" t="s">
        <v>399</v>
      </c>
      <c r="D15" s="66"/>
      <c r="E15" s="66"/>
      <c r="F15" s="66"/>
      <c r="G15" s="66"/>
      <c r="H15" s="66"/>
      <c r="I15" s="66" t="s">
        <v>400</v>
      </c>
      <c r="J15" s="66"/>
      <c r="K15" s="66"/>
      <c r="L15" s="66" t="s">
        <v>401</v>
      </c>
      <c r="M15" s="66"/>
      <c r="N15" s="66"/>
      <c r="O15" s="66"/>
      <c r="P15" s="67" t="s">
        <v>60</v>
      </c>
      <c r="Q15" s="67" t="s">
        <v>128</v>
      </c>
      <c r="R15" s="67">
        <v>-9.86</v>
      </c>
      <c r="S15" s="67">
        <v>-5.17</v>
      </c>
      <c r="T15" s="67">
        <v>-2.12</v>
      </c>
      <c r="U15" s="69">
        <f t="shared" si="0"/>
        <v>41.005802707930371</v>
      </c>
    </row>
    <row r="16" spans="1:34" ht="75" customHeight="1" thickBot="1" x14ac:dyDescent="0.25">
      <c r="A16" s="60"/>
      <c r="B16" s="65" t="s">
        <v>45</v>
      </c>
      <c r="C16" s="66" t="s">
        <v>402</v>
      </c>
      <c r="D16" s="66"/>
      <c r="E16" s="66"/>
      <c r="F16" s="66"/>
      <c r="G16" s="66"/>
      <c r="H16" s="66"/>
      <c r="I16" s="66" t="s">
        <v>403</v>
      </c>
      <c r="J16" s="66"/>
      <c r="K16" s="66"/>
      <c r="L16" s="66" t="s">
        <v>404</v>
      </c>
      <c r="M16" s="66"/>
      <c r="N16" s="66"/>
      <c r="O16" s="66"/>
      <c r="P16" s="67" t="s">
        <v>405</v>
      </c>
      <c r="Q16" s="67" t="s">
        <v>128</v>
      </c>
      <c r="R16" s="67">
        <v>-2.57</v>
      </c>
      <c r="S16" s="67">
        <v>-4.1900000000000004</v>
      </c>
      <c r="T16" s="67">
        <v>-8.94</v>
      </c>
      <c r="U16" s="69">
        <f t="shared" si="0"/>
        <v>213.36515513126488</v>
      </c>
    </row>
    <row r="17" spans="1:22" ht="75" customHeight="1" thickTop="1" x14ac:dyDescent="0.2">
      <c r="A17" s="60"/>
      <c r="B17" s="61" t="s">
        <v>79</v>
      </c>
      <c r="C17" s="62" t="s">
        <v>406</v>
      </c>
      <c r="D17" s="62"/>
      <c r="E17" s="62"/>
      <c r="F17" s="62"/>
      <c r="G17" s="62"/>
      <c r="H17" s="62"/>
      <c r="I17" s="62" t="s">
        <v>407</v>
      </c>
      <c r="J17" s="62"/>
      <c r="K17" s="62"/>
      <c r="L17" s="62" t="s">
        <v>408</v>
      </c>
      <c r="M17" s="62"/>
      <c r="N17" s="62"/>
      <c r="O17" s="62"/>
      <c r="P17" s="63" t="s">
        <v>60</v>
      </c>
      <c r="Q17" s="63" t="s">
        <v>83</v>
      </c>
      <c r="R17" s="63">
        <v>20</v>
      </c>
      <c r="S17" s="63">
        <v>20</v>
      </c>
      <c r="T17" s="63">
        <v>19.71</v>
      </c>
      <c r="U17" s="64">
        <f t="shared" si="0"/>
        <v>98.550000000000011</v>
      </c>
    </row>
    <row r="18" spans="1:22" ht="75" customHeight="1" x14ac:dyDescent="0.2">
      <c r="A18" s="60"/>
      <c r="B18" s="65" t="s">
        <v>45</v>
      </c>
      <c r="C18" s="66" t="s">
        <v>45</v>
      </c>
      <c r="D18" s="66"/>
      <c r="E18" s="66"/>
      <c r="F18" s="66"/>
      <c r="G18" s="66"/>
      <c r="H18" s="66"/>
      <c r="I18" s="66" t="s">
        <v>409</v>
      </c>
      <c r="J18" s="66"/>
      <c r="K18" s="66"/>
      <c r="L18" s="66" t="s">
        <v>410</v>
      </c>
      <c r="M18" s="66"/>
      <c r="N18" s="66"/>
      <c r="O18" s="66"/>
      <c r="P18" s="67" t="s">
        <v>411</v>
      </c>
      <c r="Q18" s="67" t="s">
        <v>83</v>
      </c>
      <c r="R18" s="67">
        <v>30</v>
      </c>
      <c r="S18" s="67">
        <v>30</v>
      </c>
      <c r="T18" s="67">
        <v>41.35</v>
      </c>
      <c r="U18" s="69">
        <f t="shared" si="0"/>
        <v>137.83333333333334</v>
      </c>
    </row>
    <row r="19" spans="1:22" ht="75" customHeight="1" x14ac:dyDescent="0.2">
      <c r="A19" s="60"/>
      <c r="B19" s="65" t="s">
        <v>45</v>
      </c>
      <c r="C19" s="66" t="s">
        <v>412</v>
      </c>
      <c r="D19" s="66"/>
      <c r="E19" s="66"/>
      <c r="F19" s="66"/>
      <c r="G19" s="66"/>
      <c r="H19" s="66"/>
      <c r="I19" s="66" t="s">
        <v>413</v>
      </c>
      <c r="J19" s="66"/>
      <c r="K19" s="66"/>
      <c r="L19" s="66" t="s">
        <v>414</v>
      </c>
      <c r="M19" s="66"/>
      <c r="N19" s="66"/>
      <c r="O19" s="66"/>
      <c r="P19" s="67" t="s">
        <v>60</v>
      </c>
      <c r="Q19" s="67" t="s">
        <v>83</v>
      </c>
      <c r="R19" s="67">
        <v>100</v>
      </c>
      <c r="S19" s="67">
        <v>87.1</v>
      </c>
      <c r="T19" s="67">
        <v>87.49</v>
      </c>
      <c r="U19" s="69">
        <f t="shared" si="0"/>
        <v>100.44776119402985</v>
      </c>
    </row>
    <row r="20" spans="1:22" ht="75" customHeight="1" x14ac:dyDescent="0.2">
      <c r="A20" s="60"/>
      <c r="B20" s="65" t="s">
        <v>45</v>
      </c>
      <c r="C20" s="66" t="s">
        <v>415</v>
      </c>
      <c r="D20" s="66"/>
      <c r="E20" s="66"/>
      <c r="F20" s="66"/>
      <c r="G20" s="66"/>
      <c r="H20" s="66"/>
      <c r="I20" s="66" t="s">
        <v>416</v>
      </c>
      <c r="J20" s="66"/>
      <c r="K20" s="66"/>
      <c r="L20" s="66" t="s">
        <v>417</v>
      </c>
      <c r="M20" s="66"/>
      <c r="N20" s="66"/>
      <c r="O20" s="66"/>
      <c r="P20" s="67" t="s">
        <v>60</v>
      </c>
      <c r="Q20" s="67" t="s">
        <v>83</v>
      </c>
      <c r="R20" s="67">
        <v>100</v>
      </c>
      <c r="S20" s="67">
        <v>83.55</v>
      </c>
      <c r="T20" s="67">
        <v>84.46</v>
      </c>
      <c r="U20" s="69">
        <f t="shared" si="0"/>
        <v>101.08916816277677</v>
      </c>
    </row>
    <row r="21" spans="1:22" ht="75" customHeight="1" x14ac:dyDescent="0.2">
      <c r="A21" s="60"/>
      <c r="B21" s="65" t="s">
        <v>45</v>
      </c>
      <c r="C21" s="66" t="s">
        <v>418</v>
      </c>
      <c r="D21" s="66"/>
      <c r="E21" s="66"/>
      <c r="F21" s="66"/>
      <c r="G21" s="66"/>
      <c r="H21" s="66"/>
      <c r="I21" s="66" t="s">
        <v>419</v>
      </c>
      <c r="J21" s="66"/>
      <c r="K21" s="66"/>
      <c r="L21" s="66" t="s">
        <v>420</v>
      </c>
      <c r="M21" s="66"/>
      <c r="N21" s="66"/>
      <c r="O21" s="66"/>
      <c r="P21" s="67" t="s">
        <v>60</v>
      </c>
      <c r="Q21" s="67" t="s">
        <v>83</v>
      </c>
      <c r="R21" s="67">
        <v>100</v>
      </c>
      <c r="S21" s="67">
        <v>84.79</v>
      </c>
      <c r="T21" s="67">
        <v>82.15</v>
      </c>
      <c r="U21" s="69">
        <f t="shared" si="0"/>
        <v>96.886425286000716</v>
      </c>
    </row>
    <row r="22" spans="1:22" ht="75" customHeight="1" x14ac:dyDescent="0.2">
      <c r="A22" s="60"/>
      <c r="B22" s="65" t="s">
        <v>45</v>
      </c>
      <c r="C22" s="66" t="s">
        <v>421</v>
      </c>
      <c r="D22" s="66"/>
      <c r="E22" s="66"/>
      <c r="F22" s="66"/>
      <c r="G22" s="66"/>
      <c r="H22" s="66"/>
      <c r="I22" s="66" t="s">
        <v>422</v>
      </c>
      <c r="J22" s="66"/>
      <c r="K22" s="66"/>
      <c r="L22" s="66" t="s">
        <v>423</v>
      </c>
      <c r="M22" s="66"/>
      <c r="N22" s="66"/>
      <c r="O22" s="66"/>
      <c r="P22" s="67" t="s">
        <v>60</v>
      </c>
      <c r="Q22" s="67" t="s">
        <v>83</v>
      </c>
      <c r="R22" s="67">
        <v>100</v>
      </c>
      <c r="S22" s="67">
        <v>84.31</v>
      </c>
      <c r="T22" s="67">
        <v>67.61</v>
      </c>
      <c r="U22" s="69">
        <f t="shared" si="0"/>
        <v>80.192148025145286</v>
      </c>
    </row>
    <row r="23" spans="1:22" ht="75" customHeight="1" x14ac:dyDescent="0.2">
      <c r="A23" s="60"/>
      <c r="B23" s="65" t="s">
        <v>45</v>
      </c>
      <c r="C23" s="66" t="s">
        <v>424</v>
      </c>
      <c r="D23" s="66"/>
      <c r="E23" s="66"/>
      <c r="F23" s="66"/>
      <c r="G23" s="66"/>
      <c r="H23" s="66"/>
      <c r="I23" s="66" t="s">
        <v>425</v>
      </c>
      <c r="J23" s="66"/>
      <c r="K23" s="66"/>
      <c r="L23" s="66" t="s">
        <v>426</v>
      </c>
      <c r="M23" s="66"/>
      <c r="N23" s="66"/>
      <c r="O23" s="66"/>
      <c r="P23" s="67" t="s">
        <v>60</v>
      </c>
      <c r="Q23" s="67" t="s">
        <v>83</v>
      </c>
      <c r="R23" s="67">
        <v>100</v>
      </c>
      <c r="S23" s="67">
        <v>85.04</v>
      </c>
      <c r="T23" s="67">
        <v>84.49</v>
      </c>
      <c r="U23" s="69">
        <f t="shared" si="0"/>
        <v>99.353245531514574</v>
      </c>
    </row>
    <row r="24" spans="1:22" ht="75" customHeight="1" x14ac:dyDescent="0.2">
      <c r="A24" s="60"/>
      <c r="B24" s="65" t="s">
        <v>45</v>
      </c>
      <c r="C24" s="66" t="s">
        <v>427</v>
      </c>
      <c r="D24" s="66"/>
      <c r="E24" s="66"/>
      <c r="F24" s="66"/>
      <c r="G24" s="66"/>
      <c r="H24" s="66"/>
      <c r="I24" s="66" t="s">
        <v>428</v>
      </c>
      <c r="J24" s="66"/>
      <c r="K24" s="66"/>
      <c r="L24" s="66" t="s">
        <v>429</v>
      </c>
      <c r="M24" s="66"/>
      <c r="N24" s="66"/>
      <c r="O24" s="66"/>
      <c r="P24" s="67" t="s">
        <v>430</v>
      </c>
      <c r="Q24" s="67" t="s">
        <v>431</v>
      </c>
      <c r="R24" s="67">
        <v>100</v>
      </c>
      <c r="S24" s="67">
        <v>66.67</v>
      </c>
      <c r="T24" s="67">
        <v>64.81</v>
      </c>
      <c r="U24" s="69">
        <f t="shared" si="0"/>
        <v>97.210139493025352</v>
      </c>
    </row>
    <row r="25" spans="1:22" ht="75" customHeight="1" thickBot="1" x14ac:dyDescent="0.25">
      <c r="A25" s="60"/>
      <c r="B25" s="65" t="s">
        <v>45</v>
      </c>
      <c r="C25" s="66" t="s">
        <v>432</v>
      </c>
      <c r="D25" s="66"/>
      <c r="E25" s="66"/>
      <c r="F25" s="66"/>
      <c r="G25" s="66"/>
      <c r="H25" s="66"/>
      <c r="I25" s="66" t="s">
        <v>433</v>
      </c>
      <c r="J25" s="66"/>
      <c r="K25" s="66"/>
      <c r="L25" s="66" t="s">
        <v>434</v>
      </c>
      <c r="M25" s="66"/>
      <c r="N25" s="66"/>
      <c r="O25" s="66"/>
      <c r="P25" s="67" t="s">
        <v>394</v>
      </c>
      <c r="Q25" s="67" t="s">
        <v>83</v>
      </c>
      <c r="R25" s="67">
        <v>-6.36</v>
      </c>
      <c r="S25" s="67">
        <v>6.46</v>
      </c>
      <c r="T25" s="67">
        <v>-5.1100000000000003</v>
      </c>
      <c r="U25" s="69">
        <f t="shared" si="0"/>
        <v>-79.102167182662541</v>
      </c>
    </row>
    <row r="26" spans="1:22" ht="22.5" customHeight="1" thickTop="1" thickBot="1" x14ac:dyDescent="0.25">
      <c r="B26" s="13" t="s">
        <v>90</v>
      </c>
      <c r="C26" s="14"/>
      <c r="D26" s="14"/>
      <c r="E26" s="14"/>
      <c r="F26" s="14"/>
      <c r="G26" s="14"/>
      <c r="H26" s="15"/>
      <c r="I26" s="15"/>
      <c r="J26" s="15"/>
      <c r="K26" s="15"/>
      <c r="L26" s="15"/>
      <c r="M26" s="15"/>
      <c r="N26" s="15"/>
      <c r="O26" s="15"/>
      <c r="P26" s="15"/>
      <c r="Q26" s="15"/>
      <c r="R26" s="15"/>
      <c r="S26" s="15"/>
      <c r="T26" s="15"/>
      <c r="U26" s="16"/>
      <c r="V26" s="70"/>
    </row>
    <row r="27" spans="1:22" ht="26.25" customHeight="1" thickTop="1" x14ac:dyDescent="0.2">
      <c r="B27" s="71"/>
      <c r="C27" s="72"/>
      <c r="D27" s="72"/>
      <c r="E27" s="72"/>
      <c r="F27" s="72"/>
      <c r="G27" s="72"/>
      <c r="H27" s="73"/>
      <c r="I27" s="73"/>
      <c r="J27" s="73"/>
      <c r="K27" s="73"/>
      <c r="L27" s="73"/>
      <c r="M27" s="73"/>
      <c r="N27" s="73"/>
      <c r="O27" s="73"/>
      <c r="P27" s="74"/>
      <c r="Q27" s="75"/>
      <c r="R27" s="76" t="s">
        <v>91</v>
      </c>
      <c r="S27" s="44" t="s">
        <v>92</v>
      </c>
      <c r="T27" s="76" t="s">
        <v>93</v>
      </c>
      <c r="U27" s="44" t="s">
        <v>94</v>
      </c>
    </row>
    <row r="28" spans="1:22" ht="26.25" customHeight="1" thickBot="1" x14ac:dyDescent="0.25">
      <c r="B28" s="77"/>
      <c r="C28" s="78"/>
      <c r="D28" s="78"/>
      <c r="E28" s="78"/>
      <c r="F28" s="78"/>
      <c r="G28" s="78"/>
      <c r="H28" s="79"/>
      <c r="I28" s="79"/>
      <c r="J28" s="79"/>
      <c r="K28" s="79"/>
      <c r="L28" s="79"/>
      <c r="M28" s="79"/>
      <c r="N28" s="79"/>
      <c r="O28" s="79"/>
      <c r="P28" s="80"/>
      <c r="Q28" s="81"/>
      <c r="R28" s="82" t="s">
        <v>95</v>
      </c>
      <c r="S28" s="81" t="s">
        <v>95</v>
      </c>
      <c r="T28" s="81" t="s">
        <v>95</v>
      </c>
      <c r="U28" s="81" t="s">
        <v>96</v>
      </c>
    </row>
    <row r="29" spans="1:22" ht="13.5" customHeight="1" thickBot="1" x14ac:dyDescent="0.25">
      <c r="B29" s="83" t="s">
        <v>97</v>
      </c>
      <c r="C29" s="84"/>
      <c r="D29" s="84"/>
      <c r="E29" s="85"/>
      <c r="F29" s="85"/>
      <c r="G29" s="85"/>
      <c r="H29" s="86"/>
      <c r="I29" s="86"/>
      <c r="J29" s="86"/>
      <c r="K29" s="86"/>
      <c r="L29" s="86"/>
      <c r="M29" s="86"/>
      <c r="N29" s="86"/>
      <c r="O29" s="86"/>
      <c r="P29" s="87"/>
      <c r="Q29" s="87"/>
      <c r="R29" s="88" t="str">
        <f t="shared" ref="R29:T30" si="1">"N/D"</f>
        <v>N/D</v>
      </c>
      <c r="S29" s="88" t="str">
        <f t="shared" si="1"/>
        <v>N/D</v>
      </c>
      <c r="T29" s="88" t="str">
        <f t="shared" si="1"/>
        <v>N/D</v>
      </c>
      <c r="U29" s="89" t="str">
        <f>+IF(ISERR(T29/S29*100),"N/A",T29/S29*100)</f>
        <v>N/A</v>
      </c>
    </row>
    <row r="30" spans="1:22" ht="13.5" customHeight="1" thickBot="1" x14ac:dyDescent="0.25">
      <c r="B30" s="90" t="s">
        <v>98</v>
      </c>
      <c r="C30" s="91"/>
      <c r="D30" s="91"/>
      <c r="E30" s="92"/>
      <c r="F30" s="92"/>
      <c r="G30" s="92"/>
      <c r="H30" s="93"/>
      <c r="I30" s="93"/>
      <c r="J30" s="93"/>
      <c r="K30" s="93"/>
      <c r="L30" s="93"/>
      <c r="M30" s="93"/>
      <c r="N30" s="93"/>
      <c r="O30" s="93"/>
      <c r="P30" s="94"/>
      <c r="Q30" s="94"/>
      <c r="R30" s="88" t="str">
        <f t="shared" si="1"/>
        <v>N/D</v>
      </c>
      <c r="S30" s="88" t="str">
        <f t="shared" si="1"/>
        <v>N/D</v>
      </c>
      <c r="T30" s="88" t="str">
        <f t="shared" si="1"/>
        <v>N/D</v>
      </c>
      <c r="U30" s="89" t="str">
        <f>+IF(ISERR(T30/S30*100),"N/A",T30/S30*100)</f>
        <v>N/A</v>
      </c>
    </row>
    <row r="31" spans="1:22" ht="14.85" customHeight="1" thickTop="1" thickBot="1" x14ac:dyDescent="0.25">
      <c r="B31" s="13" t="s">
        <v>99</v>
      </c>
      <c r="C31" s="14"/>
      <c r="D31" s="14"/>
      <c r="E31" s="14"/>
      <c r="F31" s="14"/>
      <c r="G31" s="14"/>
      <c r="H31" s="15"/>
      <c r="I31" s="15"/>
      <c r="J31" s="15"/>
      <c r="K31" s="15"/>
      <c r="L31" s="15"/>
      <c r="M31" s="15"/>
      <c r="N31" s="15"/>
      <c r="O31" s="15"/>
      <c r="P31" s="15"/>
      <c r="Q31" s="15"/>
      <c r="R31" s="15"/>
      <c r="S31" s="15"/>
      <c r="T31" s="15"/>
      <c r="U31" s="16"/>
    </row>
    <row r="32" spans="1:22" ht="44.25" customHeight="1" thickTop="1" x14ac:dyDescent="0.2">
      <c r="B32" s="95" t="s">
        <v>100</v>
      </c>
      <c r="C32" s="97"/>
      <c r="D32" s="97"/>
      <c r="E32" s="97"/>
      <c r="F32" s="97"/>
      <c r="G32" s="97"/>
      <c r="H32" s="97"/>
      <c r="I32" s="97"/>
      <c r="J32" s="97"/>
      <c r="K32" s="97"/>
      <c r="L32" s="97"/>
      <c r="M32" s="97"/>
      <c r="N32" s="97"/>
      <c r="O32" s="97"/>
      <c r="P32" s="97"/>
      <c r="Q32" s="97"/>
      <c r="R32" s="97"/>
      <c r="S32" s="97"/>
      <c r="T32" s="97"/>
      <c r="U32" s="96"/>
    </row>
    <row r="33" spans="2:21" ht="34.5" customHeight="1" x14ac:dyDescent="0.2">
      <c r="B33" s="98" t="s">
        <v>435</v>
      </c>
      <c r="C33" s="100"/>
      <c r="D33" s="100"/>
      <c r="E33" s="100"/>
      <c r="F33" s="100"/>
      <c r="G33" s="100"/>
      <c r="H33" s="100"/>
      <c r="I33" s="100"/>
      <c r="J33" s="100"/>
      <c r="K33" s="100"/>
      <c r="L33" s="100"/>
      <c r="M33" s="100"/>
      <c r="N33" s="100"/>
      <c r="O33" s="100"/>
      <c r="P33" s="100"/>
      <c r="Q33" s="100"/>
      <c r="R33" s="100"/>
      <c r="S33" s="100"/>
      <c r="T33" s="100"/>
      <c r="U33" s="99"/>
    </row>
    <row r="34" spans="2:21" ht="34.5" customHeight="1" x14ac:dyDescent="0.2">
      <c r="B34" s="98" t="s">
        <v>436</v>
      </c>
      <c r="C34" s="100"/>
      <c r="D34" s="100"/>
      <c r="E34" s="100"/>
      <c r="F34" s="100"/>
      <c r="G34" s="100"/>
      <c r="H34" s="100"/>
      <c r="I34" s="100"/>
      <c r="J34" s="100"/>
      <c r="K34" s="100"/>
      <c r="L34" s="100"/>
      <c r="M34" s="100"/>
      <c r="N34" s="100"/>
      <c r="O34" s="100"/>
      <c r="P34" s="100"/>
      <c r="Q34" s="100"/>
      <c r="R34" s="100"/>
      <c r="S34" s="100"/>
      <c r="T34" s="100"/>
      <c r="U34" s="99"/>
    </row>
    <row r="35" spans="2:21" ht="34.5" customHeight="1" x14ac:dyDescent="0.2">
      <c r="B35" s="98" t="s">
        <v>437</v>
      </c>
      <c r="C35" s="100"/>
      <c r="D35" s="100"/>
      <c r="E35" s="100"/>
      <c r="F35" s="100"/>
      <c r="G35" s="100"/>
      <c r="H35" s="100"/>
      <c r="I35" s="100"/>
      <c r="J35" s="100"/>
      <c r="K35" s="100"/>
      <c r="L35" s="100"/>
      <c r="M35" s="100"/>
      <c r="N35" s="100"/>
      <c r="O35" s="100"/>
      <c r="P35" s="100"/>
      <c r="Q35" s="100"/>
      <c r="R35" s="100"/>
      <c r="S35" s="100"/>
      <c r="T35" s="100"/>
      <c r="U35" s="99"/>
    </row>
    <row r="36" spans="2:21" ht="63" customHeight="1" x14ac:dyDescent="0.2">
      <c r="B36" s="98" t="s">
        <v>438</v>
      </c>
      <c r="C36" s="100"/>
      <c r="D36" s="100"/>
      <c r="E36" s="100"/>
      <c r="F36" s="100"/>
      <c r="G36" s="100"/>
      <c r="H36" s="100"/>
      <c r="I36" s="100"/>
      <c r="J36" s="100"/>
      <c r="K36" s="100"/>
      <c r="L36" s="100"/>
      <c r="M36" s="100"/>
      <c r="N36" s="100"/>
      <c r="O36" s="100"/>
      <c r="P36" s="100"/>
      <c r="Q36" s="100"/>
      <c r="R36" s="100"/>
      <c r="S36" s="100"/>
      <c r="T36" s="100"/>
      <c r="U36" s="99"/>
    </row>
    <row r="37" spans="2:21" ht="232.5" customHeight="1" x14ac:dyDescent="0.2">
      <c r="B37" s="98" t="s">
        <v>439</v>
      </c>
      <c r="C37" s="100"/>
      <c r="D37" s="100"/>
      <c r="E37" s="100"/>
      <c r="F37" s="100"/>
      <c r="G37" s="100"/>
      <c r="H37" s="100"/>
      <c r="I37" s="100"/>
      <c r="J37" s="100"/>
      <c r="K37" s="100"/>
      <c r="L37" s="100"/>
      <c r="M37" s="100"/>
      <c r="N37" s="100"/>
      <c r="O37" s="100"/>
      <c r="P37" s="100"/>
      <c r="Q37" s="100"/>
      <c r="R37" s="100"/>
      <c r="S37" s="100"/>
      <c r="T37" s="100"/>
      <c r="U37" s="99"/>
    </row>
    <row r="38" spans="2:21" ht="86.1" customHeight="1" x14ac:dyDescent="0.2">
      <c r="B38" s="98" t="s">
        <v>440</v>
      </c>
      <c r="C38" s="100"/>
      <c r="D38" s="100"/>
      <c r="E38" s="100"/>
      <c r="F38" s="100"/>
      <c r="G38" s="100"/>
      <c r="H38" s="100"/>
      <c r="I38" s="100"/>
      <c r="J38" s="100"/>
      <c r="K38" s="100"/>
      <c r="L38" s="100"/>
      <c r="M38" s="100"/>
      <c r="N38" s="100"/>
      <c r="O38" s="100"/>
      <c r="P38" s="100"/>
      <c r="Q38" s="100"/>
      <c r="R38" s="100"/>
      <c r="S38" s="100"/>
      <c r="T38" s="100"/>
      <c r="U38" s="99"/>
    </row>
    <row r="39" spans="2:21" ht="49.5" customHeight="1" x14ac:dyDescent="0.2">
      <c r="B39" s="98" t="s">
        <v>441</v>
      </c>
      <c r="C39" s="100"/>
      <c r="D39" s="100"/>
      <c r="E39" s="100"/>
      <c r="F39" s="100"/>
      <c r="G39" s="100"/>
      <c r="H39" s="100"/>
      <c r="I39" s="100"/>
      <c r="J39" s="100"/>
      <c r="K39" s="100"/>
      <c r="L39" s="100"/>
      <c r="M39" s="100"/>
      <c r="N39" s="100"/>
      <c r="O39" s="100"/>
      <c r="P39" s="100"/>
      <c r="Q39" s="100"/>
      <c r="R39" s="100"/>
      <c r="S39" s="100"/>
      <c r="T39" s="100"/>
      <c r="U39" s="99"/>
    </row>
    <row r="40" spans="2:21" ht="38.450000000000003" customHeight="1" x14ac:dyDescent="0.2">
      <c r="B40" s="98" t="s">
        <v>442</v>
      </c>
      <c r="C40" s="100"/>
      <c r="D40" s="100"/>
      <c r="E40" s="100"/>
      <c r="F40" s="100"/>
      <c r="G40" s="100"/>
      <c r="H40" s="100"/>
      <c r="I40" s="100"/>
      <c r="J40" s="100"/>
      <c r="K40" s="100"/>
      <c r="L40" s="100"/>
      <c r="M40" s="100"/>
      <c r="N40" s="100"/>
      <c r="O40" s="100"/>
      <c r="P40" s="100"/>
      <c r="Q40" s="100"/>
      <c r="R40" s="100"/>
      <c r="S40" s="100"/>
      <c r="T40" s="100"/>
      <c r="U40" s="99"/>
    </row>
    <row r="41" spans="2:21" ht="186.95" customHeight="1" x14ac:dyDescent="0.2">
      <c r="B41" s="98" t="s">
        <v>443</v>
      </c>
      <c r="C41" s="100"/>
      <c r="D41" s="100"/>
      <c r="E41" s="100"/>
      <c r="F41" s="100"/>
      <c r="G41" s="100"/>
      <c r="H41" s="100"/>
      <c r="I41" s="100"/>
      <c r="J41" s="100"/>
      <c r="K41" s="100"/>
      <c r="L41" s="100"/>
      <c r="M41" s="100"/>
      <c r="N41" s="100"/>
      <c r="O41" s="100"/>
      <c r="P41" s="100"/>
      <c r="Q41" s="100"/>
      <c r="R41" s="100"/>
      <c r="S41" s="100"/>
      <c r="T41" s="100"/>
      <c r="U41" s="99"/>
    </row>
    <row r="42" spans="2:21" ht="186.2" customHeight="1" x14ac:dyDescent="0.2">
      <c r="B42" s="98" t="s">
        <v>444</v>
      </c>
      <c r="C42" s="100"/>
      <c r="D42" s="100"/>
      <c r="E42" s="100"/>
      <c r="F42" s="100"/>
      <c r="G42" s="100"/>
      <c r="H42" s="100"/>
      <c r="I42" s="100"/>
      <c r="J42" s="100"/>
      <c r="K42" s="100"/>
      <c r="L42" s="100"/>
      <c r="M42" s="100"/>
      <c r="N42" s="100"/>
      <c r="O42" s="100"/>
      <c r="P42" s="100"/>
      <c r="Q42" s="100"/>
      <c r="R42" s="100"/>
      <c r="S42" s="100"/>
      <c r="T42" s="100"/>
      <c r="U42" s="99"/>
    </row>
    <row r="43" spans="2:21" ht="225.75" customHeight="1" x14ac:dyDescent="0.2">
      <c r="B43" s="98" t="s">
        <v>445</v>
      </c>
      <c r="C43" s="100"/>
      <c r="D43" s="100"/>
      <c r="E43" s="100"/>
      <c r="F43" s="100"/>
      <c r="G43" s="100"/>
      <c r="H43" s="100"/>
      <c r="I43" s="100"/>
      <c r="J43" s="100"/>
      <c r="K43" s="100"/>
      <c r="L43" s="100"/>
      <c r="M43" s="100"/>
      <c r="N43" s="100"/>
      <c r="O43" s="100"/>
      <c r="P43" s="100"/>
      <c r="Q43" s="100"/>
      <c r="R43" s="100"/>
      <c r="S43" s="100"/>
      <c r="T43" s="100"/>
      <c r="U43" s="99"/>
    </row>
    <row r="44" spans="2:21" ht="147.75" customHeight="1" x14ac:dyDescent="0.2">
      <c r="B44" s="98" t="s">
        <v>446</v>
      </c>
      <c r="C44" s="100"/>
      <c r="D44" s="100"/>
      <c r="E44" s="100"/>
      <c r="F44" s="100"/>
      <c r="G44" s="100"/>
      <c r="H44" s="100"/>
      <c r="I44" s="100"/>
      <c r="J44" s="100"/>
      <c r="K44" s="100"/>
      <c r="L44" s="100"/>
      <c r="M44" s="100"/>
      <c r="N44" s="100"/>
      <c r="O44" s="100"/>
      <c r="P44" s="100"/>
      <c r="Q44" s="100"/>
      <c r="R44" s="100"/>
      <c r="S44" s="100"/>
      <c r="T44" s="100"/>
      <c r="U44" s="99"/>
    </row>
    <row r="45" spans="2:21" ht="194.85" customHeight="1" x14ac:dyDescent="0.2">
      <c r="B45" s="98" t="s">
        <v>447</v>
      </c>
      <c r="C45" s="100"/>
      <c r="D45" s="100"/>
      <c r="E45" s="100"/>
      <c r="F45" s="100"/>
      <c r="G45" s="100"/>
      <c r="H45" s="100"/>
      <c r="I45" s="100"/>
      <c r="J45" s="100"/>
      <c r="K45" s="100"/>
      <c r="L45" s="100"/>
      <c r="M45" s="100"/>
      <c r="N45" s="100"/>
      <c r="O45" s="100"/>
      <c r="P45" s="100"/>
      <c r="Q45" s="100"/>
      <c r="R45" s="100"/>
      <c r="S45" s="100"/>
      <c r="T45" s="100"/>
      <c r="U45" s="99"/>
    </row>
    <row r="46" spans="2:21" ht="56.25" customHeight="1" x14ac:dyDescent="0.2">
      <c r="B46" s="98" t="s">
        <v>448</v>
      </c>
      <c r="C46" s="100"/>
      <c r="D46" s="100"/>
      <c r="E46" s="100"/>
      <c r="F46" s="100"/>
      <c r="G46" s="100"/>
      <c r="H46" s="100"/>
      <c r="I46" s="100"/>
      <c r="J46" s="100"/>
      <c r="K46" s="100"/>
      <c r="L46" s="100"/>
      <c r="M46" s="100"/>
      <c r="N46" s="100"/>
      <c r="O46" s="100"/>
      <c r="P46" s="100"/>
      <c r="Q46" s="100"/>
      <c r="R46" s="100"/>
      <c r="S46" s="100"/>
      <c r="T46" s="100"/>
      <c r="U46" s="99"/>
    </row>
    <row r="47" spans="2:21" ht="58.5" customHeight="1" thickBot="1" x14ac:dyDescent="0.25">
      <c r="B47" s="101" t="s">
        <v>449</v>
      </c>
      <c r="C47" s="103"/>
      <c r="D47" s="103"/>
      <c r="E47" s="103"/>
      <c r="F47" s="103"/>
      <c r="G47" s="103"/>
      <c r="H47" s="103"/>
      <c r="I47" s="103"/>
      <c r="J47" s="103"/>
      <c r="K47" s="103"/>
      <c r="L47" s="103"/>
      <c r="M47" s="103"/>
      <c r="N47" s="103"/>
      <c r="O47" s="103"/>
      <c r="P47" s="103"/>
      <c r="Q47" s="103"/>
      <c r="R47" s="103"/>
      <c r="S47" s="103"/>
      <c r="T47" s="103"/>
      <c r="U47" s="102"/>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450</v>
      </c>
      <c r="D4" s="19" t="s">
        <v>451</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256</v>
      </c>
      <c r="L6" s="29"/>
      <c r="M6" s="29"/>
      <c r="N6" s="31"/>
      <c r="O6" s="32" t="s">
        <v>20</v>
      </c>
      <c r="P6" s="29" t="s">
        <v>452</v>
      </c>
      <c r="Q6" s="29"/>
      <c r="R6" s="33"/>
      <c r="S6" s="32" t="s">
        <v>22</v>
      </c>
      <c r="T6" s="29" t="s">
        <v>453</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454</v>
      </c>
      <c r="D11" s="62"/>
      <c r="E11" s="62"/>
      <c r="F11" s="62"/>
      <c r="G11" s="62"/>
      <c r="H11" s="62"/>
      <c r="I11" s="62" t="s">
        <v>455</v>
      </c>
      <c r="J11" s="62"/>
      <c r="K11" s="62"/>
      <c r="L11" s="62" t="s">
        <v>456</v>
      </c>
      <c r="M11" s="62"/>
      <c r="N11" s="62"/>
      <c r="O11" s="62"/>
      <c r="P11" s="63" t="s">
        <v>60</v>
      </c>
      <c r="Q11" s="63" t="s">
        <v>43</v>
      </c>
      <c r="R11" s="63">
        <v>7.07</v>
      </c>
      <c r="S11" s="63" t="s">
        <v>44</v>
      </c>
      <c r="T11" s="63" t="s">
        <v>44</v>
      </c>
      <c r="U11" s="64" t="str">
        <f>IF(ISERR(T11/S11*100),"N/A",T11/S11*100)</f>
        <v>N/A</v>
      </c>
    </row>
    <row r="12" spans="1:34" ht="75" customHeight="1" thickTop="1" thickBot="1" x14ac:dyDescent="0.25">
      <c r="A12" s="60"/>
      <c r="B12" s="61" t="s">
        <v>53</v>
      </c>
      <c r="C12" s="62" t="s">
        <v>457</v>
      </c>
      <c r="D12" s="62"/>
      <c r="E12" s="62"/>
      <c r="F12" s="62"/>
      <c r="G12" s="62"/>
      <c r="H12" s="62"/>
      <c r="I12" s="62" t="s">
        <v>458</v>
      </c>
      <c r="J12" s="62"/>
      <c r="K12" s="62"/>
      <c r="L12" s="62" t="s">
        <v>459</v>
      </c>
      <c r="M12" s="62"/>
      <c r="N12" s="62"/>
      <c r="O12" s="62"/>
      <c r="P12" s="63" t="s">
        <v>60</v>
      </c>
      <c r="Q12" s="63" t="s">
        <v>43</v>
      </c>
      <c r="R12" s="63">
        <v>99</v>
      </c>
      <c r="S12" s="63" t="s">
        <v>44</v>
      </c>
      <c r="T12" s="63" t="s">
        <v>44</v>
      </c>
      <c r="U12" s="64" t="str">
        <f>IF(ISERR(T12/S12*100),"N/A",T12/S12*100)</f>
        <v>N/A</v>
      </c>
    </row>
    <row r="13" spans="1:34" ht="75" customHeight="1" thickTop="1" thickBot="1" x14ac:dyDescent="0.25">
      <c r="A13" s="60"/>
      <c r="B13" s="61" t="s">
        <v>63</v>
      </c>
      <c r="C13" s="62" t="s">
        <v>460</v>
      </c>
      <c r="D13" s="62"/>
      <c r="E13" s="62"/>
      <c r="F13" s="62"/>
      <c r="G13" s="62"/>
      <c r="H13" s="62"/>
      <c r="I13" s="62" t="s">
        <v>461</v>
      </c>
      <c r="J13" s="62"/>
      <c r="K13" s="62"/>
      <c r="L13" s="62" t="s">
        <v>462</v>
      </c>
      <c r="M13" s="62"/>
      <c r="N13" s="62"/>
      <c r="O13" s="62"/>
      <c r="P13" s="63" t="s">
        <v>60</v>
      </c>
      <c r="Q13" s="63" t="s">
        <v>67</v>
      </c>
      <c r="R13" s="63">
        <v>97</v>
      </c>
      <c r="S13" s="63">
        <v>97</v>
      </c>
      <c r="T13" s="63">
        <v>97.98</v>
      </c>
      <c r="U13" s="64">
        <f>IF(ISERR(T13/S13*100),"N/A",T13/S13*100)</f>
        <v>101.01030927835053</v>
      </c>
    </row>
    <row r="14" spans="1:34" ht="75" customHeight="1" thickTop="1" thickBot="1" x14ac:dyDescent="0.25">
      <c r="A14" s="60"/>
      <c r="B14" s="61" t="s">
        <v>79</v>
      </c>
      <c r="C14" s="62" t="s">
        <v>463</v>
      </c>
      <c r="D14" s="62"/>
      <c r="E14" s="62"/>
      <c r="F14" s="62"/>
      <c r="G14" s="62"/>
      <c r="H14" s="62"/>
      <c r="I14" s="62" t="s">
        <v>464</v>
      </c>
      <c r="J14" s="62"/>
      <c r="K14" s="62"/>
      <c r="L14" s="62" t="s">
        <v>465</v>
      </c>
      <c r="M14" s="62"/>
      <c r="N14" s="62"/>
      <c r="O14" s="62"/>
      <c r="P14" s="63" t="s">
        <v>60</v>
      </c>
      <c r="Q14" s="63" t="s">
        <v>273</v>
      </c>
      <c r="R14" s="63">
        <v>98</v>
      </c>
      <c r="S14" s="63">
        <v>98</v>
      </c>
      <c r="T14" s="63">
        <v>97.62</v>
      </c>
      <c r="U14" s="64">
        <f>IF(ISERR(T14/S14*100),"N/A",T14/S14*100)</f>
        <v>99.612244897959187</v>
      </c>
    </row>
    <row r="15" spans="1:34" ht="22.5" customHeight="1" thickTop="1" thickBot="1" x14ac:dyDescent="0.25">
      <c r="B15" s="13" t="s">
        <v>90</v>
      </c>
      <c r="C15" s="14"/>
      <c r="D15" s="14"/>
      <c r="E15" s="14"/>
      <c r="F15" s="14"/>
      <c r="G15" s="14"/>
      <c r="H15" s="15"/>
      <c r="I15" s="15"/>
      <c r="J15" s="15"/>
      <c r="K15" s="15"/>
      <c r="L15" s="15"/>
      <c r="M15" s="15"/>
      <c r="N15" s="15"/>
      <c r="O15" s="15"/>
      <c r="P15" s="15"/>
      <c r="Q15" s="15"/>
      <c r="R15" s="15"/>
      <c r="S15" s="15"/>
      <c r="T15" s="15"/>
      <c r="U15" s="16"/>
      <c r="V15" s="70"/>
    </row>
    <row r="16" spans="1:34" ht="26.25" customHeight="1" thickTop="1" x14ac:dyDescent="0.2">
      <c r="B16" s="71"/>
      <c r="C16" s="72"/>
      <c r="D16" s="72"/>
      <c r="E16" s="72"/>
      <c r="F16" s="72"/>
      <c r="G16" s="72"/>
      <c r="H16" s="73"/>
      <c r="I16" s="73"/>
      <c r="J16" s="73"/>
      <c r="K16" s="73"/>
      <c r="L16" s="73"/>
      <c r="M16" s="73"/>
      <c r="N16" s="73"/>
      <c r="O16" s="73"/>
      <c r="P16" s="74"/>
      <c r="Q16" s="75"/>
      <c r="R16" s="76" t="s">
        <v>91</v>
      </c>
      <c r="S16" s="44" t="s">
        <v>92</v>
      </c>
      <c r="T16" s="76" t="s">
        <v>93</v>
      </c>
      <c r="U16" s="44" t="s">
        <v>94</v>
      </c>
    </row>
    <row r="17" spans="2:21" ht="26.25" customHeight="1" thickBot="1" x14ac:dyDescent="0.25">
      <c r="B17" s="77"/>
      <c r="C17" s="78"/>
      <c r="D17" s="78"/>
      <c r="E17" s="78"/>
      <c r="F17" s="78"/>
      <c r="G17" s="78"/>
      <c r="H17" s="79"/>
      <c r="I17" s="79"/>
      <c r="J17" s="79"/>
      <c r="K17" s="79"/>
      <c r="L17" s="79"/>
      <c r="M17" s="79"/>
      <c r="N17" s="79"/>
      <c r="O17" s="79"/>
      <c r="P17" s="80"/>
      <c r="Q17" s="81"/>
      <c r="R17" s="82" t="s">
        <v>95</v>
      </c>
      <c r="S17" s="81" t="s">
        <v>95</v>
      </c>
      <c r="T17" s="81" t="s">
        <v>95</v>
      </c>
      <c r="U17" s="81" t="s">
        <v>96</v>
      </c>
    </row>
    <row r="18" spans="2:21" ht="13.5" customHeight="1" thickBot="1" x14ac:dyDescent="0.25">
      <c r="B18" s="83" t="s">
        <v>97</v>
      </c>
      <c r="C18" s="84"/>
      <c r="D18" s="84"/>
      <c r="E18" s="85"/>
      <c r="F18" s="85"/>
      <c r="G18" s="85"/>
      <c r="H18" s="86"/>
      <c r="I18" s="86"/>
      <c r="J18" s="86"/>
      <c r="K18" s="86"/>
      <c r="L18" s="86"/>
      <c r="M18" s="86"/>
      <c r="N18" s="86"/>
      <c r="O18" s="86"/>
      <c r="P18" s="87"/>
      <c r="Q18" s="87"/>
      <c r="R18" s="88" t="str">
        <f t="shared" ref="R18:T19" si="0">"N/D"</f>
        <v>N/D</v>
      </c>
      <c r="S18" s="88" t="str">
        <f t="shared" si="0"/>
        <v>N/D</v>
      </c>
      <c r="T18" s="88" t="str">
        <f t="shared" si="0"/>
        <v>N/D</v>
      </c>
      <c r="U18" s="89" t="str">
        <f>+IF(ISERR(T18/S18*100),"N/A",T18/S18*100)</f>
        <v>N/A</v>
      </c>
    </row>
    <row r="19" spans="2:21" ht="13.5" customHeight="1" thickBot="1" x14ac:dyDescent="0.25">
      <c r="B19" s="90" t="s">
        <v>98</v>
      </c>
      <c r="C19" s="91"/>
      <c r="D19" s="91"/>
      <c r="E19" s="92"/>
      <c r="F19" s="92"/>
      <c r="G19" s="92"/>
      <c r="H19" s="93"/>
      <c r="I19" s="93"/>
      <c r="J19" s="93"/>
      <c r="K19" s="93"/>
      <c r="L19" s="93"/>
      <c r="M19" s="93"/>
      <c r="N19" s="93"/>
      <c r="O19" s="93"/>
      <c r="P19" s="94"/>
      <c r="Q19" s="94"/>
      <c r="R19" s="88" t="str">
        <f t="shared" si="0"/>
        <v>N/D</v>
      </c>
      <c r="S19" s="88" t="str">
        <f t="shared" si="0"/>
        <v>N/D</v>
      </c>
      <c r="T19" s="88" t="str">
        <f t="shared" si="0"/>
        <v>N/D</v>
      </c>
      <c r="U19" s="89" t="str">
        <f>+IF(ISERR(T19/S19*100),"N/A",T19/S19*100)</f>
        <v>N/A</v>
      </c>
    </row>
    <row r="20" spans="2:21" ht="14.85" customHeight="1" thickTop="1" thickBot="1" x14ac:dyDescent="0.25">
      <c r="B20" s="13" t="s">
        <v>99</v>
      </c>
      <c r="C20" s="14"/>
      <c r="D20" s="14"/>
      <c r="E20" s="14"/>
      <c r="F20" s="14"/>
      <c r="G20" s="14"/>
      <c r="H20" s="15"/>
      <c r="I20" s="15"/>
      <c r="J20" s="15"/>
      <c r="K20" s="15"/>
      <c r="L20" s="15"/>
      <c r="M20" s="15"/>
      <c r="N20" s="15"/>
      <c r="O20" s="15"/>
      <c r="P20" s="15"/>
      <c r="Q20" s="15"/>
      <c r="R20" s="15"/>
      <c r="S20" s="15"/>
      <c r="T20" s="15"/>
      <c r="U20" s="16"/>
    </row>
    <row r="21" spans="2:21" ht="44.25" customHeight="1" thickTop="1" x14ac:dyDescent="0.2">
      <c r="B21" s="95" t="s">
        <v>100</v>
      </c>
      <c r="C21" s="97"/>
      <c r="D21" s="97"/>
      <c r="E21" s="97"/>
      <c r="F21" s="97"/>
      <c r="G21" s="97"/>
      <c r="H21" s="97"/>
      <c r="I21" s="97"/>
      <c r="J21" s="97"/>
      <c r="K21" s="97"/>
      <c r="L21" s="97"/>
      <c r="M21" s="97"/>
      <c r="N21" s="97"/>
      <c r="O21" s="97"/>
      <c r="P21" s="97"/>
      <c r="Q21" s="97"/>
      <c r="R21" s="97"/>
      <c r="S21" s="97"/>
      <c r="T21" s="97"/>
      <c r="U21" s="96"/>
    </row>
    <row r="22" spans="2:21" ht="34.5" customHeight="1" x14ac:dyDescent="0.2">
      <c r="B22" s="98" t="s">
        <v>466</v>
      </c>
      <c r="C22" s="100"/>
      <c r="D22" s="100"/>
      <c r="E22" s="100"/>
      <c r="F22" s="100"/>
      <c r="G22" s="100"/>
      <c r="H22" s="100"/>
      <c r="I22" s="100"/>
      <c r="J22" s="100"/>
      <c r="K22" s="100"/>
      <c r="L22" s="100"/>
      <c r="M22" s="100"/>
      <c r="N22" s="100"/>
      <c r="O22" s="100"/>
      <c r="P22" s="100"/>
      <c r="Q22" s="100"/>
      <c r="R22" s="100"/>
      <c r="S22" s="100"/>
      <c r="T22" s="100"/>
      <c r="U22" s="99"/>
    </row>
    <row r="23" spans="2:21" ht="34.5" customHeight="1" x14ac:dyDescent="0.2">
      <c r="B23" s="98" t="s">
        <v>467</v>
      </c>
      <c r="C23" s="100"/>
      <c r="D23" s="100"/>
      <c r="E23" s="100"/>
      <c r="F23" s="100"/>
      <c r="G23" s="100"/>
      <c r="H23" s="100"/>
      <c r="I23" s="100"/>
      <c r="J23" s="100"/>
      <c r="K23" s="100"/>
      <c r="L23" s="100"/>
      <c r="M23" s="100"/>
      <c r="N23" s="100"/>
      <c r="O23" s="100"/>
      <c r="P23" s="100"/>
      <c r="Q23" s="100"/>
      <c r="R23" s="100"/>
      <c r="S23" s="100"/>
      <c r="T23" s="100"/>
      <c r="U23" s="99"/>
    </row>
    <row r="24" spans="2:21" ht="40.35" customHeight="1" x14ac:dyDescent="0.2">
      <c r="B24" s="98" t="s">
        <v>468</v>
      </c>
      <c r="C24" s="100"/>
      <c r="D24" s="100"/>
      <c r="E24" s="100"/>
      <c r="F24" s="100"/>
      <c r="G24" s="100"/>
      <c r="H24" s="100"/>
      <c r="I24" s="100"/>
      <c r="J24" s="100"/>
      <c r="K24" s="100"/>
      <c r="L24" s="100"/>
      <c r="M24" s="100"/>
      <c r="N24" s="100"/>
      <c r="O24" s="100"/>
      <c r="P24" s="100"/>
      <c r="Q24" s="100"/>
      <c r="R24" s="100"/>
      <c r="S24" s="100"/>
      <c r="T24" s="100"/>
      <c r="U24" s="99"/>
    </row>
    <row r="25" spans="2:21" ht="42" customHeight="1" thickBot="1" x14ac:dyDescent="0.25">
      <c r="B25" s="101" t="s">
        <v>469</v>
      </c>
      <c r="C25" s="103"/>
      <c r="D25" s="103"/>
      <c r="E25" s="103"/>
      <c r="F25" s="103"/>
      <c r="G25" s="103"/>
      <c r="H25" s="103"/>
      <c r="I25" s="103"/>
      <c r="J25" s="103"/>
      <c r="K25" s="103"/>
      <c r="L25" s="103"/>
      <c r="M25" s="103"/>
      <c r="N25" s="103"/>
      <c r="O25" s="103"/>
      <c r="P25" s="103"/>
      <c r="Q25" s="103"/>
      <c r="R25" s="103"/>
      <c r="S25" s="103"/>
      <c r="T25" s="103"/>
      <c r="U25" s="102"/>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470</v>
      </c>
      <c r="D4" s="19" t="s">
        <v>471</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256</v>
      </c>
      <c r="L6" s="29"/>
      <c r="M6" s="29"/>
      <c r="N6" s="31"/>
      <c r="O6" s="32" t="s">
        <v>20</v>
      </c>
      <c r="P6" s="29" t="s">
        <v>452</v>
      </c>
      <c r="Q6" s="29"/>
      <c r="R6" s="33"/>
      <c r="S6" s="32" t="s">
        <v>22</v>
      </c>
      <c r="T6" s="29" t="s">
        <v>453</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454</v>
      </c>
      <c r="D11" s="62"/>
      <c r="E11" s="62"/>
      <c r="F11" s="62"/>
      <c r="G11" s="62"/>
      <c r="H11" s="62"/>
      <c r="I11" s="62" t="s">
        <v>472</v>
      </c>
      <c r="J11" s="62"/>
      <c r="K11" s="62"/>
      <c r="L11" s="62" t="s">
        <v>473</v>
      </c>
      <c r="M11" s="62"/>
      <c r="N11" s="62"/>
      <c r="O11" s="62"/>
      <c r="P11" s="63" t="s">
        <v>60</v>
      </c>
      <c r="Q11" s="63" t="s">
        <v>43</v>
      </c>
      <c r="R11" s="63">
        <v>7.07</v>
      </c>
      <c r="S11" s="63" t="s">
        <v>44</v>
      </c>
      <c r="T11" s="63" t="s">
        <v>44</v>
      </c>
      <c r="U11" s="64" t="str">
        <f>IF(ISERR(T11/S11*100),"N/A",T11/S11*100)</f>
        <v>N/A</v>
      </c>
    </row>
    <row r="12" spans="1:34" ht="75" customHeight="1" thickTop="1" thickBot="1" x14ac:dyDescent="0.25">
      <c r="A12" s="60"/>
      <c r="B12" s="61" t="s">
        <v>53</v>
      </c>
      <c r="C12" s="62" t="s">
        <v>474</v>
      </c>
      <c r="D12" s="62"/>
      <c r="E12" s="62"/>
      <c r="F12" s="62"/>
      <c r="G12" s="62"/>
      <c r="H12" s="62"/>
      <c r="I12" s="62" t="s">
        <v>475</v>
      </c>
      <c r="J12" s="62"/>
      <c r="K12" s="62"/>
      <c r="L12" s="62" t="s">
        <v>476</v>
      </c>
      <c r="M12" s="62"/>
      <c r="N12" s="62"/>
      <c r="O12" s="62"/>
      <c r="P12" s="63" t="s">
        <v>60</v>
      </c>
      <c r="Q12" s="63" t="s">
        <v>128</v>
      </c>
      <c r="R12" s="63">
        <v>96</v>
      </c>
      <c r="S12" s="63">
        <v>96</v>
      </c>
      <c r="T12" s="63">
        <v>100</v>
      </c>
      <c r="U12" s="64">
        <f>IF(ISERR(T12/S12*100),"N/A",T12/S12*100)</f>
        <v>104.16666666666667</v>
      </c>
    </row>
    <row r="13" spans="1:34" ht="75" customHeight="1" thickTop="1" thickBot="1" x14ac:dyDescent="0.25">
      <c r="A13" s="60"/>
      <c r="B13" s="61" t="s">
        <v>63</v>
      </c>
      <c r="C13" s="62" t="s">
        <v>477</v>
      </c>
      <c r="D13" s="62"/>
      <c r="E13" s="62"/>
      <c r="F13" s="62"/>
      <c r="G13" s="62"/>
      <c r="H13" s="62"/>
      <c r="I13" s="62" t="s">
        <v>478</v>
      </c>
      <c r="J13" s="62"/>
      <c r="K13" s="62"/>
      <c r="L13" s="62" t="s">
        <v>462</v>
      </c>
      <c r="M13" s="62"/>
      <c r="N13" s="62"/>
      <c r="O13" s="62"/>
      <c r="P13" s="63" t="s">
        <v>60</v>
      </c>
      <c r="Q13" s="63" t="s">
        <v>67</v>
      </c>
      <c r="R13" s="63">
        <v>97</v>
      </c>
      <c r="S13" s="63">
        <v>97</v>
      </c>
      <c r="T13" s="63">
        <v>96.98</v>
      </c>
      <c r="U13" s="64">
        <f>IF(ISERR(T13/S13*100),"N/A",T13/S13*100)</f>
        <v>99.979381443298976</v>
      </c>
    </row>
    <row r="14" spans="1:34" ht="75" customHeight="1" thickTop="1" thickBot="1" x14ac:dyDescent="0.25">
      <c r="A14" s="60"/>
      <c r="B14" s="61" t="s">
        <v>79</v>
      </c>
      <c r="C14" s="62" t="s">
        <v>479</v>
      </c>
      <c r="D14" s="62"/>
      <c r="E14" s="62"/>
      <c r="F14" s="62"/>
      <c r="G14" s="62"/>
      <c r="H14" s="62"/>
      <c r="I14" s="62" t="s">
        <v>464</v>
      </c>
      <c r="J14" s="62"/>
      <c r="K14" s="62"/>
      <c r="L14" s="62" t="s">
        <v>465</v>
      </c>
      <c r="M14" s="62"/>
      <c r="N14" s="62"/>
      <c r="O14" s="62"/>
      <c r="P14" s="63" t="s">
        <v>60</v>
      </c>
      <c r="Q14" s="63" t="s">
        <v>273</v>
      </c>
      <c r="R14" s="63">
        <v>98</v>
      </c>
      <c r="S14" s="63">
        <v>98</v>
      </c>
      <c r="T14" s="63">
        <v>97.62</v>
      </c>
      <c r="U14" s="64">
        <f>IF(ISERR(T14/S14*100),"N/A",T14/S14*100)</f>
        <v>99.612244897959187</v>
      </c>
    </row>
    <row r="15" spans="1:34" ht="22.5" customHeight="1" thickTop="1" thickBot="1" x14ac:dyDescent="0.25">
      <c r="B15" s="13" t="s">
        <v>90</v>
      </c>
      <c r="C15" s="14"/>
      <c r="D15" s="14"/>
      <c r="E15" s="14"/>
      <c r="F15" s="14"/>
      <c r="G15" s="14"/>
      <c r="H15" s="15"/>
      <c r="I15" s="15"/>
      <c r="J15" s="15"/>
      <c r="K15" s="15"/>
      <c r="L15" s="15"/>
      <c r="M15" s="15"/>
      <c r="N15" s="15"/>
      <c r="O15" s="15"/>
      <c r="P15" s="15"/>
      <c r="Q15" s="15"/>
      <c r="R15" s="15"/>
      <c r="S15" s="15"/>
      <c r="T15" s="15"/>
      <c r="U15" s="16"/>
      <c r="V15" s="70"/>
    </row>
    <row r="16" spans="1:34" ht="26.25" customHeight="1" thickTop="1" x14ac:dyDescent="0.2">
      <c r="B16" s="71"/>
      <c r="C16" s="72"/>
      <c r="D16" s="72"/>
      <c r="E16" s="72"/>
      <c r="F16" s="72"/>
      <c r="G16" s="72"/>
      <c r="H16" s="73"/>
      <c r="I16" s="73"/>
      <c r="J16" s="73"/>
      <c r="K16" s="73"/>
      <c r="L16" s="73"/>
      <c r="M16" s="73"/>
      <c r="N16" s="73"/>
      <c r="O16" s="73"/>
      <c r="P16" s="74"/>
      <c r="Q16" s="75"/>
      <c r="R16" s="76" t="s">
        <v>91</v>
      </c>
      <c r="S16" s="44" t="s">
        <v>92</v>
      </c>
      <c r="T16" s="76" t="s">
        <v>93</v>
      </c>
      <c r="U16" s="44" t="s">
        <v>94</v>
      </c>
    </row>
    <row r="17" spans="2:21" ht="26.25" customHeight="1" thickBot="1" x14ac:dyDescent="0.25">
      <c r="B17" s="77"/>
      <c r="C17" s="78"/>
      <c r="D17" s="78"/>
      <c r="E17" s="78"/>
      <c r="F17" s="78"/>
      <c r="G17" s="78"/>
      <c r="H17" s="79"/>
      <c r="I17" s="79"/>
      <c r="J17" s="79"/>
      <c r="K17" s="79"/>
      <c r="L17" s="79"/>
      <c r="M17" s="79"/>
      <c r="N17" s="79"/>
      <c r="O17" s="79"/>
      <c r="P17" s="80"/>
      <c r="Q17" s="81"/>
      <c r="R17" s="82" t="s">
        <v>95</v>
      </c>
      <c r="S17" s="81" t="s">
        <v>95</v>
      </c>
      <c r="T17" s="81" t="s">
        <v>95</v>
      </c>
      <c r="U17" s="81" t="s">
        <v>96</v>
      </c>
    </row>
    <row r="18" spans="2:21" ht="13.5" customHeight="1" thickBot="1" x14ac:dyDescent="0.25">
      <c r="B18" s="83" t="s">
        <v>97</v>
      </c>
      <c r="C18" s="84"/>
      <c r="D18" s="84"/>
      <c r="E18" s="85"/>
      <c r="F18" s="85"/>
      <c r="G18" s="85"/>
      <c r="H18" s="86"/>
      <c r="I18" s="86"/>
      <c r="J18" s="86"/>
      <c r="K18" s="86"/>
      <c r="L18" s="86"/>
      <c r="M18" s="86"/>
      <c r="N18" s="86"/>
      <c r="O18" s="86"/>
      <c r="P18" s="87"/>
      <c r="Q18" s="87"/>
      <c r="R18" s="88" t="str">
        <f t="shared" ref="R18:T19" si="0">"N/D"</f>
        <v>N/D</v>
      </c>
      <c r="S18" s="88" t="str">
        <f t="shared" si="0"/>
        <v>N/D</v>
      </c>
      <c r="T18" s="88" t="str">
        <f t="shared" si="0"/>
        <v>N/D</v>
      </c>
      <c r="U18" s="89" t="str">
        <f>+IF(ISERR(T18/S18*100),"N/A",T18/S18*100)</f>
        <v>N/A</v>
      </c>
    </row>
    <row r="19" spans="2:21" ht="13.5" customHeight="1" thickBot="1" x14ac:dyDescent="0.25">
      <c r="B19" s="90" t="s">
        <v>98</v>
      </c>
      <c r="C19" s="91"/>
      <c r="D19" s="91"/>
      <c r="E19" s="92"/>
      <c r="F19" s="92"/>
      <c r="G19" s="92"/>
      <c r="H19" s="93"/>
      <c r="I19" s="93"/>
      <c r="J19" s="93"/>
      <c r="K19" s="93"/>
      <c r="L19" s="93"/>
      <c r="M19" s="93"/>
      <c r="N19" s="93"/>
      <c r="O19" s="93"/>
      <c r="P19" s="94"/>
      <c r="Q19" s="94"/>
      <c r="R19" s="88" t="str">
        <f t="shared" si="0"/>
        <v>N/D</v>
      </c>
      <c r="S19" s="88" t="str">
        <f t="shared" si="0"/>
        <v>N/D</v>
      </c>
      <c r="T19" s="88" t="str">
        <f t="shared" si="0"/>
        <v>N/D</v>
      </c>
      <c r="U19" s="89" t="str">
        <f>+IF(ISERR(T19/S19*100),"N/A",T19/S19*100)</f>
        <v>N/A</v>
      </c>
    </row>
    <row r="20" spans="2:21" ht="14.85" customHeight="1" thickTop="1" thickBot="1" x14ac:dyDescent="0.25">
      <c r="B20" s="13" t="s">
        <v>99</v>
      </c>
      <c r="C20" s="14"/>
      <c r="D20" s="14"/>
      <c r="E20" s="14"/>
      <c r="F20" s="14"/>
      <c r="G20" s="14"/>
      <c r="H20" s="15"/>
      <c r="I20" s="15"/>
      <c r="J20" s="15"/>
      <c r="K20" s="15"/>
      <c r="L20" s="15"/>
      <c r="M20" s="15"/>
      <c r="N20" s="15"/>
      <c r="O20" s="15"/>
      <c r="P20" s="15"/>
      <c r="Q20" s="15"/>
      <c r="R20" s="15"/>
      <c r="S20" s="15"/>
      <c r="T20" s="15"/>
      <c r="U20" s="16"/>
    </row>
    <row r="21" spans="2:21" ht="44.25" customHeight="1" thickTop="1" x14ac:dyDescent="0.2">
      <c r="B21" s="95" t="s">
        <v>100</v>
      </c>
      <c r="C21" s="97"/>
      <c r="D21" s="97"/>
      <c r="E21" s="97"/>
      <c r="F21" s="97"/>
      <c r="G21" s="97"/>
      <c r="H21" s="97"/>
      <c r="I21" s="97"/>
      <c r="J21" s="97"/>
      <c r="K21" s="97"/>
      <c r="L21" s="97"/>
      <c r="M21" s="97"/>
      <c r="N21" s="97"/>
      <c r="O21" s="97"/>
      <c r="P21" s="97"/>
      <c r="Q21" s="97"/>
      <c r="R21" s="97"/>
      <c r="S21" s="97"/>
      <c r="T21" s="97"/>
      <c r="U21" s="96"/>
    </row>
    <row r="22" spans="2:21" ht="34.5" customHeight="1" x14ac:dyDescent="0.2">
      <c r="B22" s="98" t="s">
        <v>480</v>
      </c>
      <c r="C22" s="100"/>
      <c r="D22" s="100"/>
      <c r="E22" s="100"/>
      <c r="F22" s="100"/>
      <c r="G22" s="100"/>
      <c r="H22" s="100"/>
      <c r="I22" s="100"/>
      <c r="J22" s="100"/>
      <c r="K22" s="100"/>
      <c r="L22" s="100"/>
      <c r="M22" s="100"/>
      <c r="N22" s="100"/>
      <c r="O22" s="100"/>
      <c r="P22" s="100"/>
      <c r="Q22" s="100"/>
      <c r="R22" s="100"/>
      <c r="S22" s="100"/>
      <c r="T22" s="100"/>
      <c r="U22" s="99"/>
    </row>
    <row r="23" spans="2:21" ht="45.2" customHeight="1" x14ac:dyDescent="0.2">
      <c r="B23" s="98" t="s">
        <v>481</v>
      </c>
      <c r="C23" s="100"/>
      <c r="D23" s="100"/>
      <c r="E23" s="100"/>
      <c r="F23" s="100"/>
      <c r="G23" s="100"/>
      <c r="H23" s="100"/>
      <c r="I23" s="100"/>
      <c r="J23" s="100"/>
      <c r="K23" s="100"/>
      <c r="L23" s="100"/>
      <c r="M23" s="100"/>
      <c r="N23" s="100"/>
      <c r="O23" s="100"/>
      <c r="P23" s="100"/>
      <c r="Q23" s="100"/>
      <c r="R23" s="100"/>
      <c r="S23" s="100"/>
      <c r="T23" s="100"/>
      <c r="U23" s="99"/>
    </row>
    <row r="24" spans="2:21" ht="39.950000000000003" customHeight="1" x14ac:dyDescent="0.2">
      <c r="B24" s="98" t="s">
        <v>482</v>
      </c>
      <c r="C24" s="100"/>
      <c r="D24" s="100"/>
      <c r="E24" s="100"/>
      <c r="F24" s="100"/>
      <c r="G24" s="100"/>
      <c r="H24" s="100"/>
      <c r="I24" s="100"/>
      <c r="J24" s="100"/>
      <c r="K24" s="100"/>
      <c r="L24" s="100"/>
      <c r="M24" s="100"/>
      <c r="N24" s="100"/>
      <c r="O24" s="100"/>
      <c r="P24" s="100"/>
      <c r="Q24" s="100"/>
      <c r="R24" s="100"/>
      <c r="S24" s="100"/>
      <c r="T24" s="100"/>
      <c r="U24" s="99"/>
    </row>
    <row r="25" spans="2:21" ht="42" customHeight="1" thickBot="1" x14ac:dyDescent="0.25">
      <c r="B25" s="101" t="s">
        <v>483</v>
      </c>
      <c r="C25" s="103"/>
      <c r="D25" s="103"/>
      <c r="E25" s="103"/>
      <c r="F25" s="103"/>
      <c r="G25" s="103"/>
      <c r="H25" s="103"/>
      <c r="I25" s="103"/>
      <c r="J25" s="103"/>
      <c r="K25" s="103"/>
      <c r="L25" s="103"/>
      <c r="M25" s="103"/>
      <c r="N25" s="103"/>
      <c r="O25" s="103"/>
      <c r="P25" s="103"/>
      <c r="Q25" s="103"/>
      <c r="R25" s="103"/>
      <c r="S25" s="103"/>
      <c r="T25" s="103"/>
      <c r="U25" s="102"/>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484</v>
      </c>
      <c r="D4" s="19" t="s">
        <v>485</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256</v>
      </c>
      <c r="L6" s="29"/>
      <c r="M6" s="29"/>
      <c r="N6" s="31"/>
      <c r="O6" s="32" t="s">
        <v>20</v>
      </c>
      <c r="P6" s="29" t="s">
        <v>486</v>
      </c>
      <c r="Q6" s="29"/>
      <c r="R6" s="33"/>
      <c r="S6" s="32" t="s">
        <v>22</v>
      </c>
      <c r="T6" s="29" t="s">
        <v>453</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487</v>
      </c>
      <c r="D11" s="62"/>
      <c r="E11" s="62"/>
      <c r="F11" s="62"/>
      <c r="G11" s="62"/>
      <c r="H11" s="62"/>
      <c r="I11" s="62" t="s">
        <v>488</v>
      </c>
      <c r="J11" s="62"/>
      <c r="K11" s="62"/>
      <c r="L11" s="62" t="s">
        <v>489</v>
      </c>
      <c r="M11" s="62"/>
      <c r="N11" s="62"/>
      <c r="O11" s="62"/>
      <c r="P11" s="63" t="s">
        <v>60</v>
      </c>
      <c r="Q11" s="63" t="s">
        <v>43</v>
      </c>
      <c r="R11" s="63">
        <v>0.84</v>
      </c>
      <c r="S11" s="63" t="s">
        <v>44</v>
      </c>
      <c r="T11" s="63" t="s">
        <v>44</v>
      </c>
      <c r="U11" s="64" t="str">
        <f>IF(ISERR((S11-T11)*100/S11+100),"N/A",(S11-T11)*100/S11+100)</f>
        <v>N/A</v>
      </c>
    </row>
    <row r="12" spans="1:34" ht="75" customHeight="1" thickTop="1" thickBot="1" x14ac:dyDescent="0.25">
      <c r="A12" s="60"/>
      <c r="B12" s="61" t="s">
        <v>53</v>
      </c>
      <c r="C12" s="62" t="s">
        <v>490</v>
      </c>
      <c r="D12" s="62"/>
      <c r="E12" s="62"/>
      <c r="F12" s="62"/>
      <c r="G12" s="62"/>
      <c r="H12" s="62"/>
      <c r="I12" s="62" t="s">
        <v>491</v>
      </c>
      <c r="J12" s="62"/>
      <c r="K12" s="62"/>
      <c r="L12" s="62" t="s">
        <v>492</v>
      </c>
      <c r="M12" s="62"/>
      <c r="N12" s="62"/>
      <c r="O12" s="62"/>
      <c r="P12" s="63" t="s">
        <v>60</v>
      </c>
      <c r="Q12" s="63" t="s">
        <v>43</v>
      </c>
      <c r="R12" s="63">
        <v>98</v>
      </c>
      <c r="S12" s="63" t="s">
        <v>44</v>
      </c>
      <c r="T12" s="63" t="s">
        <v>44</v>
      </c>
      <c r="U12" s="64" t="str">
        <f>IF(ISERR(T12/S12*100),"N/A",T12/S12*100)</f>
        <v>N/A</v>
      </c>
    </row>
    <row r="13" spans="1:34" ht="75" customHeight="1" thickTop="1" thickBot="1" x14ac:dyDescent="0.25">
      <c r="A13" s="60"/>
      <c r="B13" s="61" t="s">
        <v>63</v>
      </c>
      <c r="C13" s="62" t="s">
        <v>493</v>
      </c>
      <c r="D13" s="62"/>
      <c r="E13" s="62"/>
      <c r="F13" s="62"/>
      <c r="G13" s="62"/>
      <c r="H13" s="62"/>
      <c r="I13" s="62" t="s">
        <v>494</v>
      </c>
      <c r="J13" s="62"/>
      <c r="K13" s="62"/>
      <c r="L13" s="62" t="s">
        <v>495</v>
      </c>
      <c r="M13" s="62"/>
      <c r="N13" s="62"/>
      <c r="O13" s="62"/>
      <c r="P13" s="63" t="s">
        <v>60</v>
      </c>
      <c r="Q13" s="63" t="s">
        <v>67</v>
      </c>
      <c r="R13" s="63">
        <v>99</v>
      </c>
      <c r="S13" s="63">
        <v>99</v>
      </c>
      <c r="T13" s="63">
        <v>99.34</v>
      </c>
      <c r="U13" s="64">
        <f>IF(ISERR(T13/S13*100),"N/A",T13/S13*100)</f>
        <v>100.34343434343435</v>
      </c>
    </row>
    <row r="14" spans="1:34" ht="75" customHeight="1" thickTop="1" thickBot="1" x14ac:dyDescent="0.25">
      <c r="A14" s="60"/>
      <c r="B14" s="61" t="s">
        <v>79</v>
      </c>
      <c r="C14" s="62" t="s">
        <v>496</v>
      </c>
      <c r="D14" s="62"/>
      <c r="E14" s="62"/>
      <c r="F14" s="62"/>
      <c r="G14" s="62"/>
      <c r="H14" s="62"/>
      <c r="I14" s="62" t="s">
        <v>497</v>
      </c>
      <c r="J14" s="62"/>
      <c r="K14" s="62"/>
      <c r="L14" s="62" t="s">
        <v>498</v>
      </c>
      <c r="M14" s="62"/>
      <c r="N14" s="62"/>
      <c r="O14" s="62"/>
      <c r="P14" s="63" t="s">
        <v>499</v>
      </c>
      <c r="Q14" s="63" t="s">
        <v>500</v>
      </c>
      <c r="R14" s="104">
        <v>6135062</v>
      </c>
      <c r="S14" s="104">
        <v>4573928</v>
      </c>
      <c r="T14" s="104">
        <v>4493490</v>
      </c>
      <c r="U14" s="64">
        <f>IF(ISERR(T14/S14*100),"N/A",T14/S14*100)</f>
        <v>98.24138027533445</v>
      </c>
    </row>
    <row r="15" spans="1:34" ht="22.5" customHeight="1" thickTop="1" thickBot="1" x14ac:dyDescent="0.25">
      <c r="B15" s="13" t="s">
        <v>90</v>
      </c>
      <c r="C15" s="14"/>
      <c r="D15" s="14"/>
      <c r="E15" s="14"/>
      <c r="F15" s="14"/>
      <c r="G15" s="14"/>
      <c r="H15" s="15"/>
      <c r="I15" s="15"/>
      <c r="J15" s="15"/>
      <c r="K15" s="15"/>
      <c r="L15" s="15"/>
      <c r="M15" s="15"/>
      <c r="N15" s="15"/>
      <c r="O15" s="15"/>
      <c r="P15" s="15"/>
      <c r="Q15" s="15"/>
      <c r="R15" s="15"/>
      <c r="S15" s="15"/>
      <c r="T15" s="15"/>
      <c r="U15" s="16"/>
      <c r="V15" s="70"/>
    </row>
    <row r="16" spans="1:34" ht="26.25" customHeight="1" thickTop="1" x14ac:dyDescent="0.2">
      <c r="B16" s="71"/>
      <c r="C16" s="72"/>
      <c r="D16" s="72"/>
      <c r="E16" s="72"/>
      <c r="F16" s="72"/>
      <c r="G16" s="72"/>
      <c r="H16" s="73"/>
      <c r="I16" s="73"/>
      <c r="J16" s="73"/>
      <c r="K16" s="73"/>
      <c r="L16" s="73"/>
      <c r="M16" s="73"/>
      <c r="N16" s="73"/>
      <c r="O16" s="73"/>
      <c r="P16" s="74"/>
      <c r="Q16" s="75"/>
      <c r="R16" s="76" t="s">
        <v>91</v>
      </c>
      <c r="S16" s="44" t="s">
        <v>92</v>
      </c>
      <c r="T16" s="76" t="s">
        <v>93</v>
      </c>
      <c r="U16" s="44" t="s">
        <v>94</v>
      </c>
    </row>
    <row r="17" spans="2:21" ht="26.25" customHeight="1" thickBot="1" x14ac:dyDescent="0.25">
      <c r="B17" s="77"/>
      <c r="C17" s="78"/>
      <c r="D17" s="78"/>
      <c r="E17" s="78"/>
      <c r="F17" s="78"/>
      <c r="G17" s="78"/>
      <c r="H17" s="79"/>
      <c r="I17" s="79"/>
      <c r="J17" s="79"/>
      <c r="K17" s="79"/>
      <c r="L17" s="79"/>
      <c r="M17" s="79"/>
      <c r="N17" s="79"/>
      <c r="O17" s="79"/>
      <c r="P17" s="80"/>
      <c r="Q17" s="81"/>
      <c r="R17" s="82" t="s">
        <v>95</v>
      </c>
      <c r="S17" s="81" t="s">
        <v>95</v>
      </c>
      <c r="T17" s="81" t="s">
        <v>95</v>
      </c>
      <c r="U17" s="81" t="s">
        <v>96</v>
      </c>
    </row>
    <row r="18" spans="2:21" ht="13.5" customHeight="1" thickBot="1" x14ac:dyDescent="0.25">
      <c r="B18" s="83" t="s">
        <v>97</v>
      </c>
      <c r="C18" s="84"/>
      <c r="D18" s="84"/>
      <c r="E18" s="85"/>
      <c r="F18" s="85"/>
      <c r="G18" s="85"/>
      <c r="H18" s="86"/>
      <c r="I18" s="86"/>
      <c r="J18" s="86"/>
      <c r="K18" s="86"/>
      <c r="L18" s="86"/>
      <c r="M18" s="86"/>
      <c r="N18" s="86"/>
      <c r="O18" s="86"/>
      <c r="P18" s="87"/>
      <c r="Q18" s="87"/>
      <c r="R18" s="88" t="str">
        <f t="shared" ref="R18:T19" si="0">"N/D"</f>
        <v>N/D</v>
      </c>
      <c r="S18" s="88" t="str">
        <f t="shared" si="0"/>
        <v>N/D</v>
      </c>
      <c r="T18" s="88" t="str">
        <f t="shared" si="0"/>
        <v>N/D</v>
      </c>
      <c r="U18" s="89" t="str">
        <f>+IF(ISERR(T18/S18*100),"N/A",T18/S18*100)</f>
        <v>N/A</v>
      </c>
    </row>
    <row r="19" spans="2:21" ht="13.5" customHeight="1" thickBot="1" x14ac:dyDescent="0.25">
      <c r="B19" s="90" t="s">
        <v>98</v>
      </c>
      <c r="C19" s="91"/>
      <c r="D19" s="91"/>
      <c r="E19" s="92"/>
      <c r="F19" s="92"/>
      <c r="G19" s="92"/>
      <c r="H19" s="93"/>
      <c r="I19" s="93"/>
      <c r="J19" s="93"/>
      <c r="K19" s="93"/>
      <c r="L19" s="93"/>
      <c r="M19" s="93"/>
      <c r="N19" s="93"/>
      <c r="O19" s="93"/>
      <c r="P19" s="94"/>
      <c r="Q19" s="94"/>
      <c r="R19" s="88" t="str">
        <f t="shared" si="0"/>
        <v>N/D</v>
      </c>
      <c r="S19" s="88" t="str">
        <f t="shared" si="0"/>
        <v>N/D</v>
      </c>
      <c r="T19" s="88" t="str">
        <f t="shared" si="0"/>
        <v>N/D</v>
      </c>
      <c r="U19" s="89" t="str">
        <f>+IF(ISERR(T19/S19*100),"N/A",T19/S19*100)</f>
        <v>N/A</v>
      </c>
    </row>
    <row r="20" spans="2:21" ht="14.85" customHeight="1" thickTop="1" thickBot="1" x14ac:dyDescent="0.25">
      <c r="B20" s="13" t="s">
        <v>99</v>
      </c>
      <c r="C20" s="14"/>
      <c r="D20" s="14"/>
      <c r="E20" s="14"/>
      <c r="F20" s="14"/>
      <c r="G20" s="14"/>
      <c r="H20" s="15"/>
      <c r="I20" s="15"/>
      <c r="J20" s="15"/>
      <c r="K20" s="15"/>
      <c r="L20" s="15"/>
      <c r="M20" s="15"/>
      <c r="N20" s="15"/>
      <c r="O20" s="15"/>
      <c r="P20" s="15"/>
      <c r="Q20" s="15"/>
      <c r="R20" s="15"/>
      <c r="S20" s="15"/>
      <c r="T20" s="15"/>
      <c r="U20" s="16"/>
    </row>
    <row r="21" spans="2:21" ht="44.25" customHeight="1" thickTop="1" x14ac:dyDescent="0.2">
      <c r="B21" s="95" t="s">
        <v>100</v>
      </c>
      <c r="C21" s="97"/>
      <c r="D21" s="97"/>
      <c r="E21" s="97"/>
      <c r="F21" s="97"/>
      <c r="G21" s="97"/>
      <c r="H21" s="97"/>
      <c r="I21" s="97"/>
      <c r="J21" s="97"/>
      <c r="K21" s="97"/>
      <c r="L21" s="97"/>
      <c r="M21" s="97"/>
      <c r="N21" s="97"/>
      <c r="O21" s="97"/>
      <c r="P21" s="97"/>
      <c r="Q21" s="97"/>
      <c r="R21" s="97"/>
      <c r="S21" s="97"/>
      <c r="T21" s="97"/>
      <c r="U21" s="96"/>
    </row>
    <row r="22" spans="2:21" ht="34.5" customHeight="1" x14ac:dyDescent="0.2">
      <c r="B22" s="98" t="s">
        <v>501</v>
      </c>
      <c r="C22" s="100"/>
      <c r="D22" s="100"/>
      <c r="E22" s="100"/>
      <c r="F22" s="100"/>
      <c r="G22" s="100"/>
      <c r="H22" s="100"/>
      <c r="I22" s="100"/>
      <c r="J22" s="100"/>
      <c r="K22" s="100"/>
      <c r="L22" s="100"/>
      <c r="M22" s="100"/>
      <c r="N22" s="100"/>
      <c r="O22" s="100"/>
      <c r="P22" s="100"/>
      <c r="Q22" s="100"/>
      <c r="R22" s="100"/>
      <c r="S22" s="100"/>
      <c r="T22" s="100"/>
      <c r="U22" s="99"/>
    </row>
    <row r="23" spans="2:21" ht="34.5" customHeight="1" x14ac:dyDescent="0.2">
      <c r="B23" s="98" t="s">
        <v>502</v>
      </c>
      <c r="C23" s="100"/>
      <c r="D23" s="100"/>
      <c r="E23" s="100"/>
      <c r="F23" s="100"/>
      <c r="G23" s="100"/>
      <c r="H23" s="100"/>
      <c r="I23" s="100"/>
      <c r="J23" s="100"/>
      <c r="K23" s="100"/>
      <c r="L23" s="100"/>
      <c r="M23" s="100"/>
      <c r="N23" s="100"/>
      <c r="O23" s="100"/>
      <c r="P23" s="100"/>
      <c r="Q23" s="100"/>
      <c r="R23" s="100"/>
      <c r="S23" s="100"/>
      <c r="T23" s="100"/>
      <c r="U23" s="99"/>
    </row>
    <row r="24" spans="2:21" ht="41.25" customHeight="1" x14ac:dyDescent="0.2">
      <c r="B24" s="98" t="s">
        <v>503</v>
      </c>
      <c r="C24" s="100"/>
      <c r="D24" s="100"/>
      <c r="E24" s="100"/>
      <c r="F24" s="100"/>
      <c r="G24" s="100"/>
      <c r="H24" s="100"/>
      <c r="I24" s="100"/>
      <c r="J24" s="100"/>
      <c r="K24" s="100"/>
      <c r="L24" s="100"/>
      <c r="M24" s="100"/>
      <c r="N24" s="100"/>
      <c r="O24" s="100"/>
      <c r="P24" s="100"/>
      <c r="Q24" s="100"/>
      <c r="R24" s="100"/>
      <c r="S24" s="100"/>
      <c r="T24" s="100"/>
      <c r="U24" s="99"/>
    </row>
    <row r="25" spans="2:21" ht="95.25" customHeight="1" thickBot="1" x14ac:dyDescent="0.25">
      <c r="B25" s="101" t="s">
        <v>504</v>
      </c>
      <c r="C25" s="103"/>
      <c r="D25" s="103"/>
      <c r="E25" s="103"/>
      <c r="F25" s="103"/>
      <c r="G25" s="103"/>
      <c r="H25" s="103"/>
      <c r="I25" s="103"/>
      <c r="J25" s="103"/>
      <c r="K25" s="103"/>
      <c r="L25" s="103"/>
      <c r="M25" s="103"/>
      <c r="N25" s="103"/>
      <c r="O25" s="103"/>
      <c r="P25" s="103"/>
      <c r="Q25" s="103"/>
      <c r="R25" s="103"/>
      <c r="S25" s="103"/>
      <c r="T25" s="103"/>
      <c r="U25" s="102"/>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505</v>
      </c>
      <c r="D4" s="19" t="s">
        <v>506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507</v>
      </c>
      <c r="D11" s="62"/>
      <c r="E11" s="62"/>
      <c r="F11" s="62"/>
      <c r="G11" s="62"/>
      <c r="H11" s="62"/>
      <c r="I11" s="62" t="s">
        <v>508</v>
      </c>
      <c r="J11" s="62"/>
      <c r="K11" s="62"/>
      <c r="L11" s="62" t="s">
        <v>509</v>
      </c>
      <c r="M11" s="62"/>
      <c r="N11" s="62"/>
      <c r="O11" s="62"/>
      <c r="P11" s="63" t="s">
        <v>510</v>
      </c>
      <c r="Q11" s="63" t="s">
        <v>43</v>
      </c>
      <c r="R11" s="104">
        <v>75036</v>
      </c>
      <c r="S11" s="104" t="s">
        <v>44</v>
      </c>
      <c r="T11" s="104" t="s">
        <v>44</v>
      </c>
      <c r="U11" s="64" t="str">
        <f>IF(ISERR(T11/S11*100),"N/A",T11/S11*100)</f>
        <v>N/A</v>
      </c>
    </row>
    <row r="12" spans="1:34" ht="75" customHeight="1" thickTop="1" thickBot="1" x14ac:dyDescent="0.25">
      <c r="A12" s="60"/>
      <c r="B12" s="61" t="s">
        <v>53</v>
      </c>
      <c r="C12" s="62" t="s">
        <v>511</v>
      </c>
      <c r="D12" s="62"/>
      <c r="E12" s="62"/>
      <c r="F12" s="62"/>
      <c r="G12" s="62"/>
      <c r="H12" s="62"/>
      <c r="I12" s="62" t="s">
        <v>512</v>
      </c>
      <c r="J12" s="62"/>
      <c r="K12" s="62"/>
      <c r="L12" s="62" t="s">
        <v>513</v>
      </c>
      <c r="M12" s="62"/>
      <c r="N12" s="62"/>
      <c r="O12" s="62"/>
      <c r="P12" s="63" t="s">
        <v>197</v>
      </c>
      <c r="Q12" s="63" t="s">
        <v>43</v>
      </c>
      <c r="R12" s="63">
        <v>14.61</v>
      </c>
      <c r="S12" s="63" t="s">
        <v>44</v>
      </c>
      <c r="T12" s="63" t="s">
        <v>44</v>
      </c>
      <c r="U12" s="64" t="str">
        <f>IF(ISERR(T12/S12*100),"N/A",T12/S12*100)</f>
        <v>N/A</v>
      </c>
    </row>
    <row r="13" spans="1:34" ht="75" customHeight="1" thickTop="1" thickBot="1" x14ac:dyDescent="0.25">
      <c r="A13" s="60"/>
      <c r="B13" s="61" t="s">
        <v>63</v>
      </c>
      <c r="C13" s="62" t="s">
        <v>514</v>
      </c>
      <c r="D13" s="62"/>
      <c r="E13" s="62"/>
      <c r="F13" s="62"/>
      <c r="G13" s="62"/>
      <c r="H13" s="62"/>
      <c r="I13" s="62" t="s">
        <v>515</v>
      </c>
      <c r="J13" s="62"/>
      <c r="K13" s="62"/>
      <c r="L13" s="62" t="s">
        <v>516</v>
      </c>
      <c r="M13" s="62"/>
      <c r="N13" s="62"/>
      <c r="O13" s="62"/>
      <c r="P13" s="63" t="s">
        <v>60</v>
      </c>
      <c r="Q13" s="63" t="s">
        <v>517</v>
      </c>
      <c r="R13" s="63">
        <v>100</v>
      </c>
      <c r="S13" s="63">
        <v>18.18</v>
      </c>
      <c r="T13" s="63">
        <v>18.18</v>
      </c>
      <c r="U13" s="64">
        <f>IF(ISERR(T13/S13*100),"N/A",T13/S13*100)</f>
        <v>100</v>
      </c>
    </row>
    <row r="14" spans="1:34" ht="75" customHeight="1" thickTop="1" thickBot="1" x14ac:dyDescent="0.25">
      <c r="A14" s="60"/>
      <c r="B14" s="61" t="s">
        <v>79</v>
      </c>
      <c r="C14" s="62" t="s">
        <v>518</v>
      </c>
      <c r="D14" s="62"/>
      <c r="E14" s="62"/>
      <c r="F14" s="62"/>
      <c r="G14" s="62"/>
      <c r="H14" s="62"/>
      <c r="I14" s="62" t="s">
        <v>519</v>
      </c>
      <c r="J14" s="62"/>
      <c r="K14" s="62"/>
      <c r="L14" s="62" t="s">
        <v>520</v>
      </c>
      <c r="M14" s="62"/>
      <c r="N14" s="62"/>
      <c r="O14" s="62"/>
      <c r="P14" s="63" t="s">
        <v>60</v>
      </c>
      <c r="Q14" s="63" t="s">
        <v>83</v>
      </c>
      <c r="R14" s="63">
        <v>100</v>
      </c>
      <c r="S14" s="63">
        <v>28</v>
      </c>
      <c r="T14" s="63">
        <v>28</v>
      </c>
      <c r="U14" s="64">
        <f>IF(ISERR(T14/S14*100),"N/A",T14/S14*100)</f>
        <v>100</v>
      </c>
    </row>
    <row r="15" spans="1:34" ht="22.5" customHeight="1" thickTop="1" thickBot="1" x14ac:dyDescent="0.25">
      <c r="B15" s="13" t="s">
        <v>90</v>
      </c>
      <c r="C15" s="14"/>
      <c r="D15" s="14"/>
      <c r="E15" s="14"/>
      <c r="F15" s="14"/>
      <c r="G15" s="14"/>
      <c r="H15" s="15"/>
      <c r="I15" s="15"/>
      <c r="J15" s="15"/>
      <c r="K15" s="15"/>
      <c r="L15" s="15"/>
      <c r="M15" s="15"/>
      <c r="N15" s="15"/>
      <c r="O15" s="15"/>
      <c r="P15" s="15"/>
      <c r="Q15" s="15"/>
      <c r="R15" s="15"/>
      <c r="S15" s="15"/>
      <c r="T15" s="15"/>
      <c r="U15" s="16"/>
      <c r="V15" s="70"/>
    </row>
    <row r="16" spans="1:34" ht="26.25" customHeight="1" thickTop="1" x14ac:dyDescent="0.2">
      <c r="B16" s="71"/>
      <c r="C16" s="72"/>
      <c r="D16" s="72"/>
      <c r="E16" s="72"/>
      <c r="F16" s="72"/>
      <c r="G16" s="72"/>
      <c r="H16" s="73"/>
      <c r="I16" s="73"/>
      <c r="J16" s="73"/>
      <c r="K16" s="73"/>
      <c r="L16" s="73"/>
      <c r="M16" s="73"/>
      <c r="N16" s="73"/>
      <c r="O16" s="73"/>
      <c r="P16" s="74"/>
      <c r="Q16" s="75"/>
      <c r="R16" s="76" t="s">
        <v>91</v>
      </c>
      <c r="S16" s="44" t="s">
        <v>92</v>
      </c>
      <c r="T16" s="76" t="s">
        <v>93</v>
      </c>
      <c r="U16" s="44" t="s">
        <v>94</v>
      </c>
    </row>
    <row r="17" spans="2:21" ht="26.25" customHeight="1" thickBot="1" x14ac:dyDescent="0.25">
      <c r="B17" s="77"/>
      <c r="C17" s="78"/>
      <c r="D17" s="78"/>
      <c r="E17" s="78"/>
      <c r="F17" s="78"/>
      <c r="G17" s="78"/>
      <c r="H17" s="79"/>
      <c r="I17" s="79"/>
      <c r="J17" s="79"/>
      <c r="K17" s="79"/>
      <c r="L17" s="79"/>
      <c r="M17" s="79"/>
      <c r="N17" s="79"/>
      <c r="O17" s="79"/>
      <c r="P17" s="80"/>
      <c r="Q17" s="81"/>
      <c r="R17" s="82" t="s">
        <v>95</v>
      </c>
      <c r="S17" s="81" t="s">
        <v>95</v>
      </c>
      <c r="T17" s="81" t="s">
        <v>95</v>
      </c>
      <c r="U17" s="81" t="s">
        <v>96</v>
      </c>
    </row>
    <row r="18" spans="2:21" ht="13.5" customHeight="1" thickBot="1" x14ac:dyDescent="0.25">
      <c r="B18" s="83" t="s">
        <v>97</v>
      </c>
      <c r="C18" s="84"/>
      <c r="D18" s="84"/>
      <c r="E18" s="85"/>
      <c r="F18" s="85"/>
      <c r="G18" s="85"/>
      <c r="H18" s="86"/>
      <c r="I18" s="86"/>
      <c r="J18" s="86"/>
      <c r="K18" s="86"/>
      <c r="L18" s="86"/>
      <c r="M18" s="86"/>
      <c r="N18" s="86"/>
      <c r="O18" s="86"/>
      <c r="P18" s="87"/>
      <c r="Q18" s="87"/>
      <c r="R18" s="88" t="str">
        <f t="shared" ref="R18:T19" si="0">"N/D"</f>
        <v>N/D</v>
      </c>
      <c r="S18" s="88" t="str">
        <f t="shared" si="0"/>
        <v>N/D</v>
      </c>
      <c r="T18" s="88" t="str">
        <f t="shared" si="0"/>
        <v>N/D</v>
      </c>
      <c r="U18" s="89" t="str">
        <f>+IF(ISERR(T18/S18*100),"N/A",T18/S18*100)</f>
        <v>N/A</v>
      </c>
    </row>
    <row r="19" spans="2:21" ht="13.5" customHeight="1" thickBot="1" x14ac:dyDescent="0.25">
      <c r="B19" s="90" t="s">
        <v>98</v>
      </c>
      <c r="C19" s="91"/>
      <c r="D19" s="91"/>
      <c r="E19" s="92"/>
      <c r="F19" s="92"/>
      <c r="G19" s="92"/>
      <c r="H19" s="93"/>
      <c r="I19" s="93"/>
      <c r="J19" s="93"/>
      <c r="K19" s="93"/>
      <c r="L19" s="93"/>
      <c r="M19" s="93"/>
      <c r="N19" s="93"/>
      <c r="O19" s="93"/>
      <c r="P19" s="94"/>
      <c r="Q19" s="94"/>
      <c r="R19" s="88" t="str">
        <f t="shared" si="0"/>
        <v>N/D</v>
      </c>
      <c r="S19" s="88" t="str">
        <f t="shared" si="0"/>
        <v>N/D</v>
      </c>
      <c r="T19" s="88" t="str">
        <f t="shared" si="0"/>
        <v>N/D</v>
      </c>
      <c r="U19" s="89" t="str">
        <f>+IF(ISERR(T19/S19*100),"N/A",T19/S19*100)</f>
        <v>N/A</v>
      </c>
    </row>
    <row r="20" spans="2:21" ht="14.85" customHeight="1" thickTop="1" thickBot="1" x14ac:dyDescent="0.25">
      <c r="B20" s="13" t="s">
        <v>99</v>
      </c>
      <c r="C20" s="14"/>
      <c r="D20" s="14"/>
      <c r="E20" s="14"/>
      <c r="F20" s="14"/>
      <c r="G20" s="14"/>
      <c r="H20" s="15"/>
      <c r="I20" s="15"/>
      <c r="J20" s="15"/>
      <c r="K20" s="15"/>
      <c r="L20" s="15"/>
      <c r="M20" s="15"/>
      <c r="N20" s="15"/>
      <c r="O20" s="15"/>
      <c r="P20" s="15"/>
      <c r="Q20" s="15"/>
      <c r="R20" s="15"/>
      <c r="S20" s="15"/>
      <c r="T20" s="15"/>
      <c r="U20" s="16"/>
    </row>
    <row r="21" spans="2:21" ht="44.25" customHeight="1" thickTop="1" x14ac:dyDescent="0.2">
      <c r="B21" s="95" t="s">
        <v>100</v>
      </c>
      <c r="C21" s="97"/>
      <c r="D21" s="97"/>
      <c r="E21" s="97"/>
      <c r="F21" s="97"/>
      <c r="G21" s="97"/>
      <c r="H21" s="97"/>
      <c r="I21" s="97"/>
      <c r="J21" s="97"/>
      <c r="K21" s="97"/>
      <c r="L21" s="97"/>
      <c r="M21" s="97"/>
      <c r="N21" s="97"/>
      <c r="O21" s="97"/>
      <c r="P21" s="97"/>
      <c r="Q21" s="97"/>
      <c r="R21" s="97"/>
      <c r="S21" s="97"/>
      <c r="T21" s="97"/>
      <c r="U21" s="96"/>
    </row>
    <row r="22" spans="2:21" ht="34.5" customHeight="1" x14ac:dyDescent="0.2">
      <c r="B22" s="98" t="s">
        <v>521</v>
      </c>
      <c r="C22" s="100"/>
      <c r="D22" s="100"/>
      <c r="E22" s="100"/>
      <c r="F22" s="100"/>
      <c r="G22" s="100"/>
      <c r="H22" s="100"/>
      <c r="I22" s="100"/>
      <c r="J22" s="100"/>
      <c r="K22" s="100"/>
      <c r="L22" s="100"/>
      <c r="M22" s="100"/>
      <c r="N22" s="100"/>
      <c r="O22" s="100"/>
      <c r="P22" s="100"/>
      <c r="Q22" s="100"/>
      <c r="R22" s="100"/>
      <c r="S22" s="100"/>
      <c r="T22" s="100"/>
      <c r="U22" s="99"/>
    </row>
    <row r="23" spans="2:21" ht="34.5" customHeight="1" x14ac:dyDescent="0.2">
      <c r="B23" s="98" t="s">
        <v>522</v>
      </c>
      <c r="C23" s="100"/>
      <c r="D23" s="100"/>
      <c r="E23" s="100"/>
      <c r="F23" s="100"/>
      <c r="G23" s="100"/>
      <c r="H23" s="100"/>
      <c r="I23" s="100"/>
      <c r="J23" s="100"/>
      <c r="K23" s="100"/>
      <c r="L23" s="100"/>
      <c r="M23" s="100"/>
      <c r="N23" s="100"/>
      <c r="O23" s="100"/>
      <c r="P23" s="100"/>
      <c r="Q23" s="100"/>
      <c r="R23" s="100"/>
      <c r="S23" s="100"/>
      <c r="T23" s="100"/>
      <c r="U23" s="99"/>
    </row>
    <row r="24" spans="2:21" ht="30.2" customHeight="1" x14ac:dyDescent="0.2">
      <c r="B24" s="98" t="s">
        <v>523</v>
      </c>
      <c r="C24" s="100"/>
      <c r="D24" s="100"/>
      <c r="E24" s="100"/>
      <c r="F24" s="100"/>
      <c r="G24" s="100"/>
      <c r="H24" s="100"/>
      <c r="I24" s="100"/>
      <c r="J24" s="100"/>
      <c r="K24" s="100"/>
      <c r="L24" s="100"/>
      <c r="M24" s="100"/>
      <c r="N24" s="100"/>
      <c r="O24" s="100"/>
      <c r="P24" s="100"/>
      <c r="Q24" s="100"/>
      <c r="R24" s="100"/>
      <c r="S24" s="100"/>
      <c r="T24" s="100"/>
      <c r="U24" s="99"/>
    </row>
    <row r="25" spans="2:21" ht="33.75" customHeight="1" thickBot="1" x14ac:dyDescent="0.25">
      <c r="B25" s="101" t="s">
        <v>524</v>
      </c>
      <c r="C25" s="103"/>
      <c r="D25" s="103"/>
      <c r="E25" s="103"/>
      <c r="F25" s="103"/>
      <c r="G25" s="103"/>
      <c r="H25" s="103"/>
      <c r="I25" s="103"/>
      <c r="J25" s="103"/>
      <c r="K25" s="103"/>
      <c r="L25" s="103"/>
      <c r="M25" s="103"/>
      <c r="N25" s="103"/>
      <c r="O25" s="103"/>
      <c r="P25" s="103"/>
      <c r="Q25" s="103"/>
      <c r="R25" s="103"/>
      <c r="S25" s="103"/>
      <c r="T25" s="103"/>
      <c r="U25" s="102"/>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562</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525</v>
      </c>
      <c r="D4" s="19" t="s">
        <v>526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527</v>
      </c>
      <c r="D11" s="62"/>
      <c r="E11" s="62"/>
      <c r="F11" s="62"/>
      <c r="G11" s="62"/>
      <c r="H11" s="62"/>
      <c r="I11" s="62" t="s">
        <v>528</v>
      </c>
      <c r="J11" s="62"/>
      <c r="K11" s="62"/>
      <c r="L11" s="62" t="s">
        <v>529</v>
      </c>
      <c r="M11" s="62"/>
      <c r="N11" s="62"/>
      <c r="O11" s="62"/>
      <c r="P11" s="63" t="s">
        <v>14</v>
      </c>
      <c r="Q11" s="63" t="s">
        <v>198</v>
      </c>
      <c r="R11" s="104" t="s">
        <v>44</v>
      </c>
      <c r="S11" s="104" t="s">
        <v>44</v>
      </c>
      <c r="T11" s="104" t="s">
        <v>44</v>
      </c>
      <c r="U11" s="64" t="str">
        <f t="shared" ref="U11:U19" si="0">IF(ISERR(T11/S11*100),"N/A",T11/S11*100)</f>
        <v>N/A</v>
      </c>
    </row>
    <row r="12" spans="1:34" ht="75" customHeight="1" thickTop="1" x14ac:dyDescent="0.2">
      <c r="A12" s="60"/>
      <c r="B12" s="61" t="s">
        <v>53</v>
      </c>
      <c r="C12" s="62" t="s">
        <v>530</v>
      </c>
      <c r="D12" s="62"/>
      <c r="E12" s="62"/>
      <c r="F12" s="62"/>
      <c r="G12" s="62"/>
      <c r="H12" s="62"/>
      <c r="I12" s="62" t="s">
        <v>531</v>
      </c>
      <c r="J12" s="62"/>
      <c r="K12" s="62"/>
      <c r="L12" s="62" t="s">
        <v>532</v>
      </c>
      <c r="M12" s="62"/>
      <c r="N12" s="62"/>
      <c r="O12" s="62"/>
      <c r="P12" s="63" t="s">
        <v>533</v>
      </c>
      <c r="Q12" s="63" t="s">
        <v>534</v>
      </c>
      <c r="R12" s="63">
        <v>80</v>
      </c>
      <c r="S12" s="63" t="s">
        <v>44</v>
      </c>
      <c r="T12" s="63" t="s">
        <v>44</v>
      </c>
      <c r="U12" s="64" t="str">
        <f t="shared" si="0"/>
        <v>N/A</v>
      </c>
    </row>
    <row r="13" spans="1:34" ht="75" customHeight="1" thickBot="1" x14ac:dyDescent="0.25">
      <c r="A13" s="60"/>
      <c r="B13" s="65" t="s">
        <v>45</v>
      </c>
      <c r="C13" s="66" t="s">
        <v>45</v>
      </c>
      <c r="D13" s="66"/>
      <c r="E13" s="66"/>
      <c r="F13" s="66"/>
      <c r="G13" s="66"/>
      <c r="H13" s="66"/>
      <c r="I13" s="66" t="s">
        <v>535</v>
      </c>
      <c r="J13" s="66"/>
      <c r="K13" s="66"/>
      <c r="L13" s="66" t="s">
        <v>536</v>
      </c>
      <c r="M13" s="66"/>
      <c r="N13" s="66"/>
      <c r="O13" s="66"/>
      <c r="P13" s="67" t="s">
        <v>60</v>
      </c>
      <c r="Q13" s="67" t="s">
        <v>43</v>
      </c>
      <c r="R13" s="67">
        <v>80.17</v>
      </c>
      <c r="S13" s="67" t="s">
        <v>44</v>
      </c>
      <c r="T13" s="67" t="s">
        <v>44</v>
      </c>
      <c r="U13" s="69" t="str">
        <f t="shared" si="0"/>
        <v>N/A</v>
      </c>
    </row>
    <row r="14" spans="1:34" ht="75" customHeight="1" thickTop="1" x14ac:dyDescent="0.2">
      <c r="A14" s="60"/>
      <c r="B14" s="61" t="s">
        <v>63</v>
      </c>
      <c r="C14" s="62" t="s">
        <v>537</v>
      </c>
      <c r="D14" s="62"/>
      <c r="E14" s="62"/>
      <c r="F14" s="62"/>
      <c r="G14" s="62"/>
      <c r="H14" s="62"/>
      <c r="I14" s="62" t="s">
        <v>538</v>
      </c>
      <c r="J14" s="62"/>
      <c r="K14" s="62"/>
      <c r="L14" s="62" t="s">
        <v>539</v>
      </c>
      <c r="M14" s="62"/>
      <c r="N14" s="62"/>
      <c r="O14" s="62"/>
      <c r="P14" s="63" t="s">
        <v>60</v>
      </c>
      <c r="Q14" s="63" t="s">
        <v>198</v>
      </c>
      <c r="R14" s="63">
        <v>75.48</v>
      </c>
      <c r="S14" s="63" t="s">
        <v>44</v>
      </c>
      <c r="T14" s="63" t="s">
        <v>44</v>
      </c>
      <c r="U14" s="64" t="str">
        <f t="shared" si="0"/>
        <v>N/A</v>
      </c>
    </row>
    <row r="15" spans="1:34" ht="75" customHeight="1" thickBot="1" x14ac:dyDescent="0.25">
      <c r="A15" s="60"/>
      <c r="B15" s="65" t="s">
        <v>45</v>
      </c>
      <c r="C15" s="66" t="s">
        <v>45</v>
      </c>
      <c r="D15" s="66"/>
      <c r="E15" s="66"/>
      <c r="F15" s="66"/>
      <c r="G15" s="66"/>
      <c r="H15" s="66"/>
      <c r="I15" s="66" t="s">
        <v>540</v>
      </c>
      <c r="J15" s="66"/>
      <c r="K15" s="66"/>
      <c r="L15" s="66" t="s">
        <v>541</v>
      </c>
      <c r="M15" s="66"/>
      <c r="N15" s="66"/>
      <c r="O15" s="66"/>
      <c r="P15" s="67" t="s">
        <v>60</v>
      </c>
      <c r="Q15" s="67" t="s">
        <v>43</v>
      </c>
      <c r="R15" s="67">
        <v>90</v>
      </c>
      <c r="S15" s="67" t="s">
        <v>44</v>
      </c>
      <c r="T15" s="67" t="s">
        <v>44</v>
      </c>
      <c r="U15" s="69" t="str">
        <f t="shared" si="0"/>
        <v>N/A</v>
      </c>
    </row>
    <row r="16" spans="1:34" ht="75" customHeight="1" thickTop="1" x14ac:dyDescent="0.2">
      <c r="A16" s="60"/>
      <c r="B16" s="61" t="s">
        <v>79</v>
      </c>
      <c r="C16" s="62" t="s">
        <v>542</v>
      </c>
      <c r="D16" s="62"/>
      <c r="E16" s="62"/>
      <c r="F16" s="62"/>
      <c r="G16" s="62"/>
      <c r="H16" s="62"/>
      <c r="I16" s="62" t="s">
        <v>543</v>
      </c>
      <c r="J16" s="62"/>
      <c r="K16" s="62"/>
      <c r="L16" s="62" t="s">
        <v>544</v>
      </c>
      <c r="M16" s="62"/>
      <c r="N16" s="62"/>
      <c r="O16" s="62"/>
      <c r="P16" s="63" t="s">
        <v>60</v>
      </c>
      <c r="Q16" s="63" t="s">
        <v>545</v>
      </c>
      <c r="R16" s="63">
        <v>100</v>
      </c>
      <c r="S16" s="63" t="s">
        <v>44</v>
      </c>
      <c r="T16" s="63" t="s">
        <v>44</v>
      </c>
      <c r="U16" s="64" t="str">
        <f t="shared" si="0"/>
        <v>N/A</v>
      </c>
    </row>
    <row r="17" spans="1:22" ht="75" customHeight="1" x14ac:dyDescent="0.2">
      <c r="A17" s="60"/>
      <c r="B17" s="65" t="s">
        <v>45</v>
      </c>
      <c r="C17" s="66" t="s">
        <v>45</v>
      </c>
      <c r="D17" s="66"/>
      <c r="E17" s="66"/>
      <c r="F17" s="66"/>
      <c r="G17" s="66"/>
      <c r="H17" s="66"/>
      <c r="I17" s="66" t="s">
        <v>546</v>
      </c>
      <c r="J17" s="66"/>
      <c r="K17" s="66"/>
      <c r="L17" s="66" t="s">
        <v>547</v>
      </c>
      <c r="M17" s="66"/>
      <c r="N17" s="66"/>
      <c r="O17" s="66"/>
      <c r="P17" s="67" t="s">
        <v>60</v>
      </c>
      <c r="Q17" s="67" t="s">
        <v>198</v>
      </c>
      <c r="R17" s="67">
        <v>80.319999999999993</v>
      </c>
      <c r="S17" s="67" t="s">
        <v>44</v>
      </c>
      <c r="T17" s="67" t="s">
        <v>44</v>
      </c>
      <c r="U17" s="69" t="str">
        <f t="shared" si="0"/>
        <v>N/A</v>
      </c>
    </row>
    <row r="18" spans="1:22" ht="75" customHeight="1" x14ac:dyDescent="0.2">
      <c r="A18" s="60"/>
      <c r="B18" s="65" t="s">
        <v>45</v>
      </c>
      <c r="C18" s="66" t="s">
        <v>548</v>
      </c>
      <c r="D18" s="66"/>
      <c r="E18" s="66"/>
      <c r="F18" s="66"/>
      <c r="G18" s="66"/>
      <c r="H18" s="66"/>
      <c r="I18" s="66" t="s">
        <v>549</v>
      </c>
      <c r="J18" s="66"/>
      <c r="K18" s="66"/>
      <c r="L18" s="66" t="s">
        <v>550</v>
      </c>
      <c r="M18" s="66"/>
      <c r="N18" s="66"/>
      <c r="O18" s="66"/>
      <c r="P18" s="67" t="s">
        <v>60</v>
      </c>
      <c r="Q18" s="67" t="s">
        <v>431</v>
      </c>
      <c r="R18" s="67">
        <v>80</v>
      </c>
      <c r="S18" s="67">
        <v>50</v>
      </c>
      <c r="T18" s="67">
        <v>0</v>
      </c>
      <c r="U18" s="69">
        <f t="shared" si="0"/>
        <v>0</v>
      </c>
    </row>
    <row r="19" spans="1:22" ht="75" customHeight="1" thickBot="1" x14ac:dyDescent="0.25">
      <c r="A19" s="60"/>
      <c r="B19" s="65" t="s">
        <v>45</v>
      </c>
      <c r="C19" s="66" t="s">
        <v>45</v>
      </c>
      <c r="D19" s="66"/>
      <c r="E19" s="66"/>
      <c r="F19" s="66"/>
      <c r="G19" s="66"/>
      <c r="H19" s="66"/>
      <c r="I19" s="66" t="s">
        <v>551</v>
      </c>
      <c r="J19" s="66"/>
      <c r="K19" s="66"/>
      <c r="L19" s="66" t="s">
        <v>552</v>
      </c>
      <c r="M19" s="66"/>
      <c r="N19" s="66"/>
      <c r="O19" s="66"/>
      <c r="P19" s="67" t="s">
        <v>60</v>
      </c>
      <c r="Q19" s="67" t="s">
        <v>517</v>
      </c>
      <c r="R19" s="67">
        <v>50</v>
      </c>
      <c r="S19" s="67">
        <v>50</v>
      </c>
      <c r="T19" s="67">
        <v>0</v>
      </c>
      <c r="U19" s="69">
        <f t="shared" si="0"/>
        <v>0</v>
      </c>
    </row>
    <row r="20" spans="1:22" ht="22.5" customHeight="1" thickTop="1" thickBot="1" x14ac:dyDescent="0.25">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x14ac:dyDescent="0.2">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x14ac:dyDescent="0.25">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x14ac:dyDescent="0.25">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x14ac:dyDescent="0.25">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x14ac:dyDescent="0.25">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x14ac:dyDescent="0.2">
      <c r="B26" s="95" t="s">
        <v>100</v>
      </c>
      <c r="C26" s="97"/>
      <c r="D26" s="97"/>
      <c r="E26" s="97"/>
      <c r="F26" s="97"/>
      <c r="G26" s="97"/>
      <c r="H26" s="97"/>
      <c r="I26" s="97"/>
      <c r="J26" s="97"/>
      <c r="K26" s="97"/>
      <c r="L26" s="97"/>
      <c r="M26" s="97"/>
      <c r="N26" s="97"/>
      <c r="O26" s="97"/>
      <c r="P26" s="97"/>
      <c r="Q26" s="97"/>
      <c r="R26" s="97"/>
      <c r="S26" s="97"/>
      <c r="T26" s="97"/>
      <c r="U26" s="96"/>
    </row>
    <row r="27" spans="1:22" ht="34.5" customHeight="1" x14ac:dyDescent="0.2">
      <c r="B27" s="98" t="s">
        <v>553</v>
      </c>
      <c r="C27" s="100"/>
      <c r="D27" s="100"/>
      <c r="E27" s="100"/>
      <c r="F27" s="100"/>
      <c r="G27" s="100"/>
      <c r="H27" s="100"/>
      <c r="I27" s="100"/>
      <c r="J27" s="100"/>
      <c r="K27" s="100"/>
      <c r="L27" s="100"/>
      <c r="M27" s="100"/>
      <c r="N27" s="100"/>
      <c r="O27" s="100"/>
      <c r="P27" s="100"/>
      <c r="Q27" s="100"/>
      <c r="R27" s="100"/>
      <c r="S27" s="100"/>
      <c r="T27" s="100"/>
      <c r="U27" s="99"/>
    </row>
    <row r="28" spans="1:22" ht="34.5" customHeight="1" x14ac:dyDescent="0.2">
      <c r="B28" s="98" t="s">
        <v>554</v>
      </c>
      <c r="C28" s="100"/>
      <c r="D28" s="100"/>
      <c r="E28" s="100"/>
      <c r="F28" s="100"/>
      <c r="G28" s="100"/>
      <c r="H28" s="100"/>
      <c r="I28" s="100"/>
      <c r="J28" s="100"/>
      <c r="K28" s="100"/>
      <c r="L28" s="100"/>
      <c r="M28" s="100"/>
      <c r="N28" s="100"/>
      <c r="O28" s="100"/>
      <c r="P28" s="100"/>
      <c r="Q28" s="100"/>
      <c r="R28" s="100"/>
      <c r="S28" s="100"/>
      <c r="T28" s="100"/>
      <c r="U28" s="99"/>
    </row>
    <row r="29" spans="1:22" ht="34.5" customHeight="1" x14ac:dyDescent="0.2">
      <c r="B29" s="98" t="s">
        <v>555</v>
      </c>
      <c r="C29" s="100"/>
      <c r="D29" s="100"/>
      <c r="E29" s="100"/>
      <c r="F29" s="100"/>
      <c r="G29" s="100"/>
      <c r="H29" s="100"/>
      <c r="I29" s="100"/>
      <c r="J29" s="100"/>
      <c r="K29" s="100"/>
      <c r="L29" s="100"/>
      <c r="M29" s="100"/>
      <c r="N29" s="100"/>
      <c r="O29" s="100"/>
      <c r="P29" s="100"/>
      <c r="Q29" s="100"/>
      <c r="R29" s="100"/>
      <c r="S29" s="100"/>
      <c r="T29" s="100"/>
      <c r="U29" s="99"/>
    </row>
    <row r="30" spans="1:22" ht="34.5" customHeight="1" x14ac:dyDescent="0.2">
      <c r="B30" s="98" t="s">
        <v>556</v>
      </c>
      <c r="C30" s="100"/>
      <c r="D30" s="100"/>
      <c r="E30" s="100"/>
      <c r="F30" s="100"/>
      <c r="G30" s="100"/>
      <c r="H30" s="100"/>
      <c r="I30" s="100"/>
      <c r="J30" s="100"/>
      <c r="K30" s="100"/>
      <c r="L30" s="100"/>
      <c r="M30" s="100"/>
      <c r="N30" s="100"/>
      <c r="O30" s="100"/>
      <c r="P30" s="100"/>
      <c r="Q30" s="100"/>
      <c r="R30" s="100"/>
      <c r="S30" s="100"/>
      <c r="T30" s="100"/>
      <c r="U30" s="99"/>
    </row>
    <row r="31" spans="1:22" ht="34.5" customHeight="1" x14ac:dyDescent="0.2">
      <c r="B31" s="98" t="s">
        <v>557</v>
      </c>
      <c r="C31" s="100"/>
      <c r="D31" s="100"/>
      <c r="E31" s="100"/>
      <c r="F31" s="100"/>
      <c r="G31" s="100"/>
      <c r="H31" s="100"/>
      <c r="I31" s="100"/>
      <c r="J31" s="100"/>
      <c r="K31" s="100"/>
      <c r="L31" s="100"/>
      <c r="M31" s="100"/>
      <c r="N31" s="100"/>
      <c r="O31" s="100"/>
      <c r="P31" s="100"/>
      <c r="Q31" s="100"/>
      <c r="R31" s="100"/>
      <c r="S31" s="100"/>
      <c r="T31" s="100"/>
      <c r="U31" s="99"/>
    </row>
    <row r="32" spans="1:22" ht="34.5" customHeight="1" x14ac:dyDescent="0.2">
      <c r="B32" s="98" t="s">
        <v>558</v>
      </c>
      <c r="C32" s="100"/>
      <c r="D32" s="100"/>
      <c r="E32" s="100"/>
      <c r="F32" s="100"/>
      <c r="G32" s="100"/>
      <c r="H32" s="100"/>
      <c r="I32" s="100"/>
      <c r="J32" s="100"/>
      <c r="K32" s="100"/>
      <c r="L32" s="100"/>
      <c r="M32" s="100"/>
      <c r="N32" s="100"/>
      <c r="O32" s="100"/>
      <c r="P32" s="100"/>
      <c r="Q32" s="100"/>
      <c r="R32" s="100"/>
      <c r="S32" s="100"/>
      <c r="T32" s="100"/>
      <c r="U32" s="99"/>
    </row>
    <row r="33" spans="2:21" ht="34.5" customHeight="1" x14ac:dyDescent="0.2">
      <c r="B33" s="98" t="s">
        <v>559</v>
      </c>
      <c r="C33" s="100"/>
      <c r="D33" s="100"/>
      <c r="E33" s="100"/>
      <c r="F33" s="100"/>
      <c r="G33" s="100"/>
      <c r="H33" s="100"/>
      <c r="I33" s="100"/>
      <c r="J33" s="100"/>
      <c r="K33" s="100"/>
      <c r="L33" s="100"/>
      <c r="M33" s="100"/>
      <c r="N33" s="100"/>
      <c r="O33" s="100"/>
      <c r="P33" s="100"/>
      <c r="Q33" s="100"/>
      <c r="R33" s="100"/>
      <c r="S33" s="100"/>
      <c r="T33" s="100"/>
      <c r="U33" s="99"/>
    </row>
    <row r="34" spans="2:21" ht="28.5" customHeight="1" x14ac:dyDescent="0.2">
      <c r="B34" s="98" t="s">
        <v>560</v>
      </c>
      <c r="C34" s="100"/>
      <c r="D34" s="100"/>
      <c r="E34" s="100"/>
      <c r="F34" s="100"/>
      <c r="G34" s="100"/>
      <c r="H34" s="100"/>
      <c r="I34" s="100"/>
      <c r="J34" s="100"/>
      <c r="K34" s="100"/>
      <c r="L34" s="100"/>
      <c r="M34" s="100"/>
      <c r="N34" s="100"/>
      <c r="O34" s="100"/>
      <c r="P34" s="100"/>
      <c r="Q34" s="100"/>
      <c r="R34" s="100"/>
      <c r="S34" s="100"/>
      <c r="T34" s="100"/>
      <c r="U34" s="99"/>
    </row>
    <row r="35" spans="2:21" ht="58.7" customHeight="1" thickBot="1" x14ac:dyDescent="0.25">
      <c r="B35" s="101" t="s">
        <v>561</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26</vt:i4>
      </vt:variant>
    </vt:vector>
  </HeadingPairs>
  <TitlesOfParts>
    <vt:vector size="39" baseType="lpstr">
      <vt:lpstr>Portada</vt:lpstr>
      <vt:lpstr>50 E001</vt:lpstr>
      <vt:lpstr>50 E003</vt:lpstr>
      <vt:lpstr>50 E004</vt:lpstr>
      <vt:lpstr>50 E006</vt:lpstr>
      <vt:lpstr>50 E007</vt:lpstr>
      <vt:lpstr>50 E011</vt:lpstr>
      <vt:lpstr>50 E012</vt:lpstr>
      <vt:lpstr>50 J001</vt:lpstr>
      <vt:lpstr>50 J002</vt:lpstr>
      <vt:lpstr>50 J004</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J001'!Área_de_impresión</vt:lpstr>
      <vt:lpstr>'50 J002'!Área_de_impresión</vt:lpstr>
      <vt:lpstr>'50 J004'!Área_de_impresión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J001'!Títulos_a_imprimir</vt:lpstr>
      <vt:lpstr>'50 J002'!Títulos_a_imprimir</vt:lpstr>
      <vt:lpstr>'50 J004'!Títulos_a_imprimir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2019-10-24T21:09:02Z</dcterms:modified>
</cp:coreProperties>
</file>