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1365" windowWidth="17775" windowHeight="11130" tabRatio="749"/>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J001" sheetId="9" r:id="rId9"/>
    <sheet name="50 J002" sheetId="10" r:id="rId10"/>
    <sheet name="50 J004" sheetId="11" r:id="rId11"/>
    <sheet name="50 K012" sheetId="12" r:id="rId12"/>
    <sheet name="50 K029" sheetId="13" r:id="rId13"/>
  </sheets>
  <definedNames>
    <definedName name="_xlnm.Print_Area" localSheetId="1">'50 E001'!$B$2:$U$59</definedName>
    <definedName name="_xlnm.Print_Area" localSheetId="2">'50 E003'!$B$2:$U$49</definedName>
    <definedName name="_xlnm.Print_Area" localSheetId="3">'50 E004'!$B$2:$U$41</definedName>
    <definedName name="_xlnm.Print_Area" localSheetId="4">'50 E006'!$B$2:$U$37</definedName>
    <definedName name="_xlnm.Print_Area" localSheetId="5">'50 E007'!$B$2:$U$39</definedName>
    <definedName name="_xlnm.Print_Area" localSheetId="6">'50 E011'!$B$2:$U$61</definedName>
    <definedName name="_xlnm.Print_Area" localSheetId="7">'50 E012'!$B$2:$U$53</definedName>
    <definedName name="_xlnm.Print_Area" localSheetId="8">'50 J001'!$B$2:$U$31</definedName>
    <definedName name="_xlnm.Print_Area" localSheetId="9">'50 J002'!$B$2:$U$31</definedName>
    <definedName name="_xlnm.Print_Area" localSheetId="10">'50 J004'!$B$2:$U$31</definedName>
    <definedName name="_xlnm.Print_Area" localSheetId="11">'50 K012'!$B$2:$U$31</definedName>
    <definedName name="_xlnm.Print_Area" localSheetId="12">'50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J001'!$1:$4</definedName>
    <definedName name="_xlnm.Print_Titles" localSheetId="9">'50 J002'!$1:$4</definedName>
    <definedName name="_xlnm.Print_Titles" localSheetId="10">'50 J004'!$1:$4</definedName>
    <definedName name="_xlnm.Print_Titles" localSheetId="11">'50 K012'!$1:$4</definedName>
    <definedName name="_xlnm.Print_Titles" localSheetId="12">'50 K029'!$1:$4</definedName>
    <definedName name="_xlnm.Print_Titles" localSheetId="0">Portada!$1:$4</definedName>
  </definedNames>
  <calcPr calcId="145621"/>
</workbook>
</file>

<file path=xl/calcChain.xml><?xml version="1.0" encoding="utf-8"?>
<calcChain xmlns="http://schemas.openxmlformats.org/spreadsheetml/2006/main">
  <c r="T24" i="13" l="1"/>
  <c r="S24" i="13"/>
  <c r="U24" i="13" s="1"/>
  <c r="R24" i="13"/>
  <c r="T23" i="13"/>
  <c r="S23" i="13"/>
  <c r="U23" i="13" s="1"/>
  <c r="R23" i="13"/>
  <c r="U19" i="13"/>
  <c r="U18" i="13"/>
  <c r="U17" i="13"/>
  <c r="U16" i="13"/>
  <c r="U15" i="13"/>
  <c r="U14" i="13"/>
  <c r="U13" i="13"/>
  <c r="U12" i="13"/>
  <c r="U11" i="13"/>
  <c r="T20" i="12"/>
  <c r="U20" i="12" s="1"/>
  <c r="S20" i="12"/>
  <c r="R20" i="12"/>
  <c r="T19" i="12"/>
  <c r="U19" i="12" s="1"/>
  <c r="S19" i="12"/>
  <c r="R19" i="12"/>
  <c r="U15" i="12"/>
  <c r="U14" i="12"/>
  <c r="U13" i="12"/>
  <c r="U12" i="12"/>
  <c r="U11" i="12"/>
  <c r="T20" i="11"/>
  <c r="S20" i="11"/>
  <c r="U20" i="11" s="1"/>
  <c r="R20" i="11"/>
  <c r="T19" i="11"/>
  <c r="S19" i="11"/>
  <c r="U19" i="11" s="1"/>
  <c r="R19" i="11"/>
  <c r="U15" i="11"/>
  <c r="U14" i="11"/>
  <c r="U13" i="11"/>
  <c r="U12" i="11"/>
  <c r="U11" i="11"/>
  <c r="T20" i="10"/>
  <c r="U20" i="10" s="1"/>
  <c r="S20" i="10"/>
  <c r="R20" i="10"/>
  <c r="T19" i="10"/>
  <c r="U19" i="10" s="1"/>
  <c r="S19" i="10"/>
  <c r="R19" i="10"/>
  <c r="U15" i="10"/>
  <c r="U14" i="10"/>
  <c r="U13" i="10"/>
  <c r="U12" i="10"/>
  <c r="U11" i="10"/>
  <c r="T20" i="9"/>
  <c r="S20" i="9"/>
  <c r="U20" i="9" s="1"/>
  <c r="R20" i="9"/>
  <c r="T19" i="9"/>
  <c r="S19" i="9"/>
  <c r="U19" i="9" s="1"/>
  <c r="R19" i="9"/>
  <c r="U15" i="9"/>
  <c r="U14" i="9"/>
  <c r="U13" i="9"/>
  <c r="U12" i="9"/>
  <c r="U11" i="9"/>
  <c r="T31" i="8"/>
  <c r="U31" i="8" s="1"/>
  <c r="S31" i="8"/>
  <c r="R31" i="8"/>
  <c r="T30" i="8"/>
  <c r="U30" i="8" s="1"/>
  <c r="S30" i="8"/>
  <c r="R30" i="8"/>
  <c r="U26" i="8"/>
  <c r="U25" i="8"/>
  <c r="U24" i="8"/>
  <c r="U23" i="8"/>
  <c r="U22" i="8"/>
  <c r="U21" i="8"/>
  <c r="U20" i="8"/>
  <c r="U19" i="8"/>
  <c r="U18" i="8"/>
  <c r="U17" i="8"/>
  <c r="U16" i="8"/>
  <c r="U15" i="8"/>
  <c r="U14" i="8"/>
  <c r="U13" i="8"/>
  <c r="U12" i="8"/>
  <c r="U11" i="8"/>
  <c r="T35" i="7"/>
  <c r="U35" i="7" s="1"/>
  <c r="S35" i="7"/>
  <c r="R35" i="7"/>
  <c r="T34" i="7"/>
  <c r="U34" i="7" s="1"/>
  <c r="S34" i="7"/>
  <c r="R34" i="7"/>
  <c r="U30" i="7"/>
  <c r="U29" i="7"/>
  <c r="U28" i="7"/>
  <c r="U27" i="7"/>
  <c r="U26" i="7"/>
  <c r="U25" i="7"/>
  <c r="U24" i="7"/>
  <c r="U23" i="7"/>
  <c r="U22" i="7"/>
  <c r="U21" i="7"/>
  <c r="U20" i="7"/>
  <c r="U19" i="7"/>
  <c r="U18" i="7"/>
  <c r="U17" i="7"/>
  <c r="U16" i="7"/>
  <c r="U15" i="7"/>
  <c r="U14" i="7"/>
  <c r="U13" i="7"/>
  <c r="U12" i="7"/>
  <c r="U11" i="7"/>
  <c r="T24" i="6"/>
  <c r="U24" i="6" s="1"/>
  <c r="S24" i="6"/>
  <c r="R24" i="6"/>
  <c r="T23" i="6"/>
  <c r="U23" i="6" s="1"/>
  <c r="S23" i="6"/>
  <c r="R23" i="6"/>
  <c r="U19" i="6"/>
  <c r="U18" i="6"/>
  <c r="U17" i="6"/>
  <c r="U16" i="6"/>
  <c r="U15" i="6"/>
  <c r="U14" i="6"/>
  <c r="U13" i="6"/>
  <c r="U12" i="6"/>
  <c r="U11" i="6"/>
  <c r="T23" i="5"/>
  <c r="S23" i="5"/>
  <c r="U23" i="5" s="1"/>
  <c r="R23" i="5"/>
  <c r="T22" i="5"/>
  <c r="S22" i="5"/>
  <c r="U22" i="5" s="1"/>
  <c r="R22" i="5"/>
  <c r="U18" i="5"/>
  <c r="U17" i="5"/>
  <c r="U16" i="5"/>
  <c r="U15" i="5"/>
  <c r="U14" i="5"/>
  <c r="U13" i="5"/>
  <c r="U12" i="5"/>
  <c r="U11" i="5"/>
  <c r="T25" i="4"/>
  <c r="S25" i="4"/>
  <c r="U25" i="4" s="1"/>
  <c r="R25" i="4"/>
  <c r="T24" i="4"/>
  <c r="S24" i="4"/>
  <c r="U24" i="4" s="1"/>
  <c r="R24" i="4"/>
  <c r="U20" i="4"/>
  <c r="U19" i="4"/>
  <c r="U18" i="4"/>
  <c r="U17" i="4"/>
  <c r="U16" i="4"/>
  <c r="U15" i="4"/>
  <c r="U14" i="4"/>
  <c r="U13" i="4"/>
  <c r="U12" i="4"/>
  <c r="U11" i="4"/>
  <c r="T29" i="3"/>
  <c r="S29" i="3"/>
  <c r="U29" i="3" s="1"/>
  <c r="R29" i="3"/>
  <c r="T28" i="3"/>
  <c r="S28" i="3"/>
  <c r="U28" i="3" s="1"/>
  <c r="R28" i="3"/>
  <c r="U24" i="3"/>
  <c r="U23" i="3"/>
  <c r="U22" i="3"/>
  <c r="U21" i="3"/>
  <c r="U20" i="3"/>
  <c r="U19" i="3"/>
  <c r="U18" i="3"/>
  <c r="U17" i="3"/>
  <c r="U16" i="3"/>
  <c r="U15" i="3"/>
  <c r="U14" i="3"/>
  <c r="U13" i="3"/>
  <c r="U12" i="3"/>
  <c r="U11" i="3"/>
  <c r="T34" i="2"/>
  <c r="S34" i="2"/>
  <c r="U34" i="2" s="1"/>
  <c r="R34" i="2"/>
  <c r="T33" i="2"/>
  <c r="S33" i="2"/>
  <c r="U33" i="2" s="1"/>
  <c r="R33"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<sst xmlns="http://schemas.openxmlformats.org/spreadsheetml/2006/main" count="1572" uniqueCount="581">
  <si>
    <t xml:space="preserve">    Segundo Trimestre 2019</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</si>
  <si>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</si>
  <si>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</si>
  <si>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J-001 Pensiones en curso de pago Ley 1973
J-002 Rentas vitalicias Ley 1997
J-004 Pago de subsidios a los asegurados
K-012 Proyectos de infraestructura social de asistencia y seguridad social
K-029 Programas de adquisiciones
</t>
  </si>
  <si>
    <t xml:space="preserve">      Segundo Trimestre 2019</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</si>
  <si>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</si>
  <si>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</si>
  <si>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</si>
  <si>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</si>
  <si>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</si>
  <si>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</si>
  <si>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</si>
  <si>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</si>
  <si>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</si>
  <si>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</si>
  <si>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</si>
  <si>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</si>
  <si>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</si>
  <si>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</si>
  <si>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</si>
  <si>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</si>
  <si>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</si>
  <si>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</si>
  <si>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</si>
  <si>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</si>
  <si>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</si>
  <si>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</si>
  <si>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</si>
  <si>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</si>
  <si>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</si>
  <si>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</si>
  <si>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</si>
  <si>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</si>
  <si>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</si>
  <si>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</si>
  <si>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</si>
  <si>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</si>
  <si>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</si>
  <si>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</si>
  <si>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</si>
  <si>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</si>
  <si>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</si>
  <si>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t>Tasa</t>
  </si>
  <si>
    <t>Estratégico-Eficacia-Anual</t>
  </si>
  <si>
    <t>N/A</t>
  </si>
  <si>
    <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</si>
  <si>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</si>
  <si>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</si>
  <si>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</si>
  <si>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</si>
  <si>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</si>
  <si>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</si>
  <si>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</si>
  <si>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Prevalencia de obesidad en niños de 5 a 11 años de edad</t>
    </r>
    <r>
      <rPr>
        <i/>
        <sz val="10"/>
        <color indexed="30"/>
        <rFont val="Soberana Sans"/>
      </rPr>
      <t xml:space="preserve">
</t>
    </r>
  </si>
  <si>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</si>
  <si>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</si>
  <si>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Estratégico-Eficacia-Bienal</t>
  </si>
  <si>
    <r>
      <t>Porcentaje de cobertura de vacunación con esquema completo en menores de un año</t>
    </r>
    <r>
      <rPr>
        <i/>
        <sz val="10"/>
        <color indexed="30"/>
        <rFont val="Soberana Sans"/>
      </rPr>
      <t xml:space="preserve">
</t>
    </r>
  </si>
  <si>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</si>
  <si>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Gestión-Eficacia-Anual</t>
  </si>
  <si>
    <r>
      <t>Porcentaje de cambio entre el año base y el año de registro de casos nuevos confirmados de VIH por transmisión vertical</t>
    </r>
    <r>
      <rPr>
        <i/>
        <sz val="10"/>
        <color indexed="30"/>
        <rFont val="Soberana Sans"/>
      </rPr>
      <t xml:space="preserve">
</t>
    </r>
  </si>
  <si>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</si>
  <si>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</si>
  <si>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</si>
  <si>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</si>
  <si>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</si>
  <si>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</si>
  <si>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</si>
  <si>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</si>
  <si>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</si>
  <si>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</si>
  <si>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Componente</t>
  </si>
  <si>
    <t>A Acciones de planificación familiar otorgadas</t>
  </si>
  <si>
    <r>
      <t>Logro de aceptantes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</si>
  <si>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</si>
  <si>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Estratégico-Eficacia-Semestral</t>
  </si>
  <si>
    <t>B Acciones preventivas proporcionadas</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</si>
  <si>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</si>
  <si>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</si>
  <si>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</si>
  <si>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</si>
  <si>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</si>
  <si>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</si>
  <si>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</si>
  <si>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</si>
  <si>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</si>
  <si>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</si>
  <si>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</si>
  <si>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</si>
  <si>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</si>
  <si>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</si>
  <si>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Gestión-Eficacia-Trimestral</t>
  </si>
  <si>
    <t>B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</si>
  <si>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</si>
  <si>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</si>
  <si>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B 3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</si>
  <si>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</si>
  <si>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</si>
  <si>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</si>
  <si>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</si>
  <si>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</si>
  <si>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</si>
  <si>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</si>
  <si>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</si>
  <si>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</si>
  <si>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</si>
  <si>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</si>
  <si>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</si>
  <si>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</si>
  <si>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</si>
  <si>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</si>
  <si>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</si>
  <si>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</si>
  <si>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Prevalencia de obesidad en niños de 5 a 11 años de edad
</t>
    </r>
    <r>
      <rPr>
        <sz val="10"/>
        <rFont val="Soberana Sans"/>
        <family val="2"/>
      </rPr>
      <t>Sin Información,Sin Justificación</t>
    </r>
  </si>
  <si>
    <r>
      <t xml:space="preserve">Porcentaje de cobertura de vacunación con esquema completo en menores de un año
</t>
    </r>
    <r>
      <rPr>
        <sz val="10"/>
        <rFont val="Soberana Sans"/>
        <family val="2"/>
      </rPr>
      <t>Sin Información,Sin Justificación</t>
    </r>
  </si>
  <si>
    <r>
      <t xml:space="preserve">Porcentaje de cambio entre el año base y el año de registro de casos nuevos confirmados de VIH por transmisión vertical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</si>
  <si>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</si>
  <si>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</si>
  <si>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</si>
  <si>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Logro de aceptantes en relación con la meta programada en consulta externa de medicina familiar
</t>
    </r>
    <r>
      <rPr>
        <sz val="10"/>
        <rFont val="Soberana Sans"/>
        <family val="2"/>
      </rPr>
      <t xml:space="preserve"> Causa : Información estimada al mes de junio de 2019.  Las acciones de consejería sobre Riesgo reproductivo dirigidas a las mujeres en edad fertil, generan un cambio a conductas saludables, promoviendo las ventajas del espaciamiento de la gestación; respetando  su autodeterminación mediante una decisión la libre e informada. El logro estimado a Junio es de 86.3 % de una meta de 97.7%,  la cual puede incrementar con las cifras reales obtenidas en los meses posteriores a la base de enero a marzo. Los factores que afectan el logro esperado son la decisión que tome un paciente de usar o no un método anticonceptivo, considerando la autonomía de elección que tiene. Por otro lado la perdida de información de aceptantes en los sistemas de información afecta las cifras reales del total de aecptantes.   Efecto: El logro obtenido de 86.3 % determina que  casi 9 de cada 10 mujeres de la meta establecida a las unidades médicas se les otorga un método anticonceptivo, es un reflejo del impacto de las acciones de comunicación educaiva. Si bien se requiere de mayor número de mujeres y hombres que reciban asesoría sobre Salud Sexual y reproductiva, el  impacto de estas acciones reflejan  disminución de riesgo reproductivo. Es necesario mejorar el número y calidad de las intervenciones enfocadas a grupos de riesgo.    Otros Motivos:</t>
    </r>
  </si>
  <si>
    <r>
      <t xml:space="preserve">Cobertura con esquemas completos de vacunación en niños de un año de edad.
</t>
    </r>
    <r>
      <rPr>
        <sz val="10"/>
        <rFont val="Soberana Sans"/>
        <family val="2"/>
      </rPr>
      <t xml:space="preserve"> Causa : Información estimada al mes de junio de 2019, con fundamento en el número de dosis aplicadas de vacunas del esquema básico reportadas por las Delegaciones.   El logro a junio se encuentra por debajo del referente nacional de 95%, motivado principalmente por la falta de adquisición de vacuna Triple Viral SRP (Sarampión-Rubéola-Parotiditis). Efecto: El mantenimiento de la erradicación, eliminación y control epidemiológico de las enfermedades inmunoprevenibles sugiere que las coberturas de vacunación, aunque no cumplen con el indicador,  son aún eficientes para el control de las enfemedades.  Otros Motivos:</t>
    </r>
  </si>
  <si>
    <r>
      <t xml:space="preserve">Cobertura de detección de hipertensión arterial en población derechohabiente de 20 años y más
</t>
    </r>
    <r>
      <rPr>
        <sz val="10"/>
        <rFont val="Soberana Sans"/>
        <family val="2"/>
      </rPr>
      <t xml:space="preserve"> Causa : Información estimada al mes de junio de 2019.    Los factores que influyeron para obtener estos resultados fueron:  - Derivación de los derchohabientes que acuden a la unidad médica por otro motivo  a los módulos PREVENIMSS.  - Estrategias de difusión dentro de las unidades médicas para que la población se realice la detección.     - Acciones Intramuros y Extramuros. Efecto: El logro obtenido permitió identificar a 14,152,368 sospechosos de padecer hipertensión arterial, los cuales se derivaron  con el médico familiar para su confirmación. Otros Motivos:</t>
    </r>
  </si>
  <si>
    <r>
      <t xml:space="preserve">Cobertura de detección de cáncer de mama por mastografía en mujeres de 50 a 69 años
</t>
    </r>
    <r>
      <rPr>
        <sz val="10"/>
        <rFont val="Soberana Sans"/>
        <family val="2"/>
      </rPr>
      <t xml:space="preserve"> Causa : Información estimada al mes de junio de 2019 , con base en el comportamiente observado de enero - abril del mismo año.  La cobertura  estimada a junio fue de 7.8%, cifra inferior a la meta programada para el primer semestre del año (10.0%).  Los factores que influyeron en el logro de la meta fueron:  1. Mastógrafos obsoletos (mas de 10 años de vida útil) con fallas frecuentes.  2. Insuficiente derivación de los derchohabientes que acuden a la unidad médica por otro motivo  a los módulos PREVENIMSS, para el envío a mastografía de tamizaje.   Efecto: El logro alcanzado  permitió identificar  oportunamente 3,318 casos de  tumor maligno de mama en mujeres de 50 y más años, mismas que recibieron tratamiento. Otros Motivos:</t>
    </r>
  </si>
  <si>
    <r>
      <t xml:space="preserve">Cobertura de detección de primera vez de diabetes mellitus en población derechohabiente de 20 años y más
</t>
    </r>
    <r>
      <rPr>
        <sz val="10"/>
        <rFont val="Soberana Sans"/>
        <family val="2"/>
      </rPr>
      <t xml:space="preserve"> Causa : Información estimada al mes de junio de 2019.  Los factores que influyeron para obtener estos resultados fueron:  1. Retraso en la entrega oportuna de abasto para tiras reactivas de diabetes mellitus.  2. Los comités PREVENIMSS Delegacionales no sesionan de manera sistemática para acordar estrategias de mejora para el indicador de detección de primera vez de diabetes mellitus.  3. Bajo desempeño en el indicador de chequeos PREVENIMSS, lo que impacta en la detección de diabetes mellitus.  4. Insuficiente acción Intramuros y Extramuros         Efecto: El logro obtenido permitió identificar a 54,168 sospechosos de padecer diabetes mellitus, los cuales se derivaron  con el médico familiar para su confirmación.    Otros Motivos:</t>
    </r>
  </si>
  <si>
    <r>
      <t xml:space="preserve">Cobertura de detección de cáncer cérvico uterino a través de citología cervical en mujeres de 25 a 64 años
</t>
    </r>
    <r>
      <rPr>
        <sz val="10"/>
        <rFont val="Soberana Sans"/>
        <family val="2"/>
      </rPr>
      <t xml:space="preserve"> Causa : Información estimada  al mes de junio de 2019, con base en el comportamiente observado de enero - abril del mismo año.  La cobertura estimada  fue de 10.8%, cifra por debajo de la meta establecida para el primer semestre  (14.0%).  Los factores que influyeron para obtener estos resultados fueron:  1. Retraso en la entrega oportuna de abasto para los insumos para la detección.  2. Falta de promoción Intramuros y Extramuros  3. Bajo desempeño en el indicador de chequeos PREVENIMSS, lo que impacta en la detección de cáncer cérvico uterino. Efecto: El logro obtenido permitió identificar oportunamente 2,682 casos de displasia cervical leve y moderada; 433 de displasia severa y cáncer in situ, así como531 de tumor maligno del cuello del útero en mujeres de 25 años y más.  Otros Motivos:</t>
    </r>
  </si>
  <si>
    <r>
      <t xml:space="preserve">Porcentaje de entrevistas de consejería anticonceptiva
</t>
    </r>
    <r>
      <rPr>
        <sz val="10"/>
        <rFont val="Soberana Sans"/>
        <family val="2"/>
      </rPr>
      <t xml:space="preserve"> Causa : Información  estimada al mes de junio de 2018.  Las acciones de comunicación educativa especificamente consejería en planificación familiar, se dirijen a la población en etapa reproductiva, tanto mujeres como hombres, con el fin de dar a conocer los factores de riesgo, la gama de metodología anticonceptiva disponible en el Instituto, y favorecer la selección en forma libre, voluntaria e informada un método, conforme a sus necesidades personales, expectativas reproductivas y condición de salud. El logro estimado de 86.6% de una meta de 96.8% se encuentra ligado al logro de aceptantes de métodos anticonceptivos en consulta externa, así como las aceptantes  en el postevento obstétrico que se encuentra en  valores de referencia aceptables. Los factores que intervienen en no alcanzar la meta del periodo son multiples entre ellos se encuentra la rotación del personal de trabajo social y enfermería en los diferentes servicios, así como la falta de coberturas. Efecto: La aceptación de un método anticonceptivo en forma informada, favorece la continuidad en el uso del mismo, a fin de planear un embarazo en las mejores condiciones de salud. El no cumplir o superar las metas de entrevitas desfavorece el contar con pacientes con información que permita mejores decisiones en su reproducción. Otros Motivos:</t>
    </r>
  </si>
  <si>
    <r>
      <t xml:space="preserve">Porcentaje de medición de peso y talla en población derechohabiente
</t>
    </r>
    <r>
      <rPr>
        <sz val="10"/>
        <rFont val="Soberana Sans"/>
        <family val="2"/>
      </rPr>
      <t xml:space="preserve"> Causa : Información estimada al mes de junio de 2019,  con base en el comportamiento del primer cautrimestre del año  El logro estimado a junio de 2019 fue  de 45.4% cifra superior a la meta establecida (40.0%).  Los factores que permitieron el logro mayor a  la meta fueron:   - Medición y registro de lo realizado en los módulos PrevenIMSS, servicios de Medicina Familiar, Nutrición  y en actividades extramuros.  - Estrategias de difusión dentro de las unidades médicas para aumentar la cobertura.   Efecto: El logro alcanzado permitió que a 19 892,337 derechohabientes se evaluara su estado nutricional y en su caso se les otorgaran  recomendaciones y orientación alimentaria y de actividad física, para contribuir  a mejorar los hábitos de alimentación y para el control  del problema de sobrepeso/obesidad. Otros Motivos:</t>
    </r>
  </si>
  <si>
    <r>
      <t xml:space="preserve">Porcentaje de Atención Preventiva Integrada 
</t>
    </r>
    <r>
      <rPr>
        <sz val="10"/>
        <rFont val="Soberana Sans"/>
        <family val="2"/>
      </rPr>
      <t xml:space="preserve"> Causa : Información estimada al mes de junio de 2019, con base en el comportamiento del primer cautrimestre del año  El logro estimado a junio de 2019 fue de 88.0% cifra inferior a la meta establecida (90%)  Se deben fortalecer las acciones de supervision y capacitación por parte de las delegaciones que garanticen una adecuada atención y registro de la Atención Preventiva Integrada. Efecto: El  logro obtenido permitió que de cada 100 derechohabientes se otorgara a 88 de ellos el conjunto de acciones educativas, de nutrición, prevención, protección específica, detección oportuna y salud reproductiva que les corresponde de acuerdo a su grupo de edad y sexo.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</si>
  <si>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</si>
  <si>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</si>
  <si>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</si>
  <si>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</si>
  <si>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por riesgos de trabajo</t>
    </r>
    <r>
      <rPr>
        <i/>
        <sz val="10"/>
        <color indexed="30"/>
        <rFont val="Soberana Sans"/>
      </rPr>
      <t xml:space="preserve">
</t>
    </r>
  </si>
  <si>
    <t>Resulta de la división del número de defunciones por accidentes y enfermedades de trabajo entre el total de trabajadores asegurados en el Seguro de Riesgos de Trabajo multiplicado por 10,000; anualmente</t>
  </si>
  <si>
    <t>tasa</t>
  </si>
  <si>
    <t>AÑOS</t>
  </si>
  <si>
    <t>Los trabajadores asegurados tienen sus derechos protegidos en materia de Salud en el Trabajo.</t>
  </si>
  <si>
    <r>
      <t>Porcentaje de Cobertura de los servicios de Salud en el Trabajo</t>
    </r>
    <r>
      <rPr>
        <i/>
        <sz val="10"/>
        <color indexed="30"/>
        <rFont val="Soberana Sans"/>
      </rPr>
      <t xml:space="preserve">
</t>
    </r>
  </si>
  <si>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</si>
  <si>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Estratégico-Eficacia-Trimestral</t>
  </si>
  <si>
    <t>A Dictamenes de incapacidad permanente o defunción autorizados oportunamente</t>
  </si>
  <si>
    <r>
      <t>Porcentaje de dictámenes de incapacidad permanente y de defunción autorizados oportunamente</t>
    </r>
    <r>
      <rPr>
        <i/>
        <sz val="10"/>
        <color indexed="30"/>
        <rFont val="Soberana Sans"/>
      </rPr>
      <t xml:space="preserve">
</t>
    </r>
  </si>
  <si>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</si>
  <si>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Estratégico-Calidad-Trimestral</t>
  </si>
  <si>
    <t>B Dictamenes de Invalidez autorizados oportunamente</t>
  </si>
  <si>
    <r>
      <t>Porcentaje de dictámenes de invalidez autorizados oportunamente</t>
    </r>
    <r>
      <rPr>
        <i/>
        <sz val="10"/>
        <color indexed="30"/>
        <rFont val="Soberana Sans"/>
      </rPr>
      <t xml:space="preserve">
</t>
    </r>
  </si>
  <si>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</si>
  <si>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</si>
  <si>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</si>
  <si>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</si>
  <si>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Detección del nivel de satisfacción de las empresas afiliadas intervenidas con estudios y programas preventivos de Seguridad en el Trabajo</t>
  </si>
  <si>
    <r>
      <t>Porcentaje de Satisfacción de Empresas Usuarias de los Servicios de Seguridad en el Trabajo</t>
    </r>
    <r>
      <rPr>
        <i/>
        <sz val="10"/>
        <color indexed="30"/>
        <rFont val="Soberana Sans"/>
      </rPr>
      <t xml:space="preserve">
</t>
    </r>
  </si>
  <si>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</si>
  <si>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Estratégico-Calidad-Semestral</t>
  </si>
  <si>
    <t>E Accidentes y enfermedades de trabajo dictaminados</t>
  </si>
  <si>
    <r>
      <t>Promedio del cumplimiento de las acciones en calificación de accidentes y enfermedades de trabajo y dictaminación de incapacidades permanentes y defunciones.</t>
    </r>
    <r>
      <rPr>
        <i/>
        <sz val="10"/>
        <color indexed="30"/>
        <rFont val="Soberana Sans"/>
      </rPr>
      <t xml:space="preserve">
</t>
    </r>
  </si>
  <si>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</si>
  <si>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A 1 Elaboración y autorización de Dictámenes de Incapacidad Permanente o Defunción a través de Módulo Electrónico de Salud en el Trabajo</t>
  </si>
  <si>
    <r>
      <t xml:space="preserve"> Porcentaje de Dictámenes de incapacidad permanente y defunción autorizados a través del Módulo Electrónico de Salud en el Trabajo</t>
    </r>
    <r>
      <rPr>
        <i/>
        <sz val="10"/>
        <color indexed="30"/>
        <rFont val="Soberana Sans"/>
      </rPr>
      <t xml:space="preserve">
</t>
    </r>
  </si>
  <si>
    <t>(Número de dictámenes de incapacidad permanente y defunción autorizados en el módulo electrónico de salud en el trabajo al periodo de reporte (t)/  Número de dictámenes de incapacidad permanente y de defunción autorizados al periodo de reporte (t)) x 100</t>
  </si>
  <si>
    <t>B 2 Elaboración y autorización de Dictámenes de Invalidez a través de Módulo Electrónico de Salud en el Trabajo</t>
  </si>
  <si>
    <r>
      <t>Porcentaje de Dictamenes de Invalidez  autorizados a través del Módulo Electrónico de Salud en el Trabajo</t>
    </r>
    <r>
      <rPr>
        <i/>
        <sz val="10"/>
        <color indexed="30"/>
        <rFont val="Soberana Sans"/>
      </rPr>
      <t xml:space="preserve">
</t>
    </r>
  </si>
  <si>
    <t>(Número de dictámenes de invalidez autorizados a través del Módulo Electrónico de Salud en el Trabajo al periodo de reporte (t) / Total de dictámenes de invalidez autorizados en el periodo de reporte (t)) x 100</t>
  </si>
  <si>
    <t>C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</si>
  <si>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</si>
  <si>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</si>
  <si>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</si>
  <si>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</si>
  <si>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</si>
  <si>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</si>
  <si>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</si>
  <si>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</si>
  <si>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E 6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</si>
  <si>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</si>
  <si>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</si>
  <si>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r>
      <t xml:space="preserve">Tasa de mortalidad por riesgos de trabajo
</t>
    </r>
    <r>
      <rPr>
        <sz val="10"/>
        <rFont val="Soberana Sans"/>
        <family val="2"/>
      </rPr>
      <t>Sin Información,Sin Justificación</t>
    </r>
  </si>
  <si>
    <r>
      <t xml:space="preserve">Porcentaje de Cobertura de los servicios de Salud en el Trabajo
</t>
    </r>
    <r>
      <rPr>
        <sz val="10"/>
        <rFont val="Soberana Sans"/>
        <family val="2"/>
      </rPr>
      <t xml:space="preserve"> Causa : El Pp E003 "Atención a la salud en el trabajo" otorga sus servicios a solicitud de los trabajadores asegurados o a la aceptación de los programas de intervención de las empresas a quien se les ofrece servicios de programas de prevención para riesgos de trabajo. En este año, las empresas que aceptaron la invitación para los programas preventivos superaron un 12 % de trabajadores con respecto al año pasado (casi 60 mil trabajadores). Por otro lado, en algunos otras actividades también se han tenido más solicitudes, tal es el caso de las atenciones de los accidentes en trayecto en donde se incrementaron más de 7 mil intervenciones que el mismo periodo del año pasado. Efecto: Cumplimiento de la meta. Otros Motivos:</t>
    </r>
  </si>
  <si>
    <r>
      <t xml:space="preserve">Porcentaje de dictámenes de incapacidad permanente y de defunción autorizados oportunamente
</t>
    </r>
    <r>
      <rPr>
        <sz val="10"/>
        <rFont val="Soberana Sans"/>
        <family val="2"/>
      </rPr>
      <t xml:space="preserve"> Causa : En las Coordinaciones Delegacionales se han autorizado oportunamente los dictámenes, teniendo problemas únicamente en aquellos servicios donde no hay cobertura en plazas o cuando hay una discrepancia de opinión médica en la que debe solicitarse estudios más especializados. Efecto: 1.57 puntos por debajo de la meta. Otros Motivos:</t>
    </r>
  </si>
  <si>
    <r>
      <t xml:space="preserve">Porcentaje de dictámenes de invalidez autorizados oportunamente
</t>
    </r>
    <r>
      <rPr>
        <sz val="10"/>
        <rFont val="Soberana Sans"/>
        <family val="2"/>
      </rPr>
      <t xml:space="preserve"> Causa : A partir del 4to trimestre de 2017 se modificó la forma de supervisar la información, siendo aún más estricta al revisar los casos de forma nominal, lo que permitirá que las Delegaciones clasifiquen correctamente  si hubo oportunidad en la autorización de los casos; además las respuestas de la mesa de servicios tecnológicos no son oportunas,  en casos de dictámenes con problemas en el modulo electrónico de salud en el trabajo. Efecto: 1.19 puntos por debajo de la meta. El resultado permitirá a las delegaciones visualizar el área de oportunidad para mejorar en el proceso de autorización de dictámenes. Otros Motivos:</t>
    </r>
  </si>
  <si>
    <r>
      <t xml:space="preserve">Porcentaje de variación de la tasa de accidentes de trabajo en empresas intervenidas con programas preventivos de Seguridad en el Trabajo
</t>
    </r>
    <r>
      <rPr>
        <sz val="10"/>
        <rFont val="Soberana Sans"/>
        <family val="2"/>
      </rPr>
      <t xml:space="preserve"> Causa : Debido a que se implementaron las medidas de prevención sugeridas por los Especialistas en Seguridad en el Trabajo en las empresas intervenidas el año pasado, es que en este año se presenta un decremento en esos eventos comparado con el periodo de estudio inicial. Efecto: Mayor número de trabajadores sin daños a la salud, tasas menores de accidentes de trabajo en las empresas intervenidas por los servicios de Prevención de Riesgos de Trabajo. Otros Motivos:</t>
    </r>
  </si>
  <si>
    <r>
      <t xml:space="preserve">Porcentaje de Satisfacción de Empresas Usuarias de los Servicios de Seguridad en el Trabajo
</t>
    </r>
    <r>
      <rPr>
        <sz val="10"/>
        <rFont val="Soberana Sans"/>
        <family val="2"/>
      </rPr>
      <t xml:space="preserve"> Causa : Las empresas que se les aplicó la encuesta, mencionan en sus encuestas enviadas estar conformes y satisfechas con el servicio prestado por el personal de Seguridad en el Trabajo del IMSS. Efecto: Registrar un cumplimiento del 4.4 por ciento superior en relación a lo planeado en el periodo. Otros Motivos:</t>
    </r>
  </si>
  <si>
    <r>
      <t xml:space="preserve">Promedio del cumplimiento de las acciones en calificación de accidentes y enfermedades de trabajo y dictaminación de incapacidades permanentes y defunciones.
</t>
    </r>
    <r>
      <rPr>
        <sz val="10"/>
        <rFont val="Soberana Sans"/>
        <family val="2"/>
      </rPr>
      <t xml:space="preserve"> Causa : Los médicos de los servicios de salud en el trabajo otorgan en forma oportuna la dictaminación de un riesgo de trabajo o incapacidad permanente, solo retrasándose en aquellos servicios donde hay falta de personal. Efecto: Cumplimiento de la meta. Otros Motivos:</t>
    </r>
  </si>
  <si>
    <r>
      <t xml:space="preserve"> Porcentaje de Dictámenes de incapacidad permanente y defunción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Efecto: 0.93 puntos por debajo de la meta. Otros Motivos:</t>
    </r>
  </si>
  <si>
    <r>
      <t xml:space="preserve">Porcentaje de Dictamenes de Invalidez  autorizados a través del Módulo Electrónico de Salud en el Trabajo
</t>
    </r>
    <r>
      <rPr>
        <sz val="10"/>
        <rFont val="Soberana Sans"/>
        <family val="2"/>
      </rPr>
      <t xml:space="preserve"> Causa : Se mantiene el uso del SIMF-SISAT, las Coordinaciones Delegacionales de Salud en el Trabajo implementan estrategias oportunas para facilitar el cumplimiento del indicador. Efecto: Registrar un cumplimiento  sin variación respecto a la meta, lo que permite que la persona asegurada acceda a las prestaciones de manera más oportuna. Otros Motivos:</t>
    </r>
  </si>
  <si>
    <r>
      <t xml:space="preserve">Porcentaje de cumplimiento en la capacitación de trabajadores en seguridad y salud en el trabajo
</t>
    </r>
    <r>
      <rPr>
        <sz val="10"/>
        <rFont val="Soberana Sans"/>
        <family val="2"/>
      </rPr>
      <t xml:space="preserve"> Causa : Las empresas han dado las facilidades a sus trabajadores para tomar los cursos que ofrecen los Centros Regionales de Seguridad en el Trabajo, Capacitación y Productividad en materia de prevención de riesgos, lo que se traduce una mayor demanda de estos servicios. Efecto: Mayor número de trabajadores capacitados, en materia de seguridad e higiene en el trabajo. Otros Motivos:</t>
    </r>
  </si>
  <si>
    <r>
      <t xml:space="preserve">Porcentaje de cumplimiento en la elaboración de estudios y programas preventivos de seguridad en el trabajo
</t>
    </r>
    <r>
      <rPr>
        <sz val="10"/>
        <rFont val="Soberana Sans"/>
        <family val="2"/>
      </rPr>
      <t xml:space="preserve"> Causa : Los especialistas en Seguridad en el Trabajo han elaborado los estudios y programas preventivos en forma y tiempo, en algunos casos se han requerido más estudios para completar el diagnóstico de las empresas intervenidas, lo anterior, debido a que ha habido las facilidades y condiciones propicias en las empresas para llevar a cabo esta actividad. Efecto: Mayor número de empresas con condiciones de seguridad e higiene en el trabajo, dignas para los trabajadores que en éstas laboran. Otros Motivos:</t>
    </r>
  </si>
  <si>
    <r>
      <t xml:space="preserve">Porcentaje de seguimientos realizados en empresas con programas preventivos de seguridad en el trabajo.
</t>
    </r>
    <r>
      <rPr>
        <sz val="10"/>
        <rFont val="Soberana Sans"/>
        <family val="2"/>
      </rPr>
      <t xml:space="preserve"> Causa : Al igual que los estudios y programas preventivos de seguridad en el trabajo,  las empresas afiliadas han permitido realizar los seguimientos. Efecto: Se tiene un cumplimiento mayor a lo programado. Otros Motivos:</t>
    </r>
  </si>
  <si>
    <r>
      <t xml:space="preserve">Porcentaje de Calificación de los probables riesgos de trabajo
</t>
    </r>
    <r>
      <rPr>
        <sz val="10"/>
        <rFont val="Soberana Sans"/>
        <family val="2"/>
      </rPr>
      <t xml:space="preserve"> Causa : Los servicios de Salud en Trabajo emiten citatorios a los asegurados para presentarse a concluir el tramite de calificación de los Riesgos de Trabajo cuando no acuden. Para desarrollar esta actividad, los servicios de Salud en el Trabajo se apoyan en el servicio postal contratado en cada Delegación, sin embargo, en varias delegaciones no se ha concretado dicho contratación. Efecto: 3.19 puntos por debajo de la meta.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</si>
  <si>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</si>
  <si>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</si>
  <si>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</si>
  <si>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</si>
  <si>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</si>
  <si>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</si>
  <si>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</si>
  <si>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Consolidar la Investigación en Salud, en beneficio de la salud de los Derechohabientes del IMSS.</t>
  </si>
  <si>
    <r>
      <t>Porcentaje de Publicaciones Científicas con Factor de Impacto.</t>
    </r>
    <r>
      <rPr>
        <i/>
        <sz val="10"/>
        <color indexed="30"/>
        <rFont val="Soberana Sans"/>
      </rPr>
      <t xml:space="preserve">
</t>
    </r>
  </si>
  <si>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</si>
  <si>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r>
      <t>Impacto de las Publicaciones Científicas generadas por el IMSS, en las áreas de conocimiento médico científico.</t>
    </r>
    <r>
      <rPr>
        <i/>
        <sz val="10"/>
        <color indexed="30"/>
        <rFont val="Soberana Sans"/>
      </rPr>
      <t xml:space="preserve">
</t>
    </r>
  </si>
  <si>
    <t xml:space="preserve">[(Artículos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t>
  </si>
  <si>
    <r>
      <t>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</si>
  <si>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 (Total de Investigadores del Instituto Mexicano del Seguro Social)] x 100     </t>
  </si>
  <si>
    <r>
      <t>Gasto en Investigación Científica y Desarrollo Experimental (GIDE) ejecutado por la Instituciones de Educación Superior (IES) respecto al Producto Interno Bruto (PIB)</t>
    </r>
    <r>
      <rPr>
        <i/>
        <sz val="10"/>
        <color indexed="30"/>
        <rFont val="Soberana Sans"/>
      </rPr>
      <t xml:space="preserve">
</t>
    </r>
  </si>
  <si>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</si>
  <si>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Los Derechohabientes del IMSS favorecen su estado de salud con la contribución de los productos científicos de calidad generados por la Investigación en Salud desarrollada en el Instituto.</t>
  </si>
  <si>
    <r>
      <t>Porcentaje de Publicaciones Científicas Indizadas</t>
    </r>
    <r>
      <rPr>
        <i/>
        <sz val="10"/>
        <color indexed="30"/>
        <rFont val="Soberana Sans"/>
      </rPr>
      <t xml:space="preserve">
</t>
    </r>
  </si>
  <si>
    <t xml:space="preserve">[(Artículos Científicos, generados por personal Institucional, que han sido publicados en revistas incorporadas al Index Medicus ó Current Contents) / (Total de Artículos Científicos generados en el Instituto Mexicano del Seguro Social)] x 100    </t>
  </si>
  <si>
    <t>A Recursos humanos formados en Maestrías y Doctorados.</t>
  </si>
  <si>
    <r>
      <t>Culminación en cursos de maestría y doctorado</t>
    </r>
    <r>
      <rPr>
        <i/>
        <sz val="10"/>
        <color indexed="30"/>
        <rFont val="Soberana Sans"/>
      </rPr>
      <t xml:space="preserve">
</t>
    </r>
  </si>
  <si>
    <t>([(Sumatoria de alumnos IMSS que culminan cursos de maestría y doctorado en el periodo t) / (Sumatoria de alumnos IMSS que culminan cursos de maestría y doctorado en el periodo t-k)] - (1)) x 100</t>
  </si>
  <si>
    <t>Tasa de variación</t>
  </si>
  <si>
    <r>
      <t>Protocolos de Investigación Científica y Desarrollo Tecnológico relacionados a los Temas Prioritarios de Investigación en Salud</t>
    </r>
    <r>
      <rPr>
        <i/>
        <sz val="10"/>
        <color indexed="30"/>
        <rFont val="Soberana Sans"/>
      </rPr>
      <t xml:space="preserve">
</t>
    </r>
  </si>
  <si>
    <t xml:space="preserve">[(Protocolos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t>
  </si>
  <si>
    <t>B Protocolos de Investigación Científica y Desarrollo Tecnológico Autorizados (Registrados).</t>
  </si>
  <si>
    <r>
      <t>Protocolos de Investigación Científica y Desarrollo Tecnológico Autorizados.</t>
    </r>
    <r>
      <rPr>
        <i/>
        <sz val="10"/>
        <color indexed="30"/>
        <rFont val="Soberana Sans"/>
      </rPr>
      <t xml:space="preserve">
</t>
    </r>
  </si>
  <si>
    <t>[[(Sumatoria de Protocolos de Investigación Científica y Desarrollo Tecnológico Autorizados en el IMSS  durante el periodo t) / (Sumatoria de Protocolos de Investigación Científica y Desarrollo Tecnológico Autorizados en el IMSS  durante el periodo t-k)] - (1)] x 100</t>
  </si>
  <si>
    <t>B 1 Dictamen de Protocolos de Investigación Científica y Desarrollo Tecnológico</t>
  </si>
  <si>
    <r>
      <t>Comités Locales de Investigación en Salud activos.</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</si>
  <si>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</si>
  <si>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Protocolos de Investigación Científica y Desarrollo Tecnológico Dictaminados.</t>
    </r>
    <r>
      <rPr>
        <i/>
        <sz val="10"/>
        <color indexed="30"/>
        <rFont val="Soberana Sans"/>
      </rPr>
      <t xml:space="preserve">
</t>
    </r>
  </si>
  <si>
    <t>[[(Sumatoria de Protocolos de Investigación Científica y Desarrollo Tecnológico Dictaminados en el IMSS  durante el periodo t) / (Sumatoria de Protocolos de Investigación Científica y Desarrollo Tecnológico Dictaminados en el IMSS  durante el periodo t-k)] - (1)] x 100</t>
  </si>
  <si>
    <r>
      <t xml:space="preserve">Porcentaje de Publicaciones Científicas con Factor de Impacto.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o Unidad / Centros de Investigación en Salud del IMSS; derivado de lo anterior, el Instituto favoreció que su personal de salud  desarrolle actividades de investigación en salud de relevancia y con los más altos estándares de calidad internacional. Efecto: El efecto fue una mayor aceptación de los resultados de investigación científica generados por Personal Institucional, para ser publicados por las Revistas con Factor de Impacto incluidas en el Journal Citation Report de Clarivate Analytics; se destaca,  el notable incremento en el número absoluto de publicaciones con factor de impacto, registrando variaciones positivas de 39.8% (+94)  y 7.8% (+24), comparado con lo reportado en el mismo periodo para los ejercicios 2017 y 2018, respectivamente.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</si>
  <si>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Impacto de las Publicaciones Científicas generadas por el IMSS, en las áreas de conocimiento médico científico.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o Unidad / Centros de Investigación en Salud del IMSS; derivado de lo anterior, el Instituto favoreció que su personal de salud  desarrolle actividades de investigación en salud de relevancia y con los más altos estándares de calidad internacional.  Destaca el siguiente hecho,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En éste sentido, aun cuando es el tercer año que se implementa esta valuación, el IMSS continúa siendo  pionero entre las Instituciones de Salud Mexicanas, al adoptar éste innovador sistema de evaluación.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Se destaca,  el incremento en el número absoluto de artículos científicos publicados en Revistas con factor de impacto incluidas en los Cuartiles 1 y 2; registrando  variaciones positivas de 77.9% (+74) y 27.1% (+36), respecto con lo reportado en el mismo periodo en los ejercicio 2017 y 2018, respectivamente.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t>
    </r>
  </si>
  <si>
    <r>
      <t xml:space="preserve">Investigadores que pertenecen al Sistema Nacional de Investigadores
</t>
    </r>
    <r>
      <rPr>
        <sz val="10"/>
        <rFont val="Soberana Sans"/>
        <family val="2"/>
      </rPr>
      <t>Sin Información,Sin Justificación</t>
    </r>
  </si>
  <si>
    <r>
      <t xml:space="preserve">Gasto en Investigación Científica y Desarrollo Experimental (GIDE) ejecutado por la Instituciones de Educación Superior (IES) respecto al Producto Interno Bruto (PIB)
</t>
    </r>
    <r>
      <rPr>
        <sz val="10"/>
        <rFont val="Soberana Sans"/>
        <family val="2"/>
      </rPr>
      <t>Sin Información,Sin Justificación</t>
    </r>
  </si>
  <si>
    <r>
      <t xml:space="preserve">Porcentaje de Publicaciones Científicas Indizadas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o Unidad / Centros de Investigación en Salud del IMSS; derivado de lo anterior, el Instituto favoreció que su personal de salud  desarrolle actividades de investigación en salud de relevancia y con los más altos estándares de calidad internacional.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Indizadas; se destaca que el número absoluto de publicaciones científicas indizadas que fueron generadas por el IMSS , registra variaciones de 13% (+4526)  y  -1% (-4), respecto a lo registrado en el mismo periodo en los ejercicios 2017 y 2018, respectivamente.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t>
    </r>
  </si>
  <si>
    <r>
      <t xml:space="preserve">Culminación en cursos de maestría y doctorado
</t>
    </r>
    <r>
      <rPr>
        <sz val="10"/>
        <rFont val="Soberana Sans"/>
        <family val="2"/>
      </rPr>
      <t>Sin Información,Sin Justificación</t>
    </r>
  </si>
  <si>
    <r>
      <t xml:space="preserve">Protocolos de Investigación Científica y Desarrollo Tecnológico relacionados a los Temas Prioritarios de Investigación en Salud
</t>
    </r>
    <r>
      <rPr>
        <sz val="10"/>
        <rFont val="Soberana Sans"/>
        <family val="2"/>
      </rPr>
      <t xml:space="preserve"> Causa : La causa fue debido a que en Enero del 2019, el Instituto ajustó los Principales Problemas de Salud a atender integralmente en un modelo preventivo; identificando la importancia de las patología, y agrupándolas en aquellas que concentran el 80% de los Años de Vida Saludables Perdidos. Así, las patologías quedaron agrupadas en: 1) Enfermedades Cardio Vasculares y Circulatorias, 2) Diabetes Mellitus, 3) Enfermedades que requieren atención por Traumatología y Ortopedia, 4) Neoplasias Malignas, 5) Enfermedades de los Órganos de los Sentidos, 6) Enfermedades Digestivas, 7) Enfermedades Respiratorias Crónicas, 8) Salud Reporiductiva, Condiciones Neonatales, y Anomalías Congénitas, 9) Desórdenes Mentales y del Comportamiento, 10) Enfermedades Neurológicas. Efecto: El efecto fue que con la inducción de los nuevos  Principales Problemas de Salud a atender integralmente en un modelo preventivo, el personal institucional que habitualmente propone y registra Protocolos de Investigación Científica y Desarrollo Tecnológico, paulatinamente estará redirigiendo sus enfoques científicos. Para el periodo de reporte, se produjo un déficit en el cumplimiento de la meta (24.8%).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t>
    </r>
  </si>
  <si>
    <r>
      <t xml:space="preserve">Protocolos de Investigación Científica y Desarrollo Tecnológico Autorizados.
</t>
    </r>
    <r>
      <rPr>
        <sz val="10"/>
        <rFont val="Soberana Sans"/>
        <family val="2"/>
      </rPr>
      <t xml:space="preserve"> Causa : La causa fue debido a la instrumentación del Programa de Monitoreo de la Integración y Funcionamiento de los Comités Locales de Investigación en Salud y Comités de Ética en Investigación, para dar cumplimiento al documento normativo institucional que se denomina "Procedimiento para la evaluación, registro, seguimiento, enmienda y cancelación de protocolos presentados ante el Comité Local de Investigación en Salud y el Comité Local de Ética en Investigación.- Clave 2810-003-002", que ha sido actualizado en apego a los lineamientos establecidos por la Comisión Federal para la Protección contra Riesgos Sanitarios (COPFEPRIS) y por la Comisión Nacional de Bioética (CONBIOETICA).  Además, se procedió a la actualización del Módulo electrónico que permite su operalización mediante el Sistema de Registro Electrónico de la Coordinación de Investigación en Salud;  la actualización de ésta herramienta electrónica ha resultado fundamental para mejorar la instrumentación de la evaluación y registro de los Protocolos de Investigación Científica y Desarrollo Tecnológico, que ha derivado en el incremento de Protocolos Autorizados. Efecto: El efecto fue el adecuado registro de Protocolos de Investigación Científica y Desarrollo Tecnológico, propuestos por personal institucional, que cumplen rigurosamente con los estándares internacionales para su autorización; logrando el cumplimiento de la meta propuesta para el periodo de reporte.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y CONBIOETICA) que pueden condicionar fluctuaciones en la autorización de los Protocolos de Investigación Científica y Desarrollo Tecnológico.</t>
    </r>
  </si>
  <si>
    <r>
      <t xml:space="preserve">Comités Locales de Investigación en Salud activos.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Por lo tanto, el número de CLIS con Registro emitido por COFEPRIS se ha incrementado; en tanto, debido al número de recambio de integrantes en los CLIS por jubilaciones registradas durante el primer semestre, ha disminuido el número de CLIS activos, mientras se realizan los ajustes en la incorporación nuevos integrantes. Efecto: El efecto fue que ha disminuido temporalmente el número de Comités Locales de Investigación en Salud y Comités de Ética en Investigación que se encuentra activos, en tanto consolidan su integración en apego a los lineamientos establecidos por la Comisión Federal para la Protección contra Riesgos Sanitarios (COFEPRIS) y por la Comisión Nacional de Bioética (CONBIOETICA).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</si>
  <si>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r>
      <t xml:space="preserve">Protocolos de Investigación Científica y Desarrollo Tecnológico Dictaminados.
</t>
    </r>
    <r>
      <rPr>
        <sz val="10"/>
        <rFont val="Soberana Sans"/>
        <family val="2"/>
      </rPr>
      <t xml:space="preserve"> Causa : La causa fue debido a la instrumentación del Programa de Monitoreo de la Integración y Funcionamiento de los Comités Locales de Investigación en Salud y Comités de Ética en Investigación, para dar cumplimiento al documento normativo institucional que se denomina "Procedimiento para la evaluación, registro, seguimiento, enmienda y cancelación de protocolos presentados ante el Comité Local de Investigación en Salud y el Comité Local de Ética en Investigación.- Clave 2810-003-002", que ha sido actualizado en apego a los lineamientos establecidos por la Comisión Federal para la Protección contra Riesgos Sanitarios (COPFEPRIS) y por la Comisión Nacional de Bioética (CONBIOETICA).  Además, se procedió a la actualización del Módulo electrónico que permite su operalización mediante el Sistema de Registro Electrónico de la Coordinación de Investigación en Salud;  la actualización de ésta herramienta electrónica ha resultado fundamental para mejorar la instrumentación de la evaluación y registro de los Protocolos de Investigación Científica y Desarrollo Tecnológico, que ha derivado en el incremento de Protocolos Autorizados. Efecto: El efecto fue el dictamen de Protocolos de Investigación Científica y Desarrollo Tecnológico que fueron elaborados por personal institucional para ser sometidos a  evaluación y dictamen;  logrando un incremento de 17%(+457) respecto al logro reportado en el mismo periodo del ejercicio 2018. Otros Motivos:Por tal razón, debe considerarse que la elaboración de protocolos de investigación científica por el personal de salud requiere tanto de un medio laboral  favorable para desarrollar actividades de investigación en salud como de interés y motivación individuales.   El impulso institucional se ha conjuntado con el interés del personal para  desarrollar  actividades de investigación en salud.</t>
    </r>
  </si>
  <si>
    <t>E006</t>
  </si>
  <si>
    <t>Recaudación de ingresos obrero patronales</t>
  </si>
  <si>
    <t>3 - Generación de Recursos para la Salud</t>
  </si>
  <si>
    <t>5 - Servicios de incorporación y recaudación</t>
  </si>
  <si>
    <t>Contribuir al bienestar social e igualdad mediante la recaudación eficiente de las cuotas obrero-patronales, con una mayor incorporación y una mejor fiscalización y cobranza.</t>
  </si>
  <si>
    <r>
      <t>Tasa de variación bianual en el número de población derechohabiente adscrita a unidad de medicina familiar.</t>
    </r>
    <r>
      <rPr>
        <i/>
        <sz val="10"/>
        <color indexed="30"/>
        <rFont val="Soberana Sans"/>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</si>
  <si>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</si>
  <si>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</si>
  <si>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rPr>
      <t xml:space="preserve">
</t>
    </r>
  </si>
  <si>
    <t>((Importe nominal acumulado de los ingresos obrero-patronales al semestre t) / (Importe nominal acumulado de los ingresos obrero-patronales al semestre t-4)-1) X 100</t>
  </si>
  <si>
    <t>A Cobranza y Fiscalización de cuotas obrero-patronales optimizadas.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</si>
  <si>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</si>
  <si>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</si>
  <si>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</si>
  <si>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r>
      <t>Razón de la mora en días de emisión</t>
    </r>
    <r>
      <rPr>
        <i/>
        <sz val="10"/>
        <color indexed="30"/>
        <rFont val="Soberana Sans"/>
      </rPr>
      <t xml:space="preserve">
</t>
    </r>
  </si>
  <si>
    <t>((Saldo de la cartera en mora al semestre t )/(Importe promedio diario de la Emisión Mensual Anticipada incluyendo al IMSS como patrón, al semestre t))</t>
  </si>
  <si>
    <t>Días</t>
  </si>
  <si>
    <t>B Incorporación de asegurados trabajadores optimizada.</t>
  </si>
  <si>
    <r>
      <t>Tasa de variación bianual en el salario base asociado a asegurados trabajadores.</t>
    </r>
    <r>
      <rPr>
        <i/>
        <sz val="10"/>
        <color indexed="30"/>
        <rFont val="Soberana Sans"/>
      </rPr>
      <t xml:space="preserve">
</t>
    </r>
  </si>
  <si>
    <t>((Salario base de cotización asociado a asegurados trabajadores registrado en promedio al semestre t) / (Salario base de cotización asociado a asegurados trabajadores registrado en promedio al semestre t-4)-1) x 100</t>
  </si>
  <si>
    <r>
      <t>Tasa de variación bianual en el número de asegurados trabajadores.</t>
    </r>
    <r>
      <rPr>
        <i/>
        <sz val="10"/>
        <color indexed="30"/>
        <rFont val="Soberana Sans"/>
      </rPr>
      <t xml:space="preserve">
</t>
    </r>
  </si>
  <si>
    <t>((Número de asegurados trabajadores promedio al semestre t) / (Número de asegurados trabajadores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</si>
  <si>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</si>
  <si>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</si>
  <si>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</si>
  <si>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t>B 2 Compartida 2: Implementación del nuevo modelo integral de fiscalización.</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</si>
  <si>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</si>
  <si>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</si>
  <si>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 xml:space="preserve">Tasa de variación bianual en el número de población derechohabiente adscrita a unidad de medicina familiar.
</t>
    </r>
    <r>
      <rPr>
        <sz val="10"/>
        <rFont val="Soberana Sans"/>
        <family val="2"/>
      </rPr>
      <t xml:space="preserve"> Causa : Con información al mes de mayo de 2019, la tasa de variación bianual de la población derechohabiente adscrita, respecto al periodo enero-junio de 2017, fue de 6.07%.  Efecto: Mayor cobertura de seguridad social. Otros Motivos:De acuerdo a lo especificado en la ficha técnica correspondiente, esta información está disponible hasta fin de mes, por lo que se reporta información del periodo enero-mayo.</t>
    </r>
  </si>
  <si>
    <r>
      <t xml:space="preserve">Tasa de variación bianual en la recaudación por ingresos obrero-patronales.
</t>
    </r>
    <r>
      <rPr>
        <sz val="10"/>
        <rFont val="Soberana Sans"/>
        <family val="2"/>
      </rPr>
      <t xml:space="preserve"> Causa : Con información al mes de junio de 2019, la tasa de variación bianual  en la recaudación por ingresos obrero-patronales, respecto al periodo enero-junio de 2017, fue de 20.64%.   Las dos estrategias del IMSS, IMSS Digital y una mejor fiscalización, tienen un efecto positivo en la formalización del empleo y en mejores salarios, lo que a su vez incrementa el ingreso obrero-patronal. Efecto: Mayor recaudación. Otros Motivos:Se reporta información del periodo enero-junio.</t>
    </r>
  </si>
  <si>
    <r>
      <t xml:space="preserve">Porcentaje de las cuotas obrero-patronales pagadas oportunamente.
</t>
    </r>
    <r>
      <rPr>
        <sz val="10"/>
        <rFont val="Soberana Sans"/>
        <family val="2"/>
      </rPr>
      <t xml:space="preserve"> Causa : Con información al mes de abril de 2019, el porcentaje de las cuotas obrero-patronales pagadas oportunamente fue de 93.89%.     Las acciones llevadas en cabo en materia de cobranza y fiscalización se traducen en la reducción de los tiempos y costos que los patrones y ciudadanos invierten en realizar trámites relacionados con el pago de cuotas.  Efecto: Recaudación oportuna. Otros Motivos:Se reporta información del periodo enero-abril.     De acuerdo a lo especificado en la ficha técnica correspondiente, esta información se genera dos meses después de la Emisión Mensual Anticipada, por lo que la información al mes de junio estará disponible hasta fines del mes de septiembre.     </t>
    </r>
  </si>
  <si>
    <r>
      <t xml:space="preserve">Razón de la mora en días de emisión
</t>
    </r>
    <r>
      <rPr>
        <sz val="10"/>
        <rFont val="Soberana Sans"/>
        <family val="2"/>
      </rPr>
      <t xml:space="preserve"> Causa : Con información al mes de junio de 2019, la razón de la mora en días de emisión fue de 32.74 días.   Las acciones en materia de cobranza permitieron mantener la proporción de la mora dentro de los límites esperados, con lo cual se cumplió la meta modificada del primer semestre. Efecto: Menor cartera en mora Otros Motivos:Se reporta información del periodo enero-junio.</t>
    </r>
  </si>
  <si>
    <r>
      <t xml:space="preserve">Tasa de variación bianual en el salario base asociado a asegurados trabajadores.
</t>
    </r>
    <r>
      <rPr>
        <sz val="10"/>
        <rFont val="Soberana Sans"/>
        <family val="2"/>
      </rPr>
      <t xml:space="preserve"> Causa : Con información al mes de junio de 2019, la tasa de variación bianual en el salario base asociado a asegurados trabajadores,  respecto al periodo enero-junio de 2017, fue de 12.77%.   Las dos estrategias del IMSS, IMSS Digital y una mejor fiscalización, tienen un efecto positivo en mejores salarios. Efecto: Mejores salarios con empleo formal. Otros Motivos:Se reporta información del periodo enero-junio.</t>
    </r>
  </si>
  <si>
    <r>
      <t xml:space="preserve">Tasa de variación bianual en el número de asegurados trabajadores.
</t>
    </r>
    <r>
      <rPr>
        <sz val="10"/>
        <rFont val="Soberana Sans"/>
        <family val="2"/>
      </rPr>
      <t xml:space="preserve"> Causa : Con información al mes de junio de 2019, la tasa de variación bianual en el número de asegurados trabajadores, respecto al periodo enero-junio de 2017, fue de 7.21%.   Las dos estrategias del IMSS, IMSS Digital y una mejor fiscalización, tienen un efecto positivo en la formalización del empleo. Efecto: Más empleo formal. Otros Motivos:Se reporta información del periodo enero-junio.</t>
    </r>
  </si>
  <si>
    <r>
      <t xml:space="preserve">Porcentaje de transacciones de asignación o localización de NSS realizadas en línea (IMSS Digital).
</t>
    </r>
    <r>
      <rPr>
        <sz val="10"/>
        <rFont val="Soberana Sans"/>
        <family val="2"/>
      </rPr>
      <t xml:space="preserve"> Causa : Con información al mes de junio de 2019,la proporción de transacciones de asignación o localización de NSS realizadas en línea (IMSS Digital) fue de 92.01%.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Disminuir los tiempos y costos que los patrones y ciudadanos invierten en realizar trámites relacionados con su afiliación. Otros Motivos:Se reporta información del periodo enero-junio.</t>
    </r>
  </si>
  <si>
    <r>
      <t xml:space="preserve">Porcentaje de efectividad en actos de fiscalización.
</t>
    </r>
    <r>
      <rPr>
        <sz val="10"/>
        <rFont val="Soberana Sans"/>
        <family val="2"/>
      </rPr>
      <t xml:space="preserve"> Causa : Con información al mes de junio de 2019, el porcentaje de efectividad en actos de fiscalización fue de 93.49%.   La implementación y consolidación de un modelo integral de atención institucional, a través de la creación de la unidad de grandes patrones  y la ejecución de un nuevo modelo de fiscalización, constituye la estrategia del IMSS dirigida a fortalecer el cumplimiento voluntario de las obligaciones de seguridad social.  Efecto: Mejor programación y planeación de los actos de auditoría y cobro. Otros Motivos:Se reporta información del periodo enero-junio.</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</si>
  <si>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</si>
  <si>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</si>
  <si>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</si>
  <si>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</si>
  <si>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</si>
  <si>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</si>
  <si>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</si>
  <si>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</si>
  <si>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r>
      <t>Tasa de participación femenina en el mercado de trabajo</t>
    </r>
    <r>
      <rPr>
        <i/>
        <sz val="10"/>
        <color indexed="30"/>
        <rFont val="Soberana Sans"/>
      </rPr>
      <t xml:space="preserve">
</t>
    </r>
  </si>
  <si>
    <t>T = ( PEAf / Pobft14+ ) * 100  PEAf: Población económicamente activa femenina de 14 años y más  Pobft14+: Población femenina total de 14 años y más</t>
  </si>
  <si>
    <t>Los trabajadores con derecho al servicio de guarderías conforme a lo dispuesto por la Ley del Seguro Social cuentan con lugares en el servicio para dejar a sus hijos durante su jornada laboral.</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</si>
  <si>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</si>
  <si>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</si>
  <si>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</si>
  <si>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</si>
  <si>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</si>
  <si>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t>A Hijos e hijas de los trabajadores con derecho al servicio de guardería conforme a lo dispuesto por la Ley del Seguro Social, atendidos.</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</si>
  <si>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</si>
  <si>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</si>
  <si>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</si>
  <si>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</si>
  <si>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</si>
  <si>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</si>
  <si>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</si>
  <si>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</si>
  <si>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</si>
  <si>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</si>
  <si>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A 2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</si>
  <si>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</si>
  <si>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</si>
  <si>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</si>
  <si>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</si>
  <si>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</si>
  <si>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</si>
  <si>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Tasa de participación femenina en el mercado de trabajo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</si>
  <si>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</si>
  <si>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</si>
  <si>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Porcentaje de asistencia promedio diario
</t>
    </r>
    <r>
      <rPr>
        <sz val="10"/>
        <rFont val="Soberana Sans"/>
        <family val="2"/>
      </rPr>
      <t xml:space="preserve"> Causa : El indicador alcanzó 103.81% de cumplimiento, superando la meta planeada debido a lo siguiente:   La variable de asistencia promedio diario alcanzó el 101.66% de cumplimiento, la variable de número de niños inscritos alcanzó el 97.93% de cumplimiento, tomando en cuenta que el comportamiento de la variable depende de la disponibilidad de lugares en las salas de atención y edad del niño, así como de factores socio-culturales. Adicionalmente, en el mes de junio, se tiene una apertura de una nueva guardería lo incide en el porcentaje de inscripción ya que cuando una guardería inicia operaciones presenta inscripciones bajas que incrementan de manera paulatina. Por otra parte, una  guardería dejo de prestar el servicio por lo que la variable del denominador se vio disminuida, no alcanzando los niveles esperados. No obstante, ambos efectos hicieron que el resultado del indicador fuera mayor a la meta planeada. Efecto: Al alcanzar una meta por arriba de la planeada, indica que los menores inscritos asisten con mayor regularidad a la guardería y se benefician de los programas educativos y alimenticios favoreciendo su desarrollo integral. Otros Motivos:</t>
    </r>
  </si>
  <si>
    <r>
      <t xml:space="preserve">Porcentaje de cobertura de la demanda del servicio de guardería
</t>
    </r>
    <r>
      <rPr>
        <sz val="10"/>
        <rFont val="Soberana Sans"/>
        <family val="2"/>
      </rPr>
      <t xml:space="preserve"> Causa : El indicador alcanzó 103.08% de cumplimiento, superando la meta planeada debido a lo siguiente:   La variable, número de lugares instalados alcanzó el 99.39% de cumplimiento respecto a la meta planeada.   La variable, demanda potencial alcanzó 96.42% de cumplimiento. Se debe tomar en consideración que la emisión de los certificados de maternidad depende de factores externos al servicio de guardería, por lo que durante el período del reporte los certificados emitidos por el Instituto fueron menores a lo esperado,  ocasionando que no se alcanzará el nivel planeado, sin embargo ambos efectos hicieron que el resultado del indicador fuera mayor a la meta planeada. Efecto: Al superar  la cobertura programada de acuerdo a las cifras reportadas en el mes, se mantiene el nivel de calidad en la atención y servicio esperado por los beneficiarios. Otros Motivos:</t>
    </r>
  </si>
  <si>
    <r>
      <t xml:space="preserve">Porcentaje de satisfacción de los usuarios del servicio de guardería
</t>
    </r>
    <r>
      <rPr>
        <sz val="10"/>
        <rFont val="Soberana Sans"/>
        <family val="2"/>
      </rPr>
      <t xml:space="preserve"> Causa : El cumplimiento de la calidad en el servicio quedo un 2.73% por arriba de la meta por lo que significa que los beneficiarios se encuentran satisfechos con el servicio Efecto: El cumplimiento de los estándares de calidad en la prestación del servicio de guardería, contribuye en una adecuada atención de las niñas y niños. Otros Motivos:</t>
    </r>
  </si>
  <si>
    <r>
      <t xml:space="preserve">Porcentaje de cumplimiento en la calidad del servicio
</t>
    </r>
    <r>
      <rPr>
        <sz val="10"/>
        <rFont val="Soberana Sans"/>
        <family val="2"/>
      </rPr>
      <t xml:space="preserve"> Causa : El cumplimiento de la calidad en el servicio quedo un 11.93% por arriba de la meta por lo que significa que los beneficiarios se encuentran satisfechos con el servicio Efecto: El cumplimiento de los estándares de calidad en la prestación del servicio de guardería, contribuye en una adecuada atención de las niñas y niños. Otros Motivos:</t>
    </r>
  </si>
  <si>
    <r>
      <t xml:space="preserve">Porcentaje de ocupación en guarderías
</t>
    </r>
    <r>
      <rPr>
        <sz val="10"/>
        <rFont val="Soberana Sans"/>
        <family val="2"/>
      </rPr>
      <t xml:space="preserve"> Causa : El indicador alcanzó el 98.54% de cumplimiento, debido a lo siguiente:   la variable de número de niños inscritos alcanzó el 97.93% de cumplimiento, tomando en cuenta que el comportamiento de la variable depende de la disponibilidad de lugares en las salas de atención y edad del niño, así como de factores socio-culturales. Adicionalmente, en el mes de junio, se tiene una apertura de una nueva guardería lo incide en el porcentaje de inscripción ya que cuando una guardería inicia operaciones presenta inscripciones bajas que incrementan de manera paulatina. Por otra parte, una  guardería dejo de prestar el servicio por lo que la variable del denominador se vio disminuida, no alcanzando los niveles esperados.  La variable, número de lugares instalados alcanzó el 99.39% de cumplimiento, No obstante, ambos efectos hicieron que el resultado del indicador fuera menor a la meta planeada. Efecto: Se permite atender a un mayor numero de usuarios al mismo tiempo, no obstante que la inscripción de las nuevas guarderías presentan niveles bajos de ocupación al inicio de su operación.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</si>
  <si>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</si>
  <si>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</si>
  <si>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</si>
  <si>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</si>
  <si>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r>
      <t>Tasa de hospitalización por diabetes no controlada con complicaciones de corto plazo (Indicador definido por la OCDE)</t>
    </r>
    <r>
      <rPr>
        <i/>
        <sz val="10"/>
        <color indexed="30"/>
        <rFont val="Soberana Sans"/>
      </rPr>
      <t xml:space="preserve">
</t>
    </r>
  </si>
  <si>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</si>
  <si>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</si>
  <si>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</si>
  <si>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</si>
  <si>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</si>
  <si>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Complicaciones obstétricas y perinatales disminuidas</t>
  </si>
  <si>
    <r>
      <t>Porcentaje de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</si>
  <si>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</si>
  <si>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Estratégico-Eficiencia-Trimestral</t>
  </si>
  <si>
    <r>
      <t>Proporción de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</si>
  <si>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</si>
  <si>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B Infecciones nosocomiales reducidas</t>
  </si>
  <si>
    <r>
      <t xml:space="preserve">Tasa de Infecciones Nosocomiales por 1,000 días estancia en Unidades Médicas Hospitalarias de 20 o más camas censables.    </t>
    </r>
    <r>
      <rPr>
        <i/>
        <sz val="10"/>
        <color indexed="30"/>
        <rFont val="Soberana Sans"/>
      </rPr>
      <t xml:space="preserve">
</t>
    </r>
  </si>
  <si>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</si>
  <si>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C Control adecuado de pacientes con enfermedades crónico degenerativas</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</si>
  <si>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</si>
  <si>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</si>
  <si>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Persona</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</si>
  <si>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</si>
  <si>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</si>
  <si>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D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</si>
  <si>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</si>
  <si>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</si>
  <si>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</si>
  <si>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Gestión-Calidad-Semestral</t>
  </si>
  <si>
    <t>E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</si>
  <si>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</si>
  <si>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</si>
  <si>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</si>
  <si>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</si>
  <si>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</si>
  <si>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t>A 1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</si>
  <si>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</si>
  <si>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</si>
  <si>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Consulta</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</si>
  <si>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</si>
  <si>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</si>
  <si>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B 2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</si>
  <si>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</si>
  <si>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</si>
  <si>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C 3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</si>
  <si>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</si>
  <si>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</si>
  <si>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</si>
  <si>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</si>
  <si>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C 4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</si>
  <si>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</si>
  <si>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</si>
  <si>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</si>
  <si>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D 5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</si>
  <si>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</si>
  <si>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</si>
  <si>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E 6 Programación de atención médica y quirúrgica en Unidades Médicas de Alta Especialidad.</t>
  </si>
  <si>
    <r>
      <t xml:space="preserve">Total de cirugías electivas programadas en Unidades Médicas de Alta Especialidad    </t>
    </r>
    <r>
      <rPr>
        <i/>
        <sz val="10"/>
        <color indexed="30"/>
        <rFont val="Soberana Sans"/>
      </rPr>
      <t xml:space="preserve">
</t>
    </r>
  </si>
  <si>
    <t xml:space="preserve">Total de cirugías  electivas programadas realizadas en Unidades Médicas de Alta Especialidad     </t>
  </si>
  <si>
    <t>Cirugías</t>
  </si>
  <si>
    <r>
      <t xml:space="preserve">Total de consultas de  primera vez otorgadas en Unidades Médicas de Alta Especialidad    </t>
    </r>
    <r>
      <rPr>
        <i/>
        <sz val="10"/>
        <color indexed="30"/>
        <rFont val="Soberana Sans"/>
      </rPr>
      <t xml:space="preserve">
</t>
    </r>
  </si>
  <si>
    <t xml:space="preserve">Total de consultas de primera vez otorgadas en Unidades Médicas de Alta Especialidad    </t>
  </si>
  <si>
    <r>
      <t xml:space="preserve">Tasa de hospitalización por diabetes no controlada con complicaciones de corto plazo (Indicador definido por la OCDE)
</t>
    </r>
    <r>
      <rPr>
        <sz val="10"/>
        <rFont val="Soberana Sans"/>
        <family val="2"/>
      </rPr>
      <t>Sin Información,Sin Justificación</t>
    </r>
  </si>
  <si>
    <r>
      <t xml:space="preserve">Tasa de incidencia de enfermedades crónico degenerativas seleccionadas en derechohabientes del IMSS
</t>
    </r>
    <r>
      <rPr>
        <sz val="10"/>
        <rFont val="Soberana Sans"/>
        <family val="2"/>
      </rPr>
      <t>Sin Información,Sin Justificación</t>
    </r>
  </si>
  <si>
    <r>
      <t xml:space="preserve">Porcentaje de preeclampsia - eclampsia
</t>
    </r>
    <r>
      <rPr>
        <sz val="10"/>
        <rFont val="Soberana Sans"/>
        <family val="2"/>
      </rPr>
      <t xml:space="preserve"> Causa : A medida que se incrementa la calidad de la atención materna, mejora la oportunidad y seguridad en el diagnóstico y tratamiento; también se han fortalecido los criterios de registro en las fuentes primarias que alimentan el sistema de información y la validación en la construcción del indicador, con lo que la proporción de preeclampsia - eclampsia, se ubicó en 8% se mantiene dentro de la meta de 5 a 12%, aceptado en la bibliografía internacional, considerando que la etiología a pesar de los avances científicos aún se desconoce. Efecto: La eficacia en las acciones preestablecidas, y el desarrollo de nuevas acciones permiten diagnosticar con oportunidad la posibilidad de presentar preeclampsia-eclampsia en las mujeres durante el embarazo y/o intervenir para retardar su aparición y evitar mayor morbilidad o mortalidad materna por esta causa. Otros Motivos:Se captura información del período enero-abril 2019, última disponible en la DIS/IMSS.</t>
    </r>
  </si>
  <si>
    <r>
      <t xml:space="preserve">Proporción de prematurez
</t>
    </r>
    <r>
      <rPr>
        <sz val="10"/>
        <rFont val="Soberana Sans"/>
        <family val="2"/>
      </rPr>
      <t xml:space="preserve"> Causa : Actualmente la prematurez, ha incrementado mundialmente, situación de la que no escapa el IMSS las causas más frecuentes, son:    a) Las mujeres deciden posponer el momento de su primer embarazo después de los 34 años, así mismo, la presencia mas frecuente de mujeres embarazadas no solo con edad avanzada para la fertilidad, tambien con enfermedades crónicas preexistentes  como diabetes, hipertensión, enfermedades autoinmunes, cardiacas y obesidad   b) Las complicaciones directamente relacionadas con el embarazo son: infecciones frecuentes del trato genito urinario que pueden dar origen al desarrollo de ruptura de las membranas.   c) La presencia  de enfermedades propias del embarazo como la preclampsia-eclampsia aumenta el riesgo de parto prematuro y prematurez.   d) El acelerado progreso en tecnologías para la reproducción asistida que favorece el incremento de mujeres con embarazos múltiples que desencadenan con frecuencia recién nacidos prematuros.   e) Inconsistencias en el registro de recién nacidos, las semanas de gestación y el peso al nacer.   Por lo anterior se encuentra en implantación la línea de acción "Contención del Parto Pretérmino" con la finalidad de disminuir el número de recién nacidos prematuros a mediano y largo plazo. Efecto: Las causas señaladas son factores de riesgo para el nacimiento de niños prematuros, algunos de ellos modificables por detección temprana y tratamiento oportuno. Otros no modificables, sobre todo cuando se trata de enfermedades crónico-degenerativas. Otros Motivos:La OMS refiere que en los países de ingresos bajos la media de niños que nacen antes de tiempo es de 12%, frente al 9% en los países de ingresos más altos.  Se analiza la construcción del indicador, en los sistemas de información, para verificar que se apliquen los criterios de acuerdo con la fórmula descrita  Los datos corresponden al periodo enero-abril 2019, última información disponible en la DIS/IMSS.</t>
    </r>
  </si>
  <si>
    <r>
      <t xml:space="preserve">Tasa de Infecciones Nosocomiales por 1,000 días estancia en Unidades Médicas Hospitalarias de 20 o más camas censables.    
</t>
    </r>
    <r>
      <rPr>
        <sz val="10"/>
        <rFont val="Soberana Sans"/>
        <family val="2"/>
      </rPr>
      <t xml:space="preserve"> Causa : Fortalecimiento de la Vigilancia Epidemiológica en la vigilancia, prevención y control de las infecciones asociadas a la atención de la salud (IAAS), implementación de paquetes de acciones preventivas. Efecto: Mejora en la identificación y en la calidad de registro de la información en la plataforma en línea INOSO (infecciones nosocomiales). Otros Motivos:Información preliminar</t>
    </r>
  </si>
  <si>
    <r>
      <t xml:space="preserve">Porcentaje de pacientes en control adecuado de Hipertensión Arterial Sistémica en Medicina Familiar                  
</t>
    </r>
    <r>
      <rPr>
        <sz val="10"/>
        <rFont val="Soberana Sans"/>
        <family val="2"/>
      </rPr>
      <t xml:space="preserve"> Causa : Se identifica 1.28 porcentual por arriba de comparado con la meta esperada, a causa de que los pacientes con diagnóstico de Hipertensión Arterial en las Unidades de Medicina Familiar, se les otorga bajo el Modelo de Atención Integral, tratamiento farmacológico y no farmacológico, este último encaminado a modificar los estilos de vida (tabaquismo, el sedentarismo y alimentación),  mejorando su control de la enfermedad  Efecto: Optimizar los recursos en las Unidades de Medicina Familiar, a través de programas establecidos para pacientes con diagnóstico de Hipertensión Arterial bajo la participación  del médico y el equipo multidisciplinario; esperando disminuir la presencia de complicaciones por Hipertensión Arterial Otros Motivos:Información acumulada enero junio, con base en el comportamiento de enero abril, estimado para los meses mayo y junio 2019.</t>
    </r>
  </si>
  <si>
    <r>
      <t xml:space="preserve">Porcentaje de pacientes con Diabetes mellitus tipo 2 en control adecuado de glucemia en  ayuno (70 -130 mg/dl)         
</t>
    </r>
    <r>
      <rPr>
        <sz val="10"/>
        <rFont val="Soberana Sans"/>
        <family val="2"/>
      </rPr>
      <t xml:space="preserve"> Causa : Este  indicador tuvo un comportamiento menor a los esperado (3.38) como resultado de que el número de pacientes con diagnóstico de Diabetes Mellitus tipo 2 ha incrementado  y el control de este padecimiento va más allá de otorgar tratamiento farmacológico, implica modificar los estilos de vida (tabaquismo, el sedentarismo y alimentación), por lo tanto se tienen estrategias en la cuales participa el médico y el equipo multidisciplinario, como es el Modelo Preventivo de Enfermedades Crónicas Efecto: Fortalecer  las acciones implementadas en las Unidades de Medicina Familiar, a través de programas específicos para pacientes con diagnóstico de Diabetes Mellitus tipo 2 en los que participa el médico y el equipo multidisciplinario, para disminuir la presencia de   complicaciones de forma temprana en estos pacientes Otros Motivos:Información acumulada enero junio, con base en el comportamiento de enero abril, estimado para los meses mayo y junio 2019</t>
    </r>
  </si>
  <si>
    <r>
      <t xml:space="preserve">    Porcentaje de pacientes con estancia prolongada (mayor de12 horas) en el área de observación del servicio de urgencias en unidades de segundo nivel    
</t>
    </r>
    <r>
      <rPr>
        <sz val="10"/>
        <rFont val="Soberana Sans"/>
        <family val="2"/>
      </rPr>
      <t xml:space="preserve"> Causa : Se ha incrementado la demanda por enfermedades crónico degenerativas de mayor complejidad, motivo por el que se realiza ajuste a la meta anual. El logro informado por la fuente oficial es preliminar al mes de abril 2019.   Efecto: Mayor demanda de atenciones, sin afección de la calidad de la atención Otros Motivos:La información preliminar es derivado de que las modificaciones al sistema de información está aun en implementación.</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</si>
  <si>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El resultado es de 14.5  puntos porcentuales por debajo de la meta establecida, debido al incremento en el número de consultas de primera vez  solicitadas a las UMAE debido la complejidad de la patología crónica degenerativa. Efecto: Se rebasa la capacidad instalada de  las Unidades Médicas de Alta Especialidad, hay diferimiento en la atención ambulatoria de los pacientes referidos a estas unidades.  Otros Motivos:Información solo del mes de abril 2019.</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</si>
  <si>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resultado indica 0.67%  puntos porcentuales por arriba de la meta programada. Causa: Se actualiza el número de salas efectivas en el sistema de información  médico operativo (SIMO), este indicador   refleja el uso eficiente  de quirófanos para abatir el rezago quirúrgico. Efecto: Atención quirúrgica oportuna para tratamiento de padecimientos de resolución quirúrgica. Otros Motivos:Información solo del mes de abril 2019.</t>
    </r>
  </si>
  <si>
    <r>
      <t xml:space="preserve">Oportunidad de inicio de la vigilancia prenatal    
</t>
    </r>
    <r>
      <rPr>
        <sz val="10"/>
        <rFont val="Soberana Sans"/>
        <family val="2"/>
      </rPr>
      <t xml:space="preserve"> Causa : Información del periodo enero - abril  de 2019.            La oportunidad de inicio de la vigilancia prenatal durante el primer trimestre de gestación, resultó en 54.4%.            Se considera satisfactorio, ya que se interpreta que de 5 a 6 de cada 10 embarazadas acuden al inicio de su vigilancia prenatal antes de las primeras 12 semanas y 6 días de la gestación. Efecto: La finalidad de iniciar tempranamente la atención prenatal es brindarle todas las acciones médico preventivas  para poder culminar la gestación a término, con la madre y el producto saludables. Otros Motivos:</t>
    </r>
  </si>
  <si>
    <r>
      <t xml:space="preserve">Promedio de atenciones prenatales por embarazada    
</t>
    </r>
    <r>
      <rPr>
        <sz val="10"/>
        <rFont val="Soberana Sans"/>
        <family val="2"/>
      </rPr>
      <t xml:space="preserve"> Causa : Información del periodo enero - abril de 2019.      El promedio de atenciones prenatales por embarazada resultó 1.1, por abajo de la meta establecida para el periodo (7.0).               La cifra obtenida en este periodo se encuentra por abajo de la meta establecida. Conforme al Manual Metodológico de Indicadores Médicos 2018 del IMSS, se considera con un desempeño medio, ya que se traduce que cada embarazada  acude menos a consulta de vigilancia prenatal en promedio de 6 a siete ocasiones a su Unidad de Medicina Familiar.  Efecto: Se propicia que la embarazada asista a la vigilancia prenatal en forma periódica, lo cual contribuye a la detección oportuna de signos y síntomas que pudieran complicar el embarazo.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</si>
  <si>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Eficacia del Proceso del Control de Ambientes Físicos
</t>
    </r>
    <r>
      <rPr>
        <sz val="10"/>
        <rFont val="Soberana Sans"/>
        <family val="2"/>
      </rPr>
      <t xml:space="preserve"> Causa : Se registró un avance de 87.80 al segundo trimestre de 2019, por lo que se alcanzó un cumplimiento de 87.80% de la meta establecida para el trimestre,  debido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delegacionales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t>
    </r>
  </si>
  <si>
    <r>
      <t xml:space="preserve">Pacientes subsecuentes con diagnóstico de Diabetes Mellitus tipo 2         
</t>
    </r>
    <r>
      <rPr>
        <sz val="10"/>
        <rFont val="Soberana Sans"/>
        <family val="2"/>
      </rPr>
      <t xml:space="preserve"> Causa : El logro del indicador se observa mayor a la meta prevista, debido a que el número de pacientes que presentan  Diabetes Mellitus tipo 2, se está presentando con mayor frecuencia en la población derechohabiente, por condiciones multifactoriales.  Efecto: Otorgar tratamiento bajo el Modelo de Atención Integral, a los pacientes que tienen el diagnóstico de Diabetes Mellitus tipo 2 que acuden de manera subsecuente a las Unidades de Medicina Familiar. Otros Motivos:Información acumulada enero junio, con base en el comportamiento de enero abril, estimado para los meses mayo y junio 2019.</t>
    </r>
  </si>
  <si>
    <r>
      <t xml:space="preserve">Pacientes con diagnóstico de Hipertensión Arterial Sistémica que acuden de manera subsecuente a la consulta de Medicina Familiar                 
</t>
    </r>
    <r>
      <rPr>
        <sz val="10"/>
        <rFont val="Soberana Sans"/>
        <family val="2"/>
      </rPr>
      <t xml:space="preserve"> Causa : El resultado del indicador quedo por debajo  de la meta esperada para este periodo, como respuesta a las estrategias implementadas en las unidades de primer nivel, con programas específicos (receta resurtible) para la atención de pacientes subsecuentes con diagnóstico de Hipertensión Arterial, lo que permite que estos pacientes disminuyan su asistencia a la consulta de forma mensual, como consecuencia se liberan espacios en la consulta externa de Medicina Familiar para otro tipo de pacientes Efecto: Otorgar tratamiento bajo el Modelo de Atención Integral, a los pacientes que tienen el diagnóstico de Hipertensión Arterial que acuden de manera subsecuente a las Unidades de Medicina Familiar  Otros Motivos:Información acumulada enero junio, con base en el comportamiento de enero abril, estimado para los meses mayo y junio 2019</t>
    </r>
  </si>
  <si>
    <r>
      <t xml:space="preserve">Porcentaje de surtimiento de recetas médicas
</t>
    </r>
    <r>
      <rPr>
        <sz val="10"/>
        <rFont val="Soberana Sans"/>
        <family val="2"/>
      </rPr>
      <t xml:space="preserve"> Causa : El nivel de atención de recetas de medicamentos del periodo enero - junio de 2019 muestra un resultado superior al pronosticado en 2.28%, derivado de las estrategias implementadas para la mejora del abasto de medicamentos, las cuales son las siguientes:  La compra consolidada se llevó a cabo la compra consolidada de bienes terapéuticos para atender las necesidades de 2019, en la que el IMSS coordinó a 43 participantes del ámbito federal, institutos y hospitales del Sector Salud, así como Secretarías de Salud de los gobiernos estatales, logrando adjudicar 1,192 insumos por un importe de 51,732 millones de pesos.  Con esta compra se obtuvo un ahorro de 3,538 millones de pesos, que acumulados a las cuatro compras anteriores ascienden a 21,361 millones de pesos para todos los participantes   El esquema denominado Consumo en Demanda, se garantiza el abasto oportuno de los medicamentos de mayor volumen de consumo en piezas, al mantener los inventarios en niveles óptimos mediante la coordinación directa entre el Instituto y el proveedor.  En el modelo de Entrega hospitalaria directa de la proveeduría, el proveedor entrega los medicamentos directamente en las farmacias de los hospitales del Instituto, con lo que se ha logrado optimizar la cadena de suministro.   Con el Programa Tu Receta es tu Vale, convierte en vale electrónico la receta que no fue surtida cuando alguno de los medicamentos prescritos no estén disponibles en la farmacia de la Unidad Médica donde se expidió, esta puede ser canjeada en una Unidad reforzada u otra farmacia del IMSS que participe en el programa.    Efecto: En apego al marco normativo y a los resultados de las investigaciones de mercado, se efectuaron tres eventos de contratación bajo el esquema de Ofertas Subsecuentes de Descuento, en los que se adjudicaron 41 insumos equivalentes a 6,005 millones de pesos, con un ahorro de 153 millones de pesos.  Para el Segundo Trimestre se mantienen las cifras en virtud de que la contratación es anual,  así el esquema de Consumo en Demanda contrató  más de 459 millones de piezas de 31 medicamentos, que representan alrededor de 3,075 millones de pesos, que equivale a 10.6% del importe total contratado.  Así programa entrega directa en farmacias permanece con el monitoreo y seguimiento permanente a la entrega directa en las farmacias de los hospitales del IMSS, correspondiente a los 127 medicamentos principales de alto costo y alta especialidad contratados; con lo que  mejora el abastecimiento y distribución con menores costos de almacenaje y resguardo de más de 3.4 millones de piezas, que representan un importe de 10,658 millones de pesos, es decir, 36.7% del importe total de medicamentos contratados.  De enero a mayo con el Programa Tu Receta es Tu Vale se atendieron 249,790 vales, de un total de 682,880 vales que se generaron durante el periodo; con un 99.49% de atención de recetas se han reducido las quejas por falta de medicamentos en 97% en promedio, en las cinco Delegaciones incluidas en el programa, que son: Ciudad de México Sur y Norte, Estado de México Oriente, Jalisco y Querétaro.    Otros Motivos:Con fundamento en lo establecido en el artículo 13 fracción VI último párrafo del artículo 13 del Presupuesto de Egresos de la Federación para el ejercicio fiscal 2019, así como el artículo 31 fracción XXVI de la Ley Orgánica de la Administración Pública Federal, facultan a la Secretaría de Hacienda y Crédito Público para fungir como área consolidadora de los procedimientos de adquisición de bienes y contratación de servicios que ésta determine. Se hace la aclaración que las metas registradas del segundo trimestre están invertidas. Debe decir: Numerador 103 587 249, Denominador 108 348 043, Resultado 95.61%</t>
    </r>
  </si>
  <si>
    <r>
      <t xml:space="preserve">Índice consultas de urgencias por 1000 derechohabientes en unidades de segundo nivel    
</t>
    </r>
    <r>
      <rPr>
        <sz val="10"/>
        <rFont val="Soberana Sans"/>
        <family val="2"/>
      </rPr>
      <t xml:space="preserve"> Causa : El resultado del indicado de la fuente oficial es preliminar al mes de abril 2019,  el comportamiento mensual esta dentro de lo esperado para el periodo, debido a que es acumulativo y el indicador es de tendencia a la alta. Efecto: Mayor demanda de atenciones, sin afección de la calidad de la atención Otros Motivos:La información preliminar es derivado de que las modificaciones al sistema de información está aun en implementación.</t>
    </r>
  </si>
  <si>
    <r>
      <t xml:space="preserve">Total de cirugías electivas programadas en Unidades Médicas de Alta Especialidad    
</t>
    </r>
    <r>
      <rPr>
        <sz val="10"/>
        <rFont val="Soberana Sans"/>
        <family val="2"/>
      </rPr>
      <t xml:space="preserve"> Causa : Se reportan solo el mes de abril que representa el 34.28% del informe solicitado, se espera que cuando se cuente con la información completa se logre la meta esperada. Efecto: Los datos son del mes de abril, las unidades médicas están actualizando el número de salas efectivas y continúan los  programas prioritario de cirugías de fin de semana. Otros Motivos:Información   del mes de abril de 2019</t>
    </r>
  </si>
  <si>
    <r>
      <t xml:space="preserve">Total de consultas de  primera vez otorgadas en Unidades Médicas de Alta Especialidad    
</t>
    </r>
    <r>
      <rPr>
        <sz val="10"/>
        <rFont val="Soberana Sans"/>
        <family val="2"/>
      </rPr>
      <t xml:space="preserve"> Causa : Se reporta solo al mes de abril lo que representa  el 46.55%, se espera que al cierre de información se logre la cifra comprometida. Efecto: Se otorga el servicio de consulta de especialidades a un mayor número de pacientes que así lo requieren sin embargo se limitan los espacios para otorgar consulta con oportunidad, lo que ocasiona diferimiento en la consulta de especialidades. Otros Motivos:</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</si>
  <si>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</si>
  <si>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</si>
  <si>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</si>
  <si>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</si>
  <si>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</si>
  <si>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</si>
  <si>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periodo t / Personas en situación de pobreza o vulnerabilidad en el periodo t)*100</t>
  </si>
  <si>
    <t xml:space="preserve">Porcentaje de la población </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</si>
  <si>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</si>
  <si>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</si>
  <si>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periodo t)+ (Porcentaje de satisfacción de los servicios otorgados en los Velatorios IMSS-FIBESO en el periodo t)+ (Porcentaje de cursos y talleres impartidos respecto los planeados en el periodo t)]/3</t>
  </si>
  <si>
    <t>Índice</t>
  </si>
  <si>
    <t>Estratégico-Calidad-Anual</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</si>
  <si>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</si>
  <si>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en el periodo t/ Calificación de satisfacción con la vida declarada por NO afiliados IMSS en el periodo t)-1 *100</t>
  </si>
  <si>
    <t>Variación porcentual</t>
  </si>
  <si>
    <t>Estratégico-Calidad-Bienal</t>
  </si>
  <si>
    <t>A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</si>
  <si>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</si>
  <si>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t-1)-1] * 100 </t>
  </si>
  <si>
    <t>B Cursos y talleres de capacitación y adiestramiento técnico, promoción de la salud, cultura física y deporte y desarrollo cultural otorgados</t>
  </si>
  <si>
    <r>
      <t>Variación de usuarios de cursos y talleres de capacitación y adiestramiento, promoción de la salud, cultura y deporte y desarrollo cultural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</si>
  <si>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</si>
  <si>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C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</si>
  <si>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</si>
  <si>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al trimestre n del año t / Número de servicios contratados al trimestre n del año t-1)-1] * 100 </t>
  </si>
  <si>
    <t>Servicio</t>
  </si>
  <si>
    <t>A 1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</si>
  <si>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</si>
  <si>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</si>
  <si>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</si>
  <si>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periodo t/ Número total de usuarios en los CV al trimestre n del periodo t)*100</t>
  </si>
  <si>
    <t>Usuario</t>
  </si>
  <si>
    <t>B 2 Programar cursos y talleres de desarrollo cultural</t>
  </si>
  <si>
    <r>
      <t>Eficacia en la Planeación y Programación de inscritos a cursos y talleres de Desarrollo Cultural</t>
    </r>
    <r>
      <rPr>
        <i/>
        <sz val="10"/>
        <color indexed="30"/>
        <rFont val="Soberana Sans"/>
      </rPr>
      <t xml:space="preserve">
</t>
    </r>
  </si>
  <si>
    <t>(No. inscritos  a cursos y talleres de Desarrollo Cultural/Programado inscritos  a cursos y talleres de Desarrollo Cultural )*100</t>
  </si>
  <si>
    <t>B 3 Programar cursos y talleres de promoción a la salud</t>
  </si>
  <si>
    <r>
      <t>Eficacia en la Planeación y Programación de inscritos a cursos y talleres de Promoción a la Salud</t>
    </r>
    <r>
      <rPr>
        <i/>
        <sz val="10"/>
        <color indexed="30"/>
        <rFont val="Soberana Sans"/>
      </rPr>
      <t xml:space="preserve">
</t>
    </r>
  </si>
  <si>
    <t>(No. inscritos  a cursos y talleres de Promoción a la Salud/Programado de inscritos a cursos y talleres de Promoción a la Salud )*100</t>
  </si>
  <si>
    <t>B 4 Programar cursos y talleres de bienestar social</t>
  </si>
  <si>
    <r>
      <t>Eficacia en la Planeación y Programación de inscritos a cursos y talleres de Bienestar Social</t>
    </r>
    <r>
      <rPr>
        <i/>
        <sz val="10"/>
        <color indexed="30"/>
        <rFont val="Soberana Sans"/>
      </rPr>
      <t xml:space="preserve">
</t>
    </r>
  </si>
  <si>
    <t>(No. inscritos a cursos y talleres de Bienestar Social/Programado inscritos a cursos y talleres de Bienestar Social )*100</t>
  </si>
  <si>
    <t>B 5 Programar cursos y talleres de capacitación y adiestramiento técnico</t>
  </si>
  <si>
    <r>
      <t>Eficacia en la Planeación y Programación de inscritos a cursos y talleres de Capacitación y Adistramiento Técnico</t>
    </r>
    <r>
      <rPr>
        <i/>
        <sz val="10"/>
        <color indexed="30"/>
        <rFont val="Soberana Sans"/>
      </rPr>
      <t xml:space="preserve">
</t>
    </r>
  </si>
  <si>
    <t>(No. inscritos  a  cursos y talleres de Capacitación y Adistramiento Técnico/Programado inscritos a  cursos y talleres de Capacitación y Adistramiento Técnico )*100</t>
  </si>
  <si>
    <t>B 6 Programar cursos y talleres de Cultura Física y Deporte</t>
  </si>
  <si>
    <r>
      <t>Eficacia en la Planeación y Programación de inscritos a cursos y talleres de Cultura Física y Deporte</t>
    </r>
    <r>
      <rPr>
        <i/>
        <sz val="10"/>
        <color indexed="30"/>
        <rFont val="Soberana Sans"/>
      </rPr>
      <t xml:space="preserve">
</t>
    </r>
  </si>
  <si>
    <t>(No. inscritos  a cursos y talleres Cultura Fisica y Deporte/Programado inscritos a cursos y talleres de Cultura Fisica y Deporte)*100</t>
  </si>
  <si>
    <t>C 7 Supervisión de Velatorios</t>
  </si>
  <si>
    <r>
      <t>Porcentaje de cumplimiento  de visitas de supervisión para velatorios del IMSS</t>
    </r>
    <r>
      <rPr>
        <i/>
        <sz val="10"/>
        <color indexed="30"/>
        <rFont val="Soberana Sans"/>
      </rPr>
      <t xml:space="preserve">
</t>
    </r>
  </si>
  <si>
    <t>(Número de visitas de supervisión realizadas al trimestre n del periodo t/Número de visitas de supervisión programadas al trimestre n del periodo t)*100</t>
  </si>
  <si>
    <t>Visita</t>
  </si>
  <si>
    <t>Gestión-Eficacia-Cuatrimestral</t>
  </si>
  <si>
    <t>C 8 Promoción y difusión de servicios funerarios</t>
  </si>
  <si>
    <r>
      <t>Variación de pláticas de promoción y difusión de velatorios respecto al año inmediato anterior</t>
    </r>
    <r>
      <rPr>
        <i/>
        <sz val="10"/>
        <color indexed="30"/>
        <rFont val="Soberana Sans"/>
      </rPr>
      <t xml:space="preserve">
</t>
    </r>
  </si>
  <si>
    <t>(Número de pláticas de promoción y difusión de velatorios realizadas al trimestre n del periodo t /Número  pláticas de promoción y difusión de velatorios realizadas al trimestre n del periodo t-1 ) -1 ]* 100</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</si>
  <si>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</si>
  <si>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</si>
  <si>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</si>
  <si>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Tasa de variación de los usuarios atendidos en los centros vacacionales que propician actividades de esparcimiento
</t>
    </r>
    <r>
      <rPr>
        <sz val="10"/>
        <rFont val="Soberana Sans"/>
        <family val="2"/>
      </rPr>
      <t xml:space="preserve"> Causa : El número de usuarios atendidos en los Centros Vacacionales fue mayor al registrado en el mismo periodo del año anterior, debido al seguimiento e implementación del Programa de Difusión establecido por la División de Centros Vacacionales y Unidad de Congresos. Efecto: La afluencia de usuarios a los Centros Vacacionales aumentó. Otros Motivos:</t>
    </r>
  </si>
  <si>
    <r>
      <t xml:space="preserve">Variación de usuarios de cursos y talleres de capacitación y adiestramiento, promoción de la salud, cultura y deporte y desarrollo cultural realizados respecto al periodo anterior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756,562 personas a nivel nacional, con una buena participación de la población derechohabiente, la cual alcanzó el 103.11% del total de inscritos programados para el segundo trimestre.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así como dar seguimiento puntual al comportamiento de los indicadores y tomar las medidas necesarias que aseguren su puntual cumplimiento.  Efecto: En el área de Promoción de la Salud y a fin de contribuir a la formación de una cultura de salud, prevenir enfermedades y accidentes e incidir en la superación del nivel de vida, en cursos y talleres, se benefició a    185,635 personas, lo que representó el  104.15 % de la meta programada para el trimestre. En Desarrollo Cultural, se impartieron cursos y talleres en las disciplinas de teatro, danza folclórica, danza creativa, ritmos afrolatinos y baile de salón, música instrumental y vocal, artes visuales y artesanías a  84,221  inscritos, lo que represento un avance del 105.01%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388 mil 068 inscritos, se logró el 108.85% de la meta programada al segundo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98,638 inscritos en el periodo que representa el  83.04%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</si>
  <si>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Variación porcentual de servicios funerarios contratados respecto al mismo periodo del año anterior
</t>
    </r>
    <r>
      <rPr>
        <sz val="10"/>
        <rFont val="Soberana Sans"/>
        <family val="2"/>
      </rPr>
      <t xml:space="preserve"> Causa : Los Velatorios durante los meses de enero a marzo, mayo y junio de 2019 disminuyeron sus servicios con respecto al ejercicio anterior, por 1) La falta de operación de los hornos crematorios en el Velatorio de Tequesquináhuac a partir de febrero, asimismo este horno le proporcionaba servicio al Velatorio Ecatepec; 2) Falta de operación del horno crematorio del Velatorio Doctores; 3) Falta de promotoría y 4) Incremento en la competencia. Efecto: Disminuyó el número de servicios, durante el periodo enero-junio de 2019. Otros Motivos:Para alcanzar la meta, durante el ejercicio 2019; se implementará el proyecto de Estrategia de Comercialización, con el fin de fortalecer la promoción y difusión de los servicios funerarios entre la población derechohabiente del IMSS y público en general.</t>
    </r>
  </si>
  <si>
    <r>
      <t xml:space="preserve">Porcentaje de personas usuarias que se enteraron de los servicios a través de la promoción y difusión de Centros Vacacionales en Internet
</t>
    </r>
    <r>
      <rPr>
        <sz val="10"/>
        <rFont val="Soberana Sans"/>
        <family val="2"/>
      </rPr>
      <t xml:space="preserve"> Causa : Se actualizaron los contenidos de la página de Centros Vacacionales. Asimismo, se llevaron a cabo acciones orientadas a impulsar la afluencia de usuarios en los Centros Vacacionales, mediante estrategias comerciales que consideraron su difusión en eventos internos y externos. Efecto: Se supera ligeramente el cumplimiento de la meta establecida para este periodo. Otros Motivos:</t>
    </r>
  </si>
  <si>
    <r>
      <t xml:space="preserve">Porcentaje de usuarios que utilizan algún descuento en las tarifas, respecto del total de usuarios registrados
</t>
    </r>
    <r>
      <rPr>
        <sz val="10"/>
        <rFont val="Soberana Sans"/>
        <family val="2"/>
      </rPr>
      <t xml:space="preserve"> Causa : El incremento en el porcentaje de usuarios que solicitaron la aplicación de algún descuento para hacer uso de los servicios e instalaciones de los Centros Vacacionales, en relación con el total de usuarios atendidos, se debe a la difusión que se ha realizado a través de medios electrónicos e impresos, tanto a nivel institucional como externo. Efecto: El impacto de la estrategia de difusión se ve reflejado en el aumento de la cantidad de usuarios que solicitan algún descuento. Otros Motivos:</t>
    </r>
  </si>
  <si>
    <r>
      <t xml:space="preserve">Eficacia en la Planeación y Programación de inscritos a cursos y talleres de Desarrollo Cultural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756,562 personas a nivel nacional, con una buena participación de la población derechohabiente, la cual alcanzó el 103.11% del total de inscritos programados para el segundo trimestre.   Efecto: En Desarrollo Cultural, se impartieron cursos y talleres en las disciplinas de teatro, danza folclórica, danza creativa, ritmos afrolatinos y baile de salón, música instrumental y vocal, artes visuales y artesanías a  84,221  inscritos, lo que represento un avance del 105.01% de la meta programada para este trimestre.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</si>
  <si>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Promoción a la Salud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756,562 personas a nivel nacional, con una buena participación de la población derechohabiente, la cual alcanzó el 103.11% del total de inscritos programados para el segundo trimestre.   Efecto: En el área de Promoción de la Salud y a fin de contribuir a la formación de una cultura de salud, prevenir enfermedades y accidentes e incidir en la superación del nivel de vida, en cursos y talleres, se benefició a    185,635 personas, lo que representó el  104.15 % de la meta programada para el trimestre.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</si>
  <si>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Bienestar Social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756,562 personas a nivel nacional, con una buena participación de la población derechohabiente, la cual alcanzó el 103.11% del total de inscritos programados para el segundo trimestre.   Efecto: En el área de Promoción de la Salud y a fin de contribuir a la formación de una cultura de salud, prevenir enfermedades y accidentes e incidir en la superación del nivel de vida, en cursos y talleres, se benefició a    185,635 personas, lo que representó el  104.15 % de la meta programada para el trimestre. En Desarrollo Cultural, se impartieron cursos y talleres en las disciplinas de teatro, danza folclórica, danza creativa, ritmos afrolatinos y baile de salón, música instrumental y vocal, artes visuales y artesanías a  84,221  inscritos, lo que represento un avance del 105.01%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388 mil 068 inscritos, se logró el 108.85% de la meta programada al segundo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98,638 inscritos en el periodo que representa el  83.04%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</si>
  <si>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Capacitación y Adistramiento Técnico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756,562 personas a nivel nacional, con una buena participación de la población derechohabiente, la cual alcanzó el 103.11% del total de inscritos programados para el segundo trimestre.   Efecto: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98,638 inscritos en el periodo que representa el  83.04% de la meta programada para este periodo. La población potencial no está demandando los servicios ofrecidos de los Centros de Seguridad Social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así como dar seguimiento puntual al comportamiento de los indicadores y tomar las medidas necesarias que aseguren su puntual cumplimiento.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</si>
  <si>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Cultura Física y Deporte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756,562 personas a nivel nacional, con una buena participación de la población derechohabiente, la cual alcanzó el 103.11% del total de inscritos programados para el segundo trimestre.   Efecto: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388 mil 068 inscritos, se logró el 108.85% de la meta programada al segundo trimestre del año.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</si>
  <si>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Porcentaje de cumplimiento  de visitas de supervisión para velatorios del IMSS
</t>
    </r>
    <r>
      <rPr>
        <sz val="10"/>
        <rFont val="Soberana Sans"/>
        <family val="2"/>
      </rPr>
      <t xml:space="preserve"> Causa : Durante el periodo de enero - abril del presente ejercicio, las Delegaciones realizaron el 35.19% de supervisiones programadas a los Velatorios IMSS respecto a la meta esta establecida durante el primer cuatrimestre, debido a que la Delegación Chihuahua programó dos Supervisiones al Velatorio Chihuahua durante el primer cuatrimestre. Efecto: Se llevó a cabo puntual seguimiento a fin de lograr el cumplimiento de lo programado. Otros Motivos:Se continuará con el seguimiento a fin de lograr el 100% de la meta durante el ejercicio 2019.</t>
    </r>
  </si>
  <si>
    <r>
      <t xml:space="preserve">Variación de pláticas de promoción y difusión de velatorios respecto al año inmediato anterior
</t>
    </r>
    <r>
      <rPr>
        <sz val="10"/>
        <rFont val="Soberana Sans"/>
        <family val="2"/>
      </rPr>
      <t xml:space="preserve"> Causa : Durante los meses de enero a junio los Velatorios IMSS de Guadalajara, Pachuca, Ecatepec y Villahermosa realizaron el 58% del total de las pláticas de promoción y difusión de los servicios funerarios, logrando llevar a cabo un mayor número de pláticas respecto a las realizadas del ejercicio anterior. Cabe señalar que en los demás velatorios hace falta la difusión de pláticas.  Efecto: No se ha llegado a la meta de pláticas a junio de 2019. Otros Motivos:Durante el segundo semestre de 2019, se fortalecerá la difusión para que un mayor número de derechohabientes conozcan los servicios que se ofrecen en los Velatorios IMSS.</t>
    </r>
  </si>
  <si>
    <t>J001</t>
  </si>
  <si>
    <t>Pensiones en curso de pago Ley 1973</t>
  </si>
  <si>
    <t>2 - Edad Avanzada</t>
  </si>
  <si>
    <t>7 - Oportunidad en el pago de las prestaciones económicas</t>
  </si>
  <si>
    <t>Contribuir al bienestar social e igualdad mediante una mayor cobertura hacia la población derechohabiente con el otorgamiento de una pensión, que garantice un nivel de vida digno para la población mexicana.</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</si>
  <si>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</si>
  <si>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</si>
  <si>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r>
      <t>Ahorro financiero interno</t>
    </r>
    <r>
      <rPr>
        <i/>
        <sz val="10"/>
        <color indexed="30"/>
        <rFont val="Soberana Sans"/>
      </rPr>
      <t xml:space="preserve">
</t>
    </r>
  </si>
  <si>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</si>
  <si>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Pensionados que cobran bajo el esquema de acreditamiento en cuenta bancaria disponen de su pensión desde el día primero de cada mes</t>
  </si>
  <si>
    <r>
      <t>Porcentaje de efectividad en los depósitos bancarios para la nómina de pensionados que cobran por acreditamiento en cuenta bancaria</t>
    </r>
    <r>
      <rPr>
        <i/>
        <sz val="10"/>
        <color indexed="30"/>
        <rFont val="Soberana Sans"/>
      </rPr>
      <t xml:space="preserve">
</t>
    </r>
  </si>
  <si>
    <t>((Total de volantes de las pensiones enviados para pago - Volantes rechazados por errores en cuenta) / Total de volantes de las pensiones enviados para pago) * 100</t>
  </si>
  <si>
    <t>A Pensiones tramitadas dentro del tiempo establecido por el H. Consejo Técnico</t>
  </si>
  <si>
    <r>
      <t>Porcentaje de trámites atendidos oportunamente de las pensiones nuevas</t>
    </r>
    <r>
      <rPr>
        <i/>
        <sz val="10"/>
        <color indexed="30"/>
        <rFont val="Soberana Sans"/>
      </rPr>
      <t xml:space="preserve">
</t>
    </r>
  </si>
  <si>
    <t>(Casos tramitados en 12 días naturales / Casos tramitados) X 100</t>
  </si>
  <si>
    <t>A 1 Dictaminación de solicitudes de pensión</t>
  </si>
  <si>
    <r>
      <t>Porcentaje de solicitudes de pensión concluidas.</t>
    </r>
    <r>
      <rPr>
        <i/>
        <sz val="10"/>
        <color indexed="30"/>
        <rFont val="Soberana Sans"/>
      </rPr>
      <t xml:space="preserve">
</t>
    </r>
  </si>
  <si>
    <t>(Solicitudes de pensión atendidas / Total de solicitudes de pensión registradas ) * 100</t>
  </si>
  <si>
    <r>
      <t xml:space="preserve">Proporción de Población derechohabiente beneficiada con el otorgamiento de pensión.
</t>
    </r>
    <r>
      <rPr>
        <sz val="10"/>
        <rFont val="Soberana Sans"/>
        <family val="2"/>
      </rPr>
      <t>Sin Información,Sin Justificación</t>
    </r>
  </si>
  <si>
    <r>
      <t xml:space="preserve">Ahorro financiero interno
</t>
    </r>
    <r>
      <rPr>
        <sz val="10"/>
        <rFont val="Soberana Sans"/>
        <family val="2"/>
      </rPr>
      <t>Sin Información,Sin Justificación</t>
    </r>
  </si>
  <si>
    <r>
      <t xml:space="preserve">Porcentaje de efectividad en los depósitos bancarios para la nómina de pensionados que cobran por acreditamiento en cuenta bancaria
</t>
    </r>
    <r>
      <rPr>
        <sz val="10"/>
        <rFont val="Soberana Sans"/>
        <family val="2"/>
      </rPr>
      <t>Sin Información,Sin Justificación</t>
    </r>
  </si>
  <si>
    <r>
      <t xml:space="preserve">Porcentaje de trámites atendidos oportunamente de las pensiones nuevas
</t>
    </r>
    <r>
      <rPr>
        <sz val="10"/>
        <rFont val="Soberana Sans"/>
        <family val="2"/>
      </rPr>
      <t xml:space="preserve"> Causa : El resultado del indicador en el primer semestre 2019 se ubica en 97.98.con un nivel de cumplimiento del 101.0%. Efecto: El buen desempeño del indicador y con un nivel de cumplimiento de 101.0, es el resultado de mejoras en el trámite de las pensiones nuevas. Es decir un mayor de persona se les tramita su pensión dentro de los 12 días naturales que establece el H. Consejo Técnico (Casos Oportunos) Otros Motivos:</t>
    </r>
  </si>
  <si>
    <r>
      <t xml:space="preserve">Porcentaje de solicitudes de pensión concluidas.
</t>
    </r>
    <r>
      <rPr>
        <sz val="10"/>
        <rFont val="Soberana Sans"/>
        <family val="2"/>
      </rPr>
      <t xml:space="preserve"> Causa : "En el mes de Junio 2019, el valor del indicador se ubicó en 97.05% con una variación de 0.5  puntos porcentuales por arriba de la meta establecida.  El mejor desempeño del indicador es debido a dos causas:  1) Un mayor número de solicitudes atendidas respecto a las solicitudes recibidas.  2) En la programación de metas 2019, se estableció el supuesto que el indicador se va complementando durante el año y su comportamiento es ascendente hasta llegar a la meta establecida (98%).  En la meta programada solo se captura el valor del indicador."  Efecto: Un mejor desempeño en el comportamiento del indicador ha permitido un efecto positivo que se traduce en la pronta atención a las solicitudes recibidas.  Otros Motivos:El objetivo del indicador es darle atención a todas las solicitudes de pensión recibidas y atender las pendientes a la brevedad. </t>
    </r>
  </si>
  <si>
    <t>J002</t>
  </si>
  <si>
    <t>Rentas vitalicias Ley 1997</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</si>
  <si>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</si>
  <si>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</si>
  <si>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</si>
  <si>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r>
      <t>Porcentaje de transferencia oportuna a las aseguradoras de las Rentas vitalicias Ley 97.</t>
    </r>
    <r>
      <rPr>
        <i/>
        <sz val="10"/>
        <color indexed="30"/>
        <rFont val="Soberana Sans"/>
      </rPr>
      <t xml:space="preserve">
</t>
    </r>
  </si>
  <si>
    <t>(Casos de pensiones por rentas vitalicias con traspaso oportuno en el periodo / Casos totales de pensiones por rentas vitalicias autorizados para pago en el periodo) * 100</t>
  </si>
  <si>
    <t>A Rentas vitalicias de la Ley del Seguro Social 1997 tramitadas oportunamente</t>
  </si>
  <si>
    <r>
      <t>Porcentaje de rentas vitalicias que se tramitan oportunamente.</t>
    </r>
    <r>
      <rPr>
        <i/>
        <sz val="10"/>
        <color indexed="30"/>
        <rFont val="Soberana Sans"/>
      </rPr>
      <t xml:space="preserve">
</t>
    </r>
  </si>
  <si>
    <t>A 1 Recepción y verificación de solicitudes de pensión para su trámite.</t>
  </si>
  <si>
    <r>
      <t xml:space="preserve">Proporción de Población derechohabiente beneficiada con el otorgamiento de pensión
</t>
    </r>
    <r>
      <rPr>
        <sz val="10"/>
        <rFont val="Soberana Sans"/>
        <family val="2"/>
      </rPr>
      <t>Sin Información,Sin Justificación</t>
    </r>
  </si>
  <si>
    <r>
      <t xml:space="preserve">Porcentaje de transferencia oportuna a las aseguradoras de las Rentas vitalicias Ley 97.
</t>
    </r>
    <r>
      <rPr>
        <sz val="10"/>
        <rFont val="Soberana Sans"/>
        <family val="2"/>
      </rPr>
      <t xml:space="preserve"> Causa : El resultado del indicador en el segundo trimestres de 2019 se ubica en 100 con un nivel de cumplimiento de 106 respecto a la meta respecto a la meta inicial de 94. Efecto: El beneficiario dispone de su pensión en tiempo, debido a que el IMSS envío los recursos a las compañía aseguradoras dentro del plazo establecido de los 5 días posteriores a las fecha de autorización de pago.  Otros Motivos:Se informa a la UED que el PASH no permitió la captura de la meta ajustada para el segundo trimestre 2019; sin embargo se reporta la meta correspondiente del trimestre a reportar y con la meta inicial de 94. </t>
    </r>
  </si>
  <si>
    <r>
      <t xml:space="preserve">Porcentaje de rentas vitalicias que se tramitan oportunamente.
</t>
    </r>
    <r>
      <rPr>
        <sz val="10"/>
        <rFont val="Soberana Sans"/>
        <family val="2"/>
      </rPr>
      <t xml:space="preserve"> Causa : "El resultado del indicador en el primer semestre 2019 se ubica en 96.98 con un nivel de cumplimiento del 100.0%. "  Efecto: El buen desempeño del indicador y con un nivel de cumplimiento de 101.0, es el resultado de mejoras en el trámite de las pensiones nuevas. Es decir un mayor de persona se les tramita su pensión dentro de los 12 días naturales que establece el H. Consejo Técnico (Casos Oportunos)  Otros Motivos:</t>
    </r>
  </si>
  <si>
    <r>
      <t xml:space="preserve">Porcentaje de solicitudes de pensión concluidas.
</t>
    </r>
    <r>
      <rPr>
        <sz val="10"/>
        <rFont val="Soberana Sans"/>
        <family val="2"/>
      </rPr>
      <t xml:space="preserve"> Causa : "En el mes de Junio 2019, el valor del indicador se ubicó en 97.05% con una variación de 0.5  puntos porcentuales por arriba de la meta establecida.  El mejor desempeño del indicador es debido a dos causas:  1) Un mayor número de solicitudes atendidas respecto a las solicitudes recibidas.  2) En la programación de metas 2019, se estableció el supuesto que el indicador se va complementando durante el año y su comportamiento es ascendente hasta llegar a la meta establecida (98%).  En la meta programada solo se captura el valor del indicador."  Efecto: Un mejor desempeño en el comportamiento del indicador ha permitido un efecto positivo que se traduce en la pronta atención a las solicitudes recibidas.    Otros Motivos:El objetivo del indicador es darle atención a todas las solicitudes de pensión recibidas y atender las pendientes a la brevedad. </t>
    </r>
  </si>
  <si>
    <t>J004</t>
  </si>
  <si>
    <t>Pago de subsidios a los asegurados</t>
  </si>
  <si>
    <t>1 - Enfermedad e incapacidad</t>
  </si>
  <si>
    <t>Contribuir al bienestar social e igualdad mediante la disponibilidad del pago de subsidio a través de los recursos transferidos a las instituciones bancarias.</t>
  </si>
  <si>
    <r>
      <t>Proporción de la población asegurada beneficiada con un ingreso por concepto de pago de subsidio por Incapacidad</t>
    </r>
    <r>
      <rPr>
        <i/>
        <sz val="10"/>
        <color indexed="30"/>
        <rFont val="Soberana Sans"/>
      </rPr>
      <t xml:space="preserve">
</t>
    </r>
  </si>
  <si>
    <t>(Certificados Iniciales del periodo / la Poblacion Asegurada con derecho a Subsidio) * 100</t>
  </si>
  <si>
    <r>
      <t>Financiamiento interno al sector privado</t>
    </r>
    <r>
      <rPr>
        <i/>
        <sz val="10"/>
        <color indexed="30"/>
        <rFont val="Soberana Sans"/>
      </rPr>
      <t xml:space="preserve">
</t>
    </r>
  </si>
  <si>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</si>
  <si>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Los asegurados disponen del pago de subsidio a través de los recursos transferidos a las instituciones bancarias.</t>
  </si>
  <si>
    <r>
      <t>Porcentaje de casos dispuestos en ventanilla de la institución bancaría para cobro del subsidio por el asegurado en un plazo máximo de 3 días.</t>
    </r>
    <r>
      <rPr>
        <i/>
        <sz val="10"/>
        <color indexed="30"/>
        <rFont val="Soberana Sans"/>
      </rPr>
      <t xml:space="preserve">
</t>
    </r>
  </si>
  <si>
    <t>Total de incapacidades enviadas a ventanilla con un plazo de máximo de 3 día / Total de incapacidades autorizadas en el mes X 100</t>
  </si>
  <si>
    <t>A Incapacidades nominativas tramitadas dentro del tiempo oportuno.</t>
  </si>
  <si>
    <r>
      <t xml:space="preserve">Proporción de casos tramitados oportunos de las incapacidades nominativas con pago  </t>
    </r>
    <r>
      <rPr>
        <i/>
        <sz val="10"/>
        <color indexed="30"/>
        <rFont val="Soberana Sans"/>
      </rPr>
      <t xml:space="preserve">
</t>
    </r>
  </si>
  <si>
    <t>(Casos nominativos tramitados en términos de 7 días naturales / Total de casos nominativos) X 100</t>
  </si>
  <si>
    <t>A 1 Recepción y captura de incapacidades con derecho a subsidio que se reciben para su pago.</t>
  </si>
  <si>
    <r>
      <t>Total de Certificados de Incapacidad subsidiados.</t>
    </r>
    <r>
      <rPr>
        <i/>
        <sz val="10"/>
        <color indexed="30"/>
        <rFont val="Soberana Sans"/>
      </rPr>
      <t xml:space="preserve">
</t>
    </r>
  </si>
  <si>
    <t>Suma (Certificados subsidiados totales)</t>
  </si>
  <si>
    <t>Certificados subsidiados</t>
  </si>
  <si>
    <t>Gestión-Eficiencia-Mensual</t>
  </si>
  <si>
    <r>
      <t xml:space="preserve">Proporción de la población asegurada beneficiada con un ingreso por concepto de pago de subsidio por Incapacidad
</t>
    </r>
    <r>
      <rPr>
        <sz val="10"/>
        <rFont val="Soberana Sans"/>
        <family val="2"/>
      </rPr>
      <t>Sin Información,Sin Justificación</t>
    </r>
  </si>
  <si>
    <r>
      <t xml:space="preserve">Financiamiento interno al sector privado
</t>
    </r>
    <r>
      <rPr>
        <sz val="10"/>
        <rFont val="Soberana Sans"/>
        <family val="2"/>
      </rPr>
      <t>Sin Información,Sin Justificación</t>
    </r>
  </si>
  <si>
    <r>
      <t xml:space="preserve">Porcentaje de casos dispuestos en ventanilla de la institución bancaría para cobro del subsidio por el asegurado en un plazo máximo de 3 días.
</t>
    </r>
    <r>
      <rPr>
        <sz val="10"/>
        <rFont val="Soberana Sans"/>
        <family val="2"/>
      </rPr>
      <t>Sin Información,Sin Justificación</t>
    </r>
  </si>
  <si>
    <r>
      <t xml:space="preserve">Proporción de casos tramitados oportunos de las incapacidades nominativas con pago  
</t>
    </r>
    <r>
      <rPr>
        <sz val="10"/>
        <rFont val="Soberana Sans"/>
        <family val="2"/>
      </rPr>
      <t xml:space="preserve"> Causa : El resultado del indicador en el primer semestre 2019 se ubica en 99.34 con un nivel de cumplimiento del 100.3%. Efecto: El buen desempeño del indicador y con un nivel de cumplimiento de 101.0, es el resultado de mejoras en el trámite de las pensiones nuevas. Es decir un mayor de persona se les tramita su pensión dentro de los 7 días naturales que establece el H. Consejo Técnico (Casos Oportunos) Otros Motivos:</t>
    </r>
  </si>
  <si>
    <r>
      <t xml:space="preserve">Total de Certificados de Incapacidad subsidiados.
</t>
    </r>
    <r>
      <rPr>
        <sz val="10"/>
        <rFont val="Soberana Sans"/>
        <family val="2"/>
      </rPr>
      <t xml:space="preserve"> Causa : "Al mes de junio 2019 la meta alcanzada del indicador se ubicó en 2,867 mil incapacidades, una variación de 3.8% menos respecto a la meta programada.  La disminución en 3.8% respecto a la meta programada es debido a que en mayo 2019 la población asegurada, expuesta al riesgo, fue menor a la esperada en el mes.    Otro factor que influyó en menor medida sobre la evolución del indicador es el programa: ""Seguimiento a las Incapacidades Temporales para el Trabajo ""; con acciones de estrategia especificas orientadas al control y seguimiento en los días incapacidad temporal para el trabajo otorgado a asegurados con duración prolongada de más 100 días de incapacidad. "  Efecto: La disminución en la población asegurada tiene un efecto negativo debido una parte de la población no podrá recibir el beneficio del pago de un subsidio por concepto de incapacidad temporal para el trabajo (ITT) en caso de sufrir un riesgo de trabajo, una enfermedad general o una maternidad. Otros Motivos:En contraste, el que disminuya la población asegurada también es un factor determinante para no incrementar el gasto.</t>
    </r>
  </si>
  <si>
    <t>K012</t>
  </si>
  <si>
    <t>Proyectos de infraestructura social de asistencia y seguridad social</t>
  </si>
  <si>
    <t>Contribuir al bienestar social e igualdad mediante la planeación y uso efectivo de los recursos de infraestructura y equipamiento.</t>
  </si>
  <si>
    <r>
      <t>Metros cuadrados de construcción</t>
    </r>
    <r>
      <rPr>
        <i/>
        <sz val="10"/>
        <color indexed="30"/>
        <rFont val="Soberana Sans"/>
      </rPr>
      <t xml:space="preserve">
</t>
    </r>
  </si>
  <si>
    <t>Suma de los metros cuadrados construidos</t>
  </si>
  <si>
    <t>Metro cuadrado</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</si>
  <si>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</si>
  <si>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</si>
  <si>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 población objetivo es beneficiada con el incremento proporcional de infraestructura médica</t>
  </si>
  <si>
    <r>
      <t>Tasa de variación de incremento de metros cuadrados construidos</t>
    </r>
    <r>
      <rPr>
        <i/>
        <sz val="10"/>
        <color indexed="30"/>
        <rFont val="Soberana Sans"/>
      </rPr>
      <t xml:space="preserve">
</t>
    </r>
  </si>
  <si>
    <t>{Metros cuadrados construidos 2016 / [Suma metros cuadrados construidos período (2010 a 2015)]}*100</t>
  </si>
  <si>
    <t>A Infraestructura terminada.</t>
  </si>
  <si>
    <r>
      <t>Porcentaje de obras terminadas</t>
    </r>
    <r>
      <rPr>
        <i/>
        <sz val="10"/>
        <color indexed="30"/>
        <rFont val="Soberana Sans"/>
      </rPr>
      <t xml:space="preserve">
</t>
    </r>
  </si>
  <si>
    <t>(Obras entregadas / obras autorizadas) * 100</t>
  </si>
  <si>
    <t>Gestión-Eficacia-Semestral</t>
  </si>
  <si>
    <t>A 1 Planeación, diseño, construcción de la infraestructura.</t>
  </si>
  <si>
    <r>
      <t>Porcentaje de avance de Obras</t>
    </r>
    <r>
      <rPr>
        <i/>
        <sz val="10"/>
        <color indexed="30"/>
        <rFont val="Soberana Sans"/>
      </rPr>
      <t xml:space="preserve">
</t>
    </r>
  </si>
  <si>
    <t>(Porcentaje realizado / porcentaje programado) * 100</t>
  </si>
  <si>
    <r>
      <t xml:space="preserve">Metros cuadrados de construcción
</t>
    </r>
    <r>
      <rPr>
        <sz val="10"/>
        <rFont val="Soberana Sans"/>
        <family val="2"/>
      </rPr>
      <t>Sin Información,Sin Justificación</t>
    </r>
  </si>
  <si>
    <r>
      <t xml:space="preserve">Porcentaje de gasto público en salud destinado a la provisión de atención médica y salud pública extramuros
</t>
    </r>
    <r>
      <rPr>
        <sz val="10"/>
        <rFont val="Soberana Sans"/>
        <family val="2"/>
      </rPr>
      <t>Sin Información,Sin Justificación</t>
    </r>
  </si>
  <si>
    <r>
      <t xml:space="preserve">Tasa de variación de incremento de metros cuadrados construidos
</t>
    </r>
    <r>
      <rPr>
        <sz val="10"/>
        <rFont val="Soberana Sans"/>
        <family val="2"/>
      </rPr>
      <t>Sin Información,Sin Justificación</t>
    </r>
  </si>
  <si>
    <r>
      <t xml:space="preserve">Porcentaje de obras terminadas
</t>
    </r>
    <r>
      <rPr>
        <sz val="10"/>
        <rFont val="Soberana Sans"/>
        <family val="2"/>
      </rPr>
      <t xml:space="preserve"> Causa : El porcentaje de obras nuevas programadas a concluirse al primer semestre del ejercicio 2019, fue del 100% el cual está elaborado con base en la fórmula ya determinada del indicador y las obras que fueron autorizadas en el ejercicio fiscal presente.                            Efecto: Se cumple con la meta programada Otros Motivos:</t>
    </r>
  </si>
  <si>
    <r>
      <t xml:space="preserve">Porcentaje de avance de Obras
</t>
    </r>
    <r>
      <rPr>
        <sz val="10"/>
        <rFont val="Soberana Sans"/>
        <family val="2"/>
      </rPr>
      <t xml:space="preserve"> Causa : Para el ejercicio fiscal 2019, se concluyó con el 100% en el porcentaje de avance de obras programadas a realizarse en el ejercicio fiscal que nos ocupa, el cual se determina de acuerdo a la formula establecida para dicho indicador y las acciones de obras que fueron programadas a terminarse al segundo trimestre de 2019. Efecto: Se cumple con la meta programada Otros Motivos:</t>
    </r>
  </si>
  <si>
    <t>K029</t>
  </si>
  <si>
    <t>Programas de adquisiciones</t>
  </si>
  <si>
    <t>Contribuir al bienestar social e igualdad mediante la sustitución del equipo deteriorado de las Unidades del Instituto, para brindar servicios oportunos y de calidad a la población derechohabiente.</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</si>
  <si>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</si>
  <si>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</si>
  <si>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</si>
  <si>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</si>
  <si>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</si>
  <si>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</si>
  <si>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</si>
  <si>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</si>
  <si>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 xml:space="preserve">Porcentaje de equipos no médicos  instalados, funcionando y puestos en operación  </t>
    </r>
    <r>
      <rPr>
        <i/>
        <sz val="10"/>
        <color indexed="30"/>
        <rFont val="Soberana Sans"/>
      </rPr>
      <t xml:space="preserve">
</t>
    </r>
  </si>
  <si>
    <t>(Equipos no médicos instalados / Equipos no médicos autorizados)*100</t>
  </si>
  <si>
    <r>
      <t>Porcentaje de recepción de equipo adquirido</t>
    </r>
    <r>
      <rPr>
        <i/>
        <sz val="10"/>
        <color indexed="30"/>
        <rFont val="Soberana Sans"/>
      </rPr>
      <t xml:space="preserve">
</t>
    </r>
  </si>
  <si>
    <t>(Número de equipos recibidos / Total de equipos adquiridos) x 100</t>
  </si>
  <si>
    <t>A 1 Integración de los requerimientos de sustitución de equipo médico y no médico de las Unidades del Instituto.</t>
  </si>
  <si>
    <r>
      <t>Porcentaje de requerimientos actualizados</t>
    </r>
    <r>
      <rPr>
        <i/>
        <sz val="10"/>
        <color indexed="30"/>
        <rFont val="Soberana Sans"/>
      </rPr>
      <t xml:space="preserve">
</t>
    </r>
  </si>
  <si>
    <t>(Número de solicitudes de requerimiento validadas / Numero de requerimientos recibidos)*100</t>
  </si>
  <si>
    <t>Gestión-Eficiencia-Anual</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</si>
  <si>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</si>
  <si>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</si>
  <si>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t>A 2 Adjudicación del suministro de los equipos de sustitución, médicos y no médicos en las Unidades del Instituto</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</si>
  <si>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</si>
  <si>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</si>
  <si>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</si>
  <si>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</si>
  <si>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</si>
  <si>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</si>
  <si>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</si>
  <si>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</si>
  <si>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</si>
  <si>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</si>
  <si>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adquisición de equipo médico 
</t>
    </r>
    <r>
      <rPr>
        <sz val="10"/>
        <rFont val="Soberana Sans"/>
        <family val="2"/>
      </rPr>
      <t xml:space="preserve"> Causa : La adquisición del equipo médico está considerada para el segundo semestre de 2019 Efecto: Por el momento, la variación no tiene consecuencias en la ejecución del proyecto de inversión, debido a que la programación original estima que se adquieren hasta la segunda mitad del 2019 Otros Motivos:</t>
    </r>
  </si>
  <si>
    <r>
      <t xml:space="preserve">Porcentaje de expedientes que llegan a fallo integrados para la planeación e integración del Programa de Adquisiciones
</t>
    </r>
    <r>
      <rPr>
        <sz val="10"/>
        <rFont val="Soberana Sans"/>
        <family val="2"/>
      </rPr>
      <t xml:space="preserve"> Causa : La etapa de planeación que conlleva la elaboración de cedulas técnicas se prolongo toda vez el requerimiento fue actualizado siendo que se tuvo que esperar a efectuar las gestiones necesarias ante la Unidad de Inversión de SHCP.    Efecto: Por lo que el área de finanzas del instituto  no emitió los OLI correspondientes hasta tener respuesta por esa Área de SHCP, para proseguir con  la gestión de los programas de adquisiciones. Otros Motivos:Aunado  a la restructuración interna del Instituto el cual ha tenido rotación de plantilla y se ha tenido  que sujetar a los tiempos de capacitación.</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</si>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</sst>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0" xfId="0" applyNumberFormat="1" applyFont="1" applyBorder="1" applyAlignment="1">
      <alignment horizontal="righ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0" fillId="0" borderId="43" xfId="0" applyFill="1" applyBorder="1" applyAlignment="1">
      <alignment horizontal="justify" vertical="top" wrapText="1"/>
    </xf>
    <xf numFmtId="0" fontId="0" fillId="0" borderId="40" xfId="0" applyFill="1" applyBorder="1" applyAlignment="1">
      <alignment horizontal="justify" vertical="top" wrapText="1"/>
    </xf>
    <xf numFmtId="0" fontId="18" fillId="36" borderId="2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B1" sqref="B1:P1"/>
    </sheetView>
  </sheetViews>
  <sheetFormatPr baseColWidth="10" defaultColWidth="5" defaultRowHeight="12.75" x14ac:dyDescent="0.2"/>
  <cols>
    <col min="1" max="1" width="3.5" style="1" customWidth="1"/>
    <col min="2" max="16384" width="5" style="1"/>
  </cols>
  <sheetData>
    <row r="1" spans="2:30" s="2" customFormat="1" ht="48" customHeight="1" x14ac:dyDescent="0.2">
      <c r="B1" s="55" t="s">
        <v>580</v>
      </c>
      <c r="C1" s="55"/>
      <c r="D1" s="55"/>
      <c r="E1" s="55"/>
      <c r="F1" s="55"/>
      <c r="G1" s="55"/>
      <c r="H1" s="55"/>
      <c r="I1" s="55"/>
      <c r="J1" s="55"/>
      <c r="K1" s="55"/>
      <c r="L1" s="55"/>
      <c r="M1" s="55"/>
      <c r="N1" s="55"/>
      <c r="O1" s="55"/>
      <c r="P1" s="55"/>
      <c r="Q1" s="3" t="s">
        <v>0</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6" t="s">
        <v>1</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0" ht="13.5" customHeight="1" x14ac:dyDescent="0.2">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30" ht="13.5" customHeight="1" x14ac:dyDescent="0.2">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0" ht="13.5" customHeight="1" x14ac:dyDescent="0.2">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2:30" ht="13.5" customHeight="1" x14ac:dyDescent="0.2">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row>
    <row r="16" spans="2:30" ht="13.5" customHeight="1" x14ac:dyDescent="0.2">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2:30" ht="13.5" customHeight="1" x14ac:dyDescent="0.2">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2:30" ht="13.5" customHeight="1" x14ac:dyDescent="0.2">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2:30" ht="13.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2:30" ht="13.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2:30" ht="13.5" customHeight="1" x14ac:dyDescent="0.2">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0" ht="13.5" customHeight="1" x14ac:dyDescent="0.2">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2:30" ht="13.5" customHeight="1" x14ac:dyDescent="0.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2:30" ht="13.5" customHeight="1" x14ac:dyDescent="0.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30" ht="13.5" customHeight="1" x14ac:dyDescent="0.2">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2:30" ht="13.5" customHeight="1" x14ac:dyDescent="0.2">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2:30" ht="13.5" customHeight="1" x14ac:dyDescent="0.2">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2:30" ht="13.5" customHeight="1" x14ac:dyDescent="0.2">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2:30" ht="13.5" customHeight="1" x14ac:dyDescent="0.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2:30" ht="13.5" customHeight="1" x14ac:dyDescent="0.2">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2:30" ht="13.5" customHeight="1" x14ac:dyDescent="0.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2:30" ht="13.5" customHeight="1" x14ac:dyDescent="0.2">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2:30" ht="13.5" customHeight="1" x14ac:dyDescent="0.2">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2:30" ht="13.5" customHeight="1" x14ac:dyDescent="0.2">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57" t="s">
        <v>2</v>
      </c>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4:28" ht="13.5" customHeight="1" x14ac:dyDescent="0.2">
      <c r="D50" s="58" t="s">
        <v>3</v>
      </c>
      <c r="E50" s="58"/>
      <c r="F50" s="58"/>
      <c r="G50" s="58"/>
      <c r="H50" s="58"/>
      <c r="I50" s="58"/>
      <c r="J50" s="58"/>
      <c r="K50" s="58"/>
      <c r="L50" s="58"/>
      <c r="M50" s="58"/>
      <c r="N50" s="58"/>
      <c r="O50" s="58"/>
      <c r="P50" s="58"/>
      <c r="Q50" s="58"/>
      <c r="R50" s="58"/>
      <c r="S50" s="58"/>
      <c r="T50" s="58"/>
      <c r="U50" s="58"/>
      <c r="V50" s="58"/>
      <c r="W50" s="58"/>
      <c r="X50" s="58"/>
      <c r="Y50" s="58"/>
      <c r="Z50" s="58"/>
      <c r="AA50" s="58"/>
      <c r="AB50" s="58"/>
    </row>
    <row r="51" spans="4:28" ht="13.5" customHeight="1" x14ac:dyDescent="0.2">
      <c r="D51" s="58"/>
      <c r="E51" s="58"/>
      <c r="F51" s="58"/>
      <c r="G51" s="58"/>
      <c r="H51" s="58"/>
      <c r="I51" s="58"/>
      <c r="J51" s="58"/>
      <c r="K51" s="58"/>
      <c r="L51" s="58"/>
      <c r="M51" s="58"/>
      <c r="N51" s="58"/>
      <c r="O51" s="58"/>
      <c r="P51" s="58"/>
      <c r="Q51" s="58"/>
      <c r="R51" s="58"/>
      <c r="S51" s="58"/>
      <c r="T51" s="58"/>
      <c r="U51" s="58"/>
      <c r="V51" s="58"/>
      <c r="W51" s="58"/>
      <c r="X51" s="58"/>
      <c r="Y51" s="58"/>
      <c r="Z51" s="58"/>
      <c r="AA51" s="58"/>
      <c r="AB51" s="58"/>
    </row>
    <row r="52" spans="4:28" ht="13.5" customHeight="1" x14ac:dyDescent="0.2">
      <c r="D52" s="58"/>
      <c r="E52" s="58"/>
      <c r="F52" s="58"/>
      <c r="G52" s="58"/>
      <c r="H52" s="58"/>
      <c r="I52" s="58"/>
      <c r="J52" s="58"/>
      <c r="K52" s="58"/>
      <c r="L52" s="58"/>
      <c r="M52" s="58"/>
      <c r="N52" s="58"/>
      <c r="O52" s="58"/>
      <c r="P52" s="58"/>
      <c r="Q52" s="58"/>
      <c r="R52" s="58"/>
      <c r="S52" s="58"/>
      <c r="T52" s="58"/>
      <c r="U52" s="58"/>
      <c r="V52" s="58"/>
      <c r="W52" s="58"/>
      <c r="X52" s="58"/>
      <c r="Y52" s="58"/>
      <c r="Z52" s="58"/>
      <c r="AA52" s="58"/>
      <c r="AB52" s="58"/>
    </row>
    <row r="53" spans="4:28" ht="13.5" customHeight="1" x14ac:dyDescent="0.2">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4:28" ht="13.5" customHeight="1" x14ac:dyDescent="0.2">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4:28" ht="13.5" customHeight="1" x14ac:dyDescent="0.2">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4:28" ht="13.5" customHeight="1" x14ac:dyDescent="0.2">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4:28" ht="13.5" customHeight="1" x14ac:dyDescent="0.2">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4:28" ht="13.5" customHeight="1" x14ac:dyDescent="0.2">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4:28" ht="13.5" customHeight="1" x14ac:dyDescent="0.2">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4:28" ht="13.5" customHeight="1" x14ac:dyDescent="0.2">
      <c r="D60" s="58"/>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4:28" ht="13.5" customHeight="1" x14ac:dyDescent="0.2">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4:28" ht="13.5" customHeight="1" x14ac:dyDescent="0.2">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4:28" ht="13.5" customHeight="1" x14ac:dyDescent="0.2">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4:28" ht="13.5" customHeight="1" x14ac:dyDescent="0.2">
      <c r="D64" s="58"/>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4:28" ht="13.5" customHeight="1" x14ac:dyDescent="0.2">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4:28" ht="13.5" customHeight="1" x14ac:dyDescent="0.2">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4:28" ht="13.5" customHeight="1" x14ac:dyDescent="0.2">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4:28" ht="13.5" customHeight="1" x14ac:dyDescent="0.2">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4:28" ht="13.5" customHeight="1" x14ac:dyDescent="0.2">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row r="70" spans="4:28" ht="13.5" customHeight="1" x14ac:dyDescent="0.2">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4:28" ht="13.5" customHeight="1" x14ac:dyDescent="0.2">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4:28" ht="13.5" customHeight="1" x14ac:dyDescent="0.2">
      <c r="D72" s="58"/>
      <c r="E72" s="58"/>
      <c r="F72" s="58"/>
      <c r="G72" s="58"/>
      <c r="H72" s="58"/>
      <c r="I72" s="58"/>
      <c r="J72" s="58"/>
      <c r="K72" s="58"/>
      <c r="L72" s="58"/>
      <c r="M72" s="58"/>
      <c r="N72" s="58"/>
      <c r="O72" s="58"/>
      <c r="P72" s="58"/>
      <c r="Q72" s="58"/>
      <c r="R72" s="58"/>
      <c r="S72" s="58"/>
      <c r="T72" s="58"/>
      <c r="U72" s="58"/>
      <c r="V72" s="58"/>
      <c r="W72" s="58"/>
      <c r="X72" s="58"/>
      <c r="Y72" s="58"/>
      <c r="Z72" s="58"/>
      <c r="AA72" s="58"/>
      <c r="AB72" s="58"/>
    </row>
    <row r="73" spans="4:28" ht="13.5" customHeight="1" x14ac:dyDescent="0.2">
      <c r="D73" s="58"/>
      <c r="E73" s="58"/>
      <c r="F73" s="58"/>
      <c r="G73" s="58"/>
      <c r="H73" s="58"/>
      <c r="I73" s="58"/>
      <c r="J73" s="58"/>
      <c r="K73" s="58"/>
      <c r="L73" s="58"/>
      <c r="M73" s="58"/>
      <c r="N73" s="58"/>
      <c r="O73" s="58"/>
      <c r="P73" s="58"/>
      <c r="Q73" s="58"/>
      <c r="R73" s="58"/>
      <c r="S73" s="58"/>
      <c r="T73" s="58"/>
      <c r="U73" s="58"/>
      <c r="V73" s="58"/>
      <c r="W73" s="58"/>
      <c r="X73" s="58"/>
      <c r="Y73" s="58"/>
      <c r="Z73" s="58"/>
      <c r="AA73" s="58"/>
      <c r="AB73" s="58"/>
    </row>
    <row r="74" spans="4:28" ht="13.5" customHeight="1" x14ac:dyDescent="0.2">
      <c r="D74" s="58"/>
      <c r="E74" s="58"/>
      <c r="F74" s="58"/>
      <c r="G74" s="58"/>
      <c r="H74" s="58"/>
      <c r="I74" s="58"/>
      <c r="J74" s="58"/>
      <c r="K74" s="58"/>
      <c r="L74" s="58"/>
      <c r="M74" s="58"/>
      <c r="N74" s="58"/>
      <c r="O74" s="58"/>
      <c r="P74" s="58"/>
      <c r="Q74" s="58"/>
      <c r="R74" s="58"/>
      <c r="S74" s="58"/>
      <c r="T74" s="58"/>
      <c r="U74" s="58"/>
      <c r="V74" s="58"/>
      <c r="W74" s="58"/>
      <c r="X74" s="58"/>
      <c r="Y74" s="58"/>
      <c r="Z74" s="58"/>
      <c r="AA74" s="58"/>
      <c r="AB74" s="58"/>
    </row>
    <row r="75" spans="4:28" ht="13.5" customHeight="1" x14ac:dyDescent="0.2">
      <c r="D75" s="58"/>
      <c r="E75" s="58"/>
      <c r="F75" s="58"/>
      <c r="G75" s="58"/>
      <c r="H75" s="58"/>
      <c r="I75" s="58"/>
      <c r="J75" s="58"/>
      <c r="K75" s="58"/>
      <c r="L75" s="58"/>
      <c r="M75" s="58"/>
      <c r="N75" s="58"/>
      <c r="O75" s="58"/>
      <c r="P75" s="58"/>
      <c r="Q75" s="58"/>
      <c r="R75" s="58"/>
      <c r="S75" s="58"/>
      <c r="T75" s="58"/>
      <c r="U75" s="58"/>
      <c r="V75" s="58"/>
      <c r="W75" s="58"/>
      <c r="X75" s="58"/>
      <c r="Y75" s="58"/>
      <c r="Z75" s="58"/>
      <c r="AA75" s="58"/>
      <c r="AB75" s="58"/>
    </row>
    <row r="76" spans="4:28" ht="13.5" customHeight="1" x14ac:dyDescent="0.2">
      <c r="D76" s="58"/>
      <c r="E76" s="58"/>
      <c r="F76" s="58"/>
      <c r="G76" s="58"/>
      <c r="H76" s="58"/>
      <c r="I76" s="58"/>
      <c r="J76" s="58"/>
      <c r="K76" s="58"/>
      <c r="L76" s="58"/>
      <c r="M76" s="58"/>
      <c r="N76" s="58"/>
      <c r="O76" s="58"/>
      <c r="P76" s="58"/>
      <c r="Q76" s="58"/>
      <c r="R76" s="58"/>
      <c r="S76" s="58"/>
      <c r="T76" s="58"/>
      <c r="U76" s="58"/>
      <c r="V76" s="58"/>
      <c r="W76" s="58"/>
      <c r="X76" s="58"/>
      <c r="Y76" s="58"/>
      <c r="Z76" s="58"/>
      <c r="AA76" s="58"/>
      <c r="AB76" s="58"/>
    </row>
    <row r="77" spans="4:28" ht="13.5" customHeight="1" x14ac:dyDescent="0.2">
      <c r="D77" s="58"/>
      <c r="E77" s="58"/>
      <c r="F77" s="58"/>
      <c r="G77" s="58"/>
      <c r="H77" s="58"/>
      <c r="I77" s="58"/>
      <c r="J77" s="58"/>
      <c r="K77" s="58"/>
      <c r="L77" s="58"/>
      <c r="M77" s="58"/>
      <c r="N77" s="58"/>
      <c r="O77" s="58"/>
      <c r="P77" s="58"/>
      <c r="Q77" s="58"/>
      <c r="R77" s="58"/>
      <c r="S77" s="58"/>
      <c r="T77" s="58"/>
      <c r="U77" s="58"/>
      <c r="V77" s="58"/>
      <c r="W77" s="58"/>
      <c r="X77" s="58"/>
      <c r="Y77" s="58"/>
      <c r="Z77" s="58"/>
      <c r="AA77" s="58"/>
      <c r="AB77" s="58"/>
    </row>
    <row r="78" spans="4:28" ht="13.5" customHeight="1" x14ac:dyDescent="0.2">
      <c r="D78" s="58"/>
      <c r="E78" s="58"/>
      <c r="F78" s="58"/>
      <c r="G78" s="58"/>
      <c r="H78" s="58"/>
      <c r="I78" s="58"/>
      <c r="J78" s="58"/>
      <c r="K78" s="58"/>
      <c r="L78" s="58"/>
      <c r="M78" s="58"/>
      <c r="N78" s="58"/>
      <c r="O78" s="58"/>
      <c r="P78" s="58"/>
      <c r="Q78" s="58"/>
      <c r="R78" s="58"/>
      <c r="S78" s="58"/>
      <c r="T78" s="58"/>
      <c r="U78" s="58"/>
      <c r="V78" s="58"/>
      <c r="W78" s="58"/>
      <c r="X78" s="58"/>
      <c r="Y78" s="58"/>
      <c r="Z78" s="58"/>
      <c r="AA78" s="58"/>
      <c r="AB78" s="58"/>
    </row>
    <row r="79" spans="4:28" ht="13.5" customHeight="1" x14ac:dyDescent="0.2">
      <c r="D79" s="58"/>
      <c r="E79" s="58"/>
      <c r="F79" s="58"/>
      <c r="G79" s="58"/>
      <c r="H79" s="58"/>
      <c r="I79" s="58"/>
      <c r="J79" s="58"/>
      <c r="K79" s="58"/>
      <c r="L79" s="58"/>
      <c r="M79" s="58"/>
      <c r="N79" s="58"/>
      <c r="O79" s="58"/>
      <c r="P79" s="58"/>
      <c r="Q79" s="58"/>
      <c r="R79" s="58"/>
      <c r="S79" s="58"/>
      <c r="T79" s="58"/>
      <c r="U79" s="58"/>
      <c r="V79" s="58"/>
      <c r="W79" s="58"/>
      <c r="X79" s="58"/>
      <c r="Y79" s="58"/>
      <c r="Z79" s="58"/>
      <c r="AA79" s="58"/>
      <c r="AB79" s="58"/>
    </row>
    <row r="80" spans="4:28" ht="13.5" customHeight="1" x14ac:dyDescent="0.2">
      <c r="D80" s="58"/>
      <c r="E80" s="58"/>
      <c r="F80" s="58"/>
      <c r="G80" s="58"/>
      <c r="H80" s="58"/>
      <c r="I80" s="58"/>
      <c r="J80" s="58"/>
      <c r="K80" s="58"/>
      <c r="L80" s="58"/>
      <c r="M80" s="58"/>
      <c r="N80" s="58"/>
      <c r="O80" s="58"/>
      <c r="P80" s="58"/>
      <c r="Q80" s="58"/>
      <c r="R80" s="58"/>
      <c r="S80" s="58"/>
      <c r="T80" s="58"/>
      <c r="U80" s="58"/>
      <c r="V80" s="58"/>
      <c r="W80" s="58"/>
      <c r="X80" s="58"/>
      <c r="Y80" s="58"/>
      <c r="Z80" s="58"/>
      <c r="AA80" s="58"/>
      <c r="AB80" s="58"/>
    </row>
    <row r="81" spans="4:28" ht="13.5" customHeight="1" x14ac:dyDescent="0.2">
      <c r="D81" s="58"/>
      <c r="E81" s="58"/>
      <c r="F81" s="58"/>
      <c r="G81" s="58"/>
      <c r="H81" s="58"/>
      <c r="I81" s="58"/>
      <c r="J81" s="58"/>
      <c r="K81" s="58"/>
      <c r="L81" s="58"/>
      <c r="M81" s="58"/>
      <c r="N81" s="58"/>
      <c r="O81" s="58"/>
      <c r="P81" s="58"/>
      <c r="Q81" s="58"/>
      <c r="R81" s="58"/>
      <c r="S81" s="58"/>
      <c r="T81" s="58"/>
      <c r="U81" s="58"/>
      <c r="V81" s="58"/>
      <c r="W81" s="58"/>
      <c r="X81" s="58"/>
      <c r="Y81" s="58"/>
      <c r="Z81" s="58"/>
      <c r="AA81" s="58"/>
      <c r="AB81" s="58"/>
    </row>
    <row r="82" spans="4:28" ht="13.5" customHeight="1" x14ac:dyDescent="0.2">
      <c r="D82" s="58"/>
      <c r="E82" s="58"/>
      <c r="F82" s="58"/>
      <c r="G82" s="58"/>
      <c r="H82" s="58"/>
      <c r="I82" s="58"/>
      <c r="J82" s="58"/>
      <c r="K82" s="58"/>
      <c r="L82" s="58"/>
      <c r="M82" s="58"/>
      <c r="N82" s="58"/>
      <c r="O82" s="58"/>
      <c r="P82" s="58"/>
      <c r="Q82" s="58"/>
      <c r="R82" s="58"/>
      <c r="S82" s="58"/>
      <c r="T82" s="58"/>
      <c r="U82" s="58"/>
      <c r="V82" s="58"/>
      <c r="W82" s="58"/>
      <c r="X82" s="58"/>
      <c r="Y82" s="58"/>
      <c r="Z82" s="58"/>
      <c r="AA82" s="58"/>
      <c r="AB82" s="58"/>
    </row>
    <row r="83" spans="4:28" ht="13.5" customHeight="1" x14ac:dyDescent="0.2">
      <c r="D83" s="58"/>
      <c r="E83" s="58"/>
      <c r="F83" s="58"/>
      <c r="G83" s="58"/>
      <c r="H83" s="58"/>
      <c r="I83" s="58"/>
      <c r="J83" s="58"/>
      <c r="K83" s="58"/>
      <c r="L83" s="58"/>
      <c r="M83" s="58"/>
      <c r="N83" s="58"/>
      <c r="O83" s="58"/>
      <c r="P83" s="58"/>
      <c r="Q83" s="58"/>
      <c r="R83" s="58"/>
      <c r="S83" s="58"/>
      <c r="T83" s="58"/>
      <c r="U83" s="58"/>
      <c r="V83" s="58"/>
      <c r="W83" s="58"/>
      <c r="X83" s="58"/>
      <c r="Y83" s="58"/>
      <c r="Z83" s="58"/>
      <c r="AA83" s="58"/>
      <c r="AB83" s="58"/>
    </row>
    <row r="84" spans="4:28" ht="13.5" customHeight="1" x14ac:dyDescent="0.2">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485</v>
      </c>
      <c r="D4" s="99" t="s">
        <v>486</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269</v>
      </c>
      <c r="L6" s="80"/>
      <c r="M6" s="80"/>
      <c r="N6" s="19"/>
      <c r="O6" s="20" t="s">
        <v>20</v>
      </c>
      <c r="P6" s="80" t="s">
        <v>464</v>
      </c>
      <c r="Q6" s="80"/>
      <c r="R6" s="21"/>
      <c r="S6" s="20" t="s">
        <v>22</v>
      </c>
      <c r="T6" s="80" t="s">
        <v>465</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466</v>
      </c>
      <c r="D11" s="73"/>
      <c r="E11" s="73"/>
      <c r="F11" s="73"/>
      <c r="G11" s="73"/>
      <c r="H11" s="73"/>
      <c r="I11" s="73" t="s">
        <v>487</v>
      </c>
      <c r="J11" s="73"/>
      <c r="K11" s="73"/>
      <c r="L11" s="73" t="s">
        <v>488</v>
      </c>
      <c r="M11" s="73"/>
      <c r="N11" s="73"/>
      <c r="O11" s="73"/>
      <c r="P11" s="27" t="s">
        <v>55</v>
      </c>
      <c r="Q11" s="27" t="s">
        <v>43</v>
      </c>
      <c r="R11" s="27">
        <v>7.07</v>
      </c>
      <c r="S11" s="27" t="s">
        <v>44</v>
      </c>
      <c r="T11" s="27" t="s">
        <v>44</v>
      </c>
      <c r="U11" s="28" t="str">
        <f>IF(ISERR(T11/S11*100),"N/A",T11/S11*100)</f>
        <v>N/A</v>
      </c>
    </row>
    <row r="12" spans="1:34" ht="75" customHeight="1" thickBot="1" x14ac:dyDescent="0.25">
      <c r="A12" s="25"/>
      <c r="B12" s="29" t="s">
        <v>45</v>
      </c>
      <c r="C12" s="72" t="s">
        <v>45</v>
      </c>
      <c r="D12" s="72"/>
      <c r="E12" s="72"/>
      <c r="F12" s="72"/>
      <c r="G12" s="72"/>
      <c r="H12" s="72"/>
      <c r="I12" s="72" t="s">
        <v>469</v>
      </c>
      <c r="J12" s="72"/>
      <c r="K12" s="72"/>
      <c r="L12" s="72" t="s">
        <v>470</v>
      </c>
      <c r="M12" s="72"/>
      <c r="N12" s="72"/>
      <c r="O12" s="72"/>
      <c r="P12" s="30" t="s">
        <v>14</v>
      </c>
      <c r="Q12" s="30" t="s">
        <v>43</v>
      </c>
      <c r="R12" s="31" t="s">
        <v>44</v>
      </c>
      <c r="S12" s="31" t="s">
        <v>44</v>
      </c>
      <c r="T12" s="31" t="s">
        <v>44</v>
      </c>
      <c r="U12" s="32" t="str">
        <f>IF(ISERR(T12/S12*100),"N/A",T12/S12*100)</f>
        <v>N/A</v>
      </c>
    </row>
    <row r="13" spans="1:34" ht="75" customHeight="1" thickTop="1" thickBot="1" x14ac:dyDescent="0.25">
      <c r="A13" s="25"/>
      <c r="B13" s="26" t="s">
        <v>62</v>
      </c>
      <c r="C13" s="73" t="s">
        <v>489</v>
      </c>
      <c r="D13" s="73"/>
      <c r="E13" s="73"/>
      <c r="F13" s="73"/>
      <c r="G13" s="73"/>
      <c r="H13" s="73"/>
      <c r="I13" s="73" t="s">
        <v>490</v>
      </c>
      <c r="J13" s="73"/>
      <c r="K13" s="73"/>
      <c r="L13" s="73" t="s">
        <v>491</v>
      </c>
      <c r="M13" s="73"/>
      <c r="N13" s="73"/>
      <c r="O13" s="73"/>
      <c r="P13" s="27" t="s">
        <v>55</v>
      </c>
      <c r="Q13" s="27" t="s">
        <v>139</v>
      </c>
      <c r="R13" s="27">
        <v>96</v>
      </c>
      <c r="S13" s="27" t="s">
        <v>44</v>
      </c>
      <c r="T13" s="27">
        <v>100</v>
      </c>
      <c r="U13" s="28" t="str">
        <f>IF(ISERR(T13/S13*100),"N/A",T13/S13*100)</f>
        <v>N/A</v>
      </c>
    </row>
    <row r="14" spans="1:34" ht="75" customHeight="1" thickTop="1" thickBot="1" x14ac:dyDescent="0.25">
      <c r="A14" s="25"/>
      <c r="B14" s="26" t="s">
        <v>71</v>
      </c>
      <c r="C14" s="73" t="s">
        <v>492</v>
      </c>
      <c r="D14" s="73"/>
      <c r="E14" s="73"/>
      <c r="F14" s="73"/>
      <c r="G14" s="73"/>
      <c r="H14" s="73"/>
      <c r="I14" s="73" t="s">
        <v>493</v>
      </c>
      <c r="J14" s="73"/>
      <c r="K14" s="73"/>
      <c r="L14" s="73" t="s">
        <v>476</v>
      </c>
      <c r="M14" s="73"/>
      <c r="N14" s="73"/>
      <c r="O14" s="73"/>
      <c r="P14" s="27" t="s">
        <v>55</v>
      </c>
      <c r="Q14" s="27" t="s">
        <v>75</v>
      </c>
      <c r="R14" s="27">
        <v>97</v>
      </c>
      <c r="S14" s="27">
        <v>97</v>
      </c>
      <c r="T14" s="27">
        <v>96.98</v>
      </c>
      <c r="U14" s="28">
        <f>IF(ISERR(T14/S14*100),"N/A",T14/S14*100)</f>
        <v>99.979381443298976</v>
      </c>
    </row>
    <row r="15" spans="1:34" ht="75" customHeight="1" thickTop="1" thickBot="1" x14ac:dyDescent="0.25">
      <c r="A15" s="25"/>
      <c r="B15" s="26" t="s">
        <v>87</v>
      </c>
      <c r="C15" s="73" t="s">
        <v>494</v>
      </c>
      <c r="D15" s="73"/>
      <c r="E15" s="73"/>
      <c r="F15" s="73"/>
      <c r="G15" s="73"/>
      <c r="H15" s="73"/>
      <c r="I15" s="73" t="s">
        <v>478</v>
      </c>
      <c r="J15" s="73"/>
      <c r="K15" s="73"/>
      <c r="L15" s="73" t="s">
        <v>479</v>
      </c>
      <c r="M15" s="73"/>
      <c r="N15" s="73"/>
      <c r="O15" s="73"/>
      <c r="P15" s="27" t="s">
        <v>55</v>
      </c>
      <c r="Q15" s="27" t="s">
        <v>286</v>
      </c>
      <c r="R15" s="27">
        <v>98</v>
      </c>
      <c r="S15" s="27">
        <v>97</v>
      </c>
      <c r="T15" s="27">
        <v>97.5</v>
      </c>
      <c r="U15" s="28">
        <f>IF(ISERR(T15/S15*100),"N/A",T15/S15*100)</f>
        <v>100.51546391752578</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x14ac:dyDescent="0.25">
      <c r="B20" s="67" t="s">
        <v>106</v>
      </c>
      <c r="C20" s="68"/>
      <c r="D20" s="68"/>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495</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481</v>
      </c>
      <c r="C24" s="60"/>
      <c r="D24" s="60"/>
      <c r="E24" s="60"/>
      <c r="F24" s="60"/>
      <c r="G24" s="60"/>
      <c r="H24" s="60"/>
      <c r="I24" s="60"/>
      <c r="J24" s="60"/>
      <c r="K24" s="60"/>
      <c r="L24" s="60"/>
      <c r="M24" s="60"/>
      <c r="N24" s="60"/>
      <c r="O24" s="60"/>
      <c r="P24" s="60"/>
      <c r="Q24" s="60"/>
      <c r="R24" s="60"/>
      <c r="S24" s="60"/>
      <c r="T24" s="60"/>
      <c r="U24" s="61"/>
    </row>
    <row r="25" spans="2:21" ht="57" customHeight="1" x14ac:dyDescent="0.2">
      <c r="B25" s="59" t="s">
        <v>496</v>
      </c>
      <c r="C25" s="60"/>
      <c r="D25" s="60"/>
      <c r="E25" s="60"/>
      <c r="F25" s="60"/>
      <c r="G25" s="60"/>
      <c r="H25" s="60"/>
      <c r="I25" s="60"/>
      <c r="J25" s="60"/>
      <c r="K25" s="60"/>
      <c r="L25" s="60"/>
      <c r="M25" s="60"/>
      <c r="N25" s="60"/>
      <c r="O25" s="60"/>
      <c r="P25" s="60"/>
      <c r="Q25" s="60"/>
      <c r="R25" s="60"/>
      <c r="S25" s="60"/>
      <c r="T25" s="60"/>
      <c r="U25" s="61"/>
    </row>
    <row r="26" spans="2:21" ht="39.950000000000003" customHeight="1" x14ac:dyDescent="0.2">
      <c r="B26" s="59" t="s">
        <v>497</v>
      </c>
      <c r="C26" s="60"/>
      <c r="D26" s="60"/>
      <c r="E26" s="60"/>
      <c r="F26" s="60"/>
      <c r="G26" s="60"/>
      <c r="H26" s="60"/>
      <c r="I26" s="60"/>
      <c r="J26" s="60"/>
      <c r="K26" s="60"/>
      <c r="L26" s="60"/>
      <c r="M26" s="60"/>
      <c r="N26" s="60"/>
      <c r="O26" s="60"/>
      <c r="P26" s="60"/>
      <c r="Q26" s="60"/>
      <c r="R26" s="60"/>
      <c r="S26" s="60"/>
      <c r="T26" s="60"/>
      <c r="U26" s="61"/>
    </row>
    <row r="27" spans="2:21" ht="74.099999999999994" customHeight="1" thickBot="1" x14ac:dyDescent="0.25">
      <c r="B27" s="62" t="s">
        <v>498</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499</v>
      </c>
      <c r="D4" s="99" t="s">
        <v>500</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269</v>
      </c>
      <c r="L6" s="80"/>
      <c r="M6" s="80"/>
      <c r="N6" s="19"/>
      <c r="O6" s="20" t="s">
        <v>20</v>
      </c>
      <c r="P6" s="80" t="s">
        <v>501</v>
      </c>
      <c r="Q6" s="80"/>
      <c r="R6" s="21"/>
      <c r="S6" s="20" t="s">
        <v>22</v>
      </c>
      <c r="T6" s="80" t="s">
        <v>465</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502</v>
      </c>
      <c r="D11" s="73"/>
      <c r="E11" s="73"/>
      <c r="F11" s="73"/>
      <c r="G11" s="73"/>
      <c r="H11" s="73"/>
      <c r="I11" s="73" t="s">
        <v>503</v>
      </c>
      <c r="J11" s="73"/>
      <c r="K11" s="73"/>
      <c r="L11" s="73" t="s">
        <v>504</v>
      </c>
      <c r="M11" s="73"/>
      <c r="N11" s="73"/>
      <c r="O11" s="73"/>
      <c r="P11" s="27" t="s">
        <v>55</v>
      </c>
      <c r="Q11" s="27" t="s">
        <v>43</v>
      </c>
      <c r="R11" s="27">
        <v>0.84</v>
      </c>
      <c r="S11" s="27" t="s">
        <v>44</v>
      </c>
      <c r="T11" s="27" t="s">
        <v>44</v>
      </c>
      <c r="U11" s="28" t="str">
        <f>IF(ISERR((S11-T11)*100/S11+100),"N/A",(S11-T11)*100/S11+100)</f>
        <v>N/A</v>
      </c>
    </row>
    <row r="12" spans="1:34" ht="75" customHeight="1" thickBot="1" x14ac:dyDescent="0.25">
      <c r="A12" s="25"/>
      <c r="B12" s="29" t="s">
        <v>45</v>
      </c>
      <c r="C12" s="72" t="s">
        <v>45</v>
      </c>
      <c r="D12" s="72"/>
      <c r="E12" s="72"/>
      <c r="F12" s="72"/>
      <c r="G12" s="72"/>
      <c r="H12" s="72"/>
      <c r="I12" s="72" t="s">
        <v>505</v>
      </c>
      <c r="J12" s="72"/>
      <c r="K12" s="72"/>
      <c r="L12" s="72" t="s">
        <v>506</v>
      </c>
      <c r="M12" s="72"/>
      <c r="N12" s="72"/>
      <c r="O12" s="72"/>
      <c r="P12" s="30" t="s">
        <v>14</v>
      </c>
      <c r="Q12" s="30" t="s">
        <v>43</v>
      </c>
      <c r="R12" s="31" t="s">
        <v>44</v>
      </c>
      <c r="S12" s="31" t="s">
        <v>44</v>
      </c>
      <c r="T12" s="31" t="s">
        <v>44</v>
      </c>
      <c r="U12" s="32" t="str">
        <f>IF(ISERR(T12/S12*100),"N/A",T12/S12*100)</f>
        <v>N/A</v>
      </c>
    </row>
    <row r="13" spans="1:34" ht="75" customHeight="1" thickTop="1" thickBot="1" x14ac:dyDescent="0.25">
      <c r="A13" s="25"/>
      <c r="B13" s="26" t="s">
        <v>62</v>
      </c>
      <c r="C13" s="73" t="s">
        <v>507</v>
      </c>
      <c r="D13" s="73"/>
      <c r="E13" s="73"/>
      <c r="F13" s="73"/>
      <c r="G13" s="73"/>
      <c r="H13" s="73"/>
      <c r="I13" s="73" t="s">
        <v>508</v>
      </c>
      <c r="J13" s="73"/>
      <c r="K13" s="73"/>
      <c r="L13" s="73" t="s">
        <v>509</v>
      </c>
      <c r="M13" s="73"/>
      <c r="N13" s="73"/>
      <c r="O13" s="73"/>
      <c r="P13" s="27" t="s">
        <v>55</v>
      </c>
      <c r="Q13" s="27" t="s">
        <v>43</v>
      </c>
      <c r="R13" s="27">
        <v>98</v>
      </c>
      <c r="S13" s="27" t="s">
        <v>44</v>
      </c>
      <c r="T13" s="27" t="s">
        <v>44</v>
      </c>
      <c r="U13" s="28" t="str">
        <f>IF(ISERR(T13/S13*100),"N/A",T13/S13*100)</f>
        <v>N/A</v>
      </c>
    </row>
    <row r="14" spans="1:34" ht="75" customHeight="1" thickTop="1" thickBot="1" x14ac:dyDescent="0.25">
      <c r="A14" s="25"/>
      <c r="B14" s="26" t="s">
        <v>71</v>
      </c>
      <c r="C14" s="73" t="s">
        <v>510</v>
      </c>
      <c r="D14" s="73"/>
      <c r="E14" s="73"/>
      <c r="F14" s="73"/>
      <c r="G14" s="73"/>
      <c r="H14" s="73"/>
      <c r="I14" s="73" t="s">
        <v>511</v>
      </c>
      <c r="J14" s="73"/>
      <c r="K14" s="73"/>
      <c r="L14" s="73" t="s">
        <v>512</v>
      </c>
      <c r="M14" s="73"/>
      <c r="N14" s="73"/>
      <c r="O14" s="73"/>
      <c r="P14" s="27" t="s">
        <v>55</v>
      </c>
      <c r="Q14" s="27" t="s">
        <v>75</v>
      </c>
      <c r="R14" s="27">
        <v>99</v>
      </c>
      <c r="S14" s="27">
        <v>99</v>
      </c>
      <c r="T14" s="27">
        <v>99.34</v>
      </c>
      <c r="U14" s="28">
        <f>IF(ISERR(T14/S14*100),"N/A",T14/S14*100)</f>
        <v>100.34343434343435</v>
      </c>
    </row>
    <row r="15" spans="1:34" ht="75" customHeight="1" thickTop="1" thickBot="1" x14ac:dyDescent="0.25">
      <c r="A15" s="25"/>
      <c r="B15" s="26" t="s">
        <v>87</v>
      </c>
      <c r="C15" s="73" t="s">
        <v>513</v>
      </c>
      <c r="D15" s="73"/>
      <c r="E15" s="73"/>
      <c r="F15" s="73"/>
      <c r="G15" s="73"/>
      <c r="H15" s="73"/>
      <c r="I15" s="73" t="s">
        <v>514</v>
      </c>
      <c r="J15" s="73"/>
      <c r="K15" s="73"/>
      <c r="L15" s="73" t="s">
        <v>515</v>
      </c>
      <c r="M15" s="73"/>
      <c r="N15" s="73"/>
      <c r="O15" s="73"/>
      <c r="P15" s="27" t="s">
        <v>516</v>
      </c>
      <c r="Q15" s="27" t="s">
        <v>517</v>
      </c>
      <c r="R15" s="54">
        <v>6135062</v>
      </c>
      <c r="S15" s="54">
        <v>2978887</v>
      </c>
      <c r="T15" s="54">
        <v>2866931</v>
      </c>
      <c r="U15" s="28">
        <f>IF(ISERR(T15/S15*100),"N/A",T15/S15*100)</f>
        <v>96.241683554965334</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x14ac:dyDescent="0.25">
      <c r="B20" s="67" t="s">
        <v>106</v>
      </c>
      <c r="C20" s="68"/>
      <c r="D20" s="68"/>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518</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519</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520</v>
      </c>
      <c r="C25" s="60"/>
      <c r="D25" s="60"/>
      <c r="E25" s="60"/>
      <c r="F25" s="60"/>
      <c r="G25" s="60"/>
      <c r="H25" s="60"/>
      <c r="I25" s="60"/>
      <c r="J25" s="60"/>
      <c r="K25" s="60"/>
      <c r="L25" s="60"/>
      <c r="M25" s="60"/>
      <c r="N25" s="60"/>
      <c r="O25" s="60"/>
      <c r="P25" s="60"/>
      <c r="Q25" s="60"/>
      <c r="R25" s="60"/>
      <c r="S25" s="60"/>
      <c r="T25" s="60"/>
      <c r="U25" s="61"/>
    </row>
    <row r="26" spans="2:21" ht="41.25" customHeight="1" x14ac:dyDescent="0.2">
      <c r="B26" s="59" t="s">
        <v>521</v>
      </c>
      <c r="C26" s="60"/>
      <c r="D26" s="60"/>
      <c r="E26" s="60"/>
      <c r="F26" s="60"/>
      <c r="G26" s="60"/>
      <c r="H26" s="60"/>
      <c r="I26" s="60"/>
      <c r="J26" s="60"/>
      <c r="K26" s="60"/>
      <c r="L26" s="60"/>
      <c r="M26" s="60"/>
      <c r="N26" s="60"/>
      <c r="O26" s="60"/>
      <c r="P26" s="60"/>
      <c r="Q26" s="60"/>
      <c r="R26" s="60"/>
      <c r="S26" s="60"/>
      <c r="T26" s="60"/>
      <c r="U26" s="61"/>
    </row>
    <row r="27" spans="2:21" ht="94.7" customHeight="1" thickBot="1" x14ac:dyDescent="0.25">
      <c r="B27" s="62" t="s">
        <v>522</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523</v>
      </c>
      <c r="D4" s="99" t="s">
        <v>524</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525</v>
      </c>
      <c r="D11" s="73"/>
      <c r="E11" s="73"/>
      <c r="F11" s="73"/>
      <c r="G11" s="73"/>
      <c r="H11" s="73"/>
      <c r="I11" s="73" t="s">
        <v>526</v>
      </c>
      <c r="J11" s="73"/>
      <c r="K11" s="73"/>
      <c r="L11" s="73" t="s">
        <v>527</v>
      </c>
      <c r="M11" s="73"/>
      <c r="N11" s="73"/>
      <c r="O11" s="73"/>
      <c r="P11" s="27" t="s">
        <v>528</v>
      </c>
      <c r="Q11" s="27" t="s">
        <v>43</v>
      </c>
      <c r="R11" s="54">
        <v>75036</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529</v>
      </c>
      <c r="J12" s="72"/>
      <c r="K12" s="72"/>
      <c r="L12" s="72" t="s">
        <v>530</v>
      </c>
      <c r="M12" s="72"/>
      <c r="N12" s="72"/>
      <c r="O12" s="72"/>
      <c r="P12" s="30" t="s">
        <v>14</v>
      </c>
      <c r="Q12" s="30" t="s">
        <v>59</v>
      </c>
      <c r="R12" s="31" t="s">
        <v>44</v>
      </c>
      <c r="S12" s="31" t="s">
        <v>44</v>
      </c>
      <c r="T12" s="31" t="s">
        <v>44</v>
      </c>
      <c r="U12" s="32" t="str">
        <f>IF(ISERR(T12/S12*100),"N/A",T12/S12*100)</f>
        <v>N/A</v>
      </c>
    </row>
    <row r="13" spans="1:34" ht="75" customHeight="1" thickTop="1" thickBot="1" x14ac:dyDescent="0.25">
      <c r="A13" s="25"/>
      <c r="B13" s="26" t="s">
        <v>62</v>
      </c>
      <c r="C13" s="73" t="s">
        <v>531</v>
      </c>
      <c r="D13" s="73"/>
      <c r="E13" s="73"/>
      <c r="F13" s="73"/>
      <c r="G13" s="73"/>
      <c r="H13" s="73"/>
      <c r="I13" s="73" t="s">
        <v>532</v>
      </c>
      <c r="J13" s="73"/>
      <c r="K13" s="73"/>
      <c r="L13" s="73" t="s">
        <v>533</v>
      </c>
      <c r="M13" s="73"/>
      <c r="N13" s="73"/>
      <c r="O13" s="73"/>
      <c r="P13" s="27" t="s">
        <v>210</v>
      </c>
      <c r="Q13" s="27" t="s">
        <v>43</v>
      </c>
      <c r="R13" s="27">
        <v>14.61</v>
      </c>
      <c r="S13" s="27" t="s">
        <v>44</v>
      </c>
      <c r="T13" s="27" t="s">
        <v>44</v>
      </c>
      <c r="U13" s="28" t="str">
        <f>IF(ISERR(T13/S13*100),"N/A",T13/S13*100)</f>
        <v>N/A</v>
      </c>
    </row>
    <row r="14" spans="1:34" ht="75" customHeight="1" thickTop="1" thickBot="1" x14ac:dyDescent="0.25">
      <c r="A14" s="25"/>
      <c r="B14" s="26" t="s">
        <v>71</v>
      </c>
      <c r="C14" s="73" t="s">
        <v>534</v>
      </c>
      <c r="D14" s="73"/>
      <c r="E14" s="73"/>
      <c r="F14" s="73"/>
      <c r="G14" s="73"/>
      <c r="H14" s="73"/>
      <c r="I14" s="73" t="s">
        <v>535</v>
      </c>
      <c r="J14" s="73"/>
      <c r="K14" s="73"/>
      <c r="L14" s="73" t="s">
        <v>536</v>
      </c>
      <c r="M14" s="73"/>
      <c r="N14" s="73"/>
      <c r="O14" s="73"/>
      <c r="P14" s="27" t="s">
        <v>55</v>
      </c>
      <c r="Q14" s="27" t="s">
        <v>537</v>
      </c>
      <c r="R14" s="27">
        <v>100</v>
      </c>
      <c r="S14" s="27">
        <v>18.18</v>
      </c>
      <c r="T14" s="27">
        <v>18.18</v>
      </c>
      <c r="U14" s="28">
        <f>IF(ISERR(T14/S14*100),"N/A",T14/S14*100)</f>
        <v>100</v>
      </c>
    </row>
    <row r="15" spans="1:34" ht="75" customHeight="1" thickTop="1" thickBot="1" x14ac:dyDescent="0.25">
      <c r="A15" s="25"/>
      <c r="B15" s="26" t="s">
        <v>87</v>
      </c>
      <c r="C15" s="73" t="s">
        <v>538</v>
      </c>
      <c r="D15" s="73"/>
      <c r="E15" s="73"/>
      <c r="F15" s="73"/>
      <c r="G15" s="73"/>
      <c r="H15" s="73"/>
      <c r="I15" s="73" t="s">
        <v>539</v>
      </c>
      <c r="J15" s="73"/>
      <c r="K15" s="73"/>
      <c r="L15" s="73" t="s">
        <v>540</v>
      </c>
      <c r="M15" s="73"/>
      <c r="N15" s="73"/>
      <c r="O15" s="73"/>
      <c r="P15" s="27" t="s">
        <v>55</v>
      </c>
      <c r="Q15" s="27" t="s">
        <v>91</v>
      </c>
      <c r="R15" s="27">
        <v>100</v>
      </c>
      <c r="S15" s="27">
        <v>20</v>
      </c>
      <c r="T15" s="27">
        <v>20</v>
      </c>
      <c r="U15" s="28">
        <f>IF(ISERR(T15/S15*100),"N/A",T15/S15*100)</f>
        <v>100</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x14ac:dyDescent="0.25">
      <c r="B20" s="67" t="s">
        <v>106</v>
      </c>
      <c r="C20" s="68"/>
      <c r="D20" s="68"/>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541</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542</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543</v>
      </c>
      <c r="C25" s="60"/>
      <c r="D25" s="60"/>
      <c r="E25" s="60"/>
      <c r="F25" s="60"/>
      <c r="G25" s="60"/>
      <c r="H25" s="60"/>
      <c r="I25" s="60"/>
      <c r="J25" s="60"/>
      <c r="K25" s="60"/>
      <c r="L25" s="60"/>
      <c r="M25" s="60"/>
      <c r="N25" s="60"/>
      <c r="O25" s="60"/>
      <c r="P25" s="60"/>
      <c r="Q25" s="60"/>
      <c r="R25" s="60"/>
      <c r="S25" s="60"/>
      <c r="T25" s="60"/>
      <c r="U25" s="61"/>
    </row>
    <row r="26" spans="2:21" ht="30.2" customHeight="1" x14ac:dyDescent="0.2">
      <c r="B26" s="59" t="s">
        <v>544</v>
      </c>
      <c r="C26" s="60"/>
      <c r="D26" s="60"/>
      <c r="E26" s="60"/>
      <c r="F26" s="60"/>
      <c r="G26" s="60"/>
      <c r="H26" s="60"/>
      <c r="I26" s="60"/>
      <c r="J26" s="60"/>
      <c r="K26" s="60"/>
      <c r="L26" s="60"/>
      <c r="M26" s="60"/>
      <c r="N26" s="60"/>
      <c r="O26" s="60"/>
      <c r="P26" s="60"/>
      <c r="Q26" s="60"/>
      <c r="R26" s="60"/>
      <c r="S26" s="60"/>
      <c r="T26" s="60"/>
      <c r="U26" s="61"/>
    </row>
    <row r="27" spans="2:21" ht="33.75" customHeight="1" thickBot="1" x14ac:dyDescent="0.25">
      <c r="B27" s="62" t="s">
        <v>545</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546</v>
      </c>
      <c r="D4" s="99" t="s">
        <v>547</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548</v>
      </c>
      <c r="D11" s="73"/>
      <c r="E11" s="73"/>
      <c r="F11" s="73"/>
      <c r="G11" s="73"/>
      <c r="H11" s="73"/>
      <c r="I11" s="73" t="s">
        <v>529</v>
      </c>
      <c r="J11" s="73"/>
      <c r="K11" s="73"/>
      <c r="L11" s="73" t="s">
        <v>530</v>
      </c>
      <c r="M11" s="73"/>
      <c r="N11" s="73"/>
      <c r="O11" s="73"/>
      <c r="P11" s="27" t="s">
        <v>14</v>
      </c>
      <c r="Q11" s="27" t="s">
        <v>59</v>
      </c>
      <c r="R11" s="54" t="s">
        <v>44</v>
      </c>
      <c r="S11" s="54" t="s">
        <v>44</v>
      </c>
      <c r="T11" s="54" t="s">
        <v>44</v>
      </c>
      <c r="U11" s="28" t="str">
        <f t="shared" ref="U11:U19" si="0">IF(ISERR(T11/S11*100),"N/A",T11/S11*100)</f>
        <v>N/A</v>
      </c>
    </row>
    <row r="12" spans="1:34" ht="75" customHeight="1" thickTop="1" x14ac:dyDescent="0.2">
      <c r="A12" s="25"/>
      <c r="B12" s="26" t="s">
        <v>62</v>
      </c>
      <c r="C12" s="73" t="s">
        <v>549</v>
      </c>
      <c r="D12" s="73"/>
      <c r="E12" s="73"/>
      <c r="F12" s="73"/>
      <c r="G12" s="73"/>
      <c r="H12" s="73"/>
      <c r="I12" s="73" t="s">
        <v>550</v>
      </c>
      <c r="J12" s="73"/>
      <c r="K12" s="73"/>
      <c r="L12" s="73" t="s">
        <v>551</v>
      </c>
      <c r="M12" s="73"/>
      <c r="N12" s="73"/>
      <c r="O12" s="73"/>
      <c r="P12" s="27" t="s">
        <v>552</v>
      </c>
      <c r="Q12" s="27" t="s">
        <v>553</v>
      </c>
      <c r="R12" s="27">
        <v>80</v>
      </c>
      <c r="S12" s="27" t="s">
        <v>44</v>
      </c>
      <c r="T12" s="27" t="s">
        <v>44</v>
      </c>
      <c r="U12" s="28" t="str">
        <f t="shared" si="0"/>
        <v>N/A</v>
      </c>
    </row>
    <row r="13" spans="1:34" ht="75" customHeight="1" thickBot="1" x14ac:dyDescent="0.25">
      <c r="A13" s="25"/>
      <c r="B13" s="29" t="s">
        <v>45</v>
      </c>
      <c r="C13" s="72" t="s">
        <v>45</v>
      </c>
      <c r="D13" s="72"/>
      <c r="E13" s="72"/>
      <c r="F13" s="72"/>
      <c r="G13" s="72"/>
      <c r="H13" s="72"/>
      <c r="I13" s="72" t="s">
        <v>554</v>
      </c>
      <c r="J13" s="72"/>
      <c r="K13" s="72"/>
      <c r="L13" s="72" t="s">
        <v>555</v>
      </c>
      <c r="M13" s="72"/>
      <c r="N13" s="72"/>
      <c r="O13" s="72"/>
      <c r="P13" s="30" t="s">
        <v>55</v>
      </c>
      <c r="Q13" s="30" t="s">
        <v>43</v>
      </c>
      <c r="R13" s="30">
        <v>80.17</v>
      </c>
      <c r="S13" s="30" t="s">
        <v>44</v>
      </c>
      <c r="T13" s="30" t="s">
        <v>44</v>
      </c>
      <c r="U13" s="32" t="str">
        <f t="shared" si="0"/>
        <v>N/A</v>
      </c>
    </row>
    <row r="14" spans="1:34" ht="75" customHeight="1" thickTop="1" x14ac:dyDescent="0.2">
      <c r="A14" s="25"/>
      <c r="B14" s="26" t="s">
        <v>71</v>
      </c>
      <c r="C14" s="73" t="s">
        <v>556</v>
      </c>
      <c r="D14" s="73"/>
      <c r="E14" s="73"/>
      <c r="F14" s="73"/>
      <c r="G14" s="73"/>
      <c r="H14" s="73"/>
      <c r="I14" s="73" t="s">
        <v>557</v>
      </c>
      <c r="J14" s="73"/>
      <c r="K14" s="73"/>
      <c r="L14" s="73" t="s">
        <v>558</v>
      </c>
      <c r="M14" s="73"/>
      <c r="N14" s="73"/>
      <c r="O14" s="73"/>
      <c r="P14" s="27" t="s">
        <v>55</v>
      </c>
      <c r="Q14" s="27" t="s">
        <v>59</v>
      </c>
      <c r="R14" s="27">
        <v>75.48</v>
      </c>
      <c r="S14" s="27" t="s">
        <v>44</v>
      </c>
      <c r="T14" s="27" t="s">
        <v>44</v>
      </c>
      <c r="U14" s="28" t="str">
        <f t="shared" si="0"/>
        <v>N/A</v>
      </c>
    </row>
    <row r="15" spans="1:34" ht="75" customHeight="1" thickBot="1" x14ac:dyDescent="0.25">
      <c r="A15" s="25"/>
      <c r="B15" s="29" t="s">
        <v>45</v>
      </c>
      <c r="C15" s="72" t="s">
        <v>45</v>
      </c>
      <c r="D15" s="72"/>
      <c r="E15" s="72"/>
      <c r="F15" s="72"/>
      <c r="G15" s="72"/>
      <c r="H15" s="72"/>
      <c r="I15" s="72" t="s">
        <v>559</v>
      </c>
      <c r="J15" s="72"/>
      <c r="K15" s="72"/>
      <c r="L15" s="72" t="s">
        <v>560</v>
      </c>
      <c r="M15" s="72"/>
      <c r="N15" s="72"/>
      <c r="O15" s="72"/>
      <c r="P15" s="30" t="s">
        <v>55</v>
      </c>
      <c r="Q15" s="30" t="s">
        <v>43</v>
      </c>
      <c r="R15" s="30">
        <v>90</v>
      </c>
      <c r="S15" s="30" t="s">
        <v>44</v>
      </c>
      <c r="T15" s="30" t="s">
        <v>44</v>
      </c>
      <c r="U15" s="32" t="str">
        <f t="shared" si="0"/>
        <v>N/A</v>
      </c>
    </row>
    <row r="16" spans="1:34" ht="75" customHeight="1" thickTop="1" x14ac:dyDescent="0.2">
      <c r="A16" s="25"/>
      <c r="B16" s="26" t="s">
        <v>87</v>
      </c>
      <c r="C16" s="73" t="s">
        <v>561</v>
      </c>
      <c r="D16" s="73"/>
      <c r="E16" s="73"/>
      <c r="F16" s="73"/>
      <c r="G16" s="73"/>
      <c r="H16" s="73"/>
      <c r="I16" s="73" t="s">
        <v>562</v>
      </c>
      <c r="J16" s="73"/>
      <c r="K16" s="73"/>
      <c r="L16" s="73" t="s">
        <v>563</v>
      </c>
      <c r="M16" s="73"/>
      <c r="N16" s="73"/>
      <c r="O16" s="73"/>
      <c r="P16" s="27" t="s">
        <v>55</v>
      </c>
      <c r="Q16" s="27" t="s">
        <v>564</v>
      </c>
      <c r="R16" s="27">
        <v>100</v>
      </c>
      <c r="S16" s="27" t="s">
        <v>44</v>
      </c>
      <c r="T16" s="27" t="s">
        <v>44</v>
      </c>
      <c r="U16" s="28" t="str">
        <f t="shared" si="0"/>
        <v>N/A</v>
      </c>
    </row>
    <row r="17" spans="1:22" ht="75" customHeight="1" x14ac:dyDescent="0.2">
      <c r="A17" s="25"/>
      <c r="B17" s="29" t="s">
        <v>45</v>
      </c>
      <c r="C17" s="72" t="s">
        <v>45</v>
      </c>
      <c r="D17" s="72"/>
      <c r="E17" s="72"/>
      <c r="F17" s="72"/>
      <c r="G17" s="72"/>
      <c r="H17" s="72"/>
      <c r="I17" s="72" t="s">
        <v>565</v>
      </c>
      <c r="J17" s="72"/>
      <c r="K17" s="72"/>
      <c r="L17" s="72" t="s">
        <v>566</v>
      </c>
      <c r="M17" s="72"/>
      <c r="N17" s="72"/>
      <c r="O17" s="72"/>
      <c r="P17" s="30" t="s">
        <v>55</v>
      </c>
      <c r="Q17" s="30" t="s">
        <v>59</v>
      </c>
      <c r="R17" s="30">
        <v>80.319999999999993</v>
      </c>
      <c r="S17" s="30" t="s">
        <v>44</v>
      </c>
      <c r="T17" s="30" t="s">
        <v>44</v>
      </c>
      <c r="U17" s="32" t="str">
        <f t="shared" si="0"/>
        <v>N/A</v>
      </c>
    </row>
    <row r="18" spans="1:22" ht="75" customHeight="1" x14ac:dyDescent="0.2">
      <c r="A18" s="25"/>
      <c r="B18" s="29" t="s">
        <v>45</v>
      </c>
      <c r="C18" s="72" t="s">
        <v>567</v>
      </c>
      <c r="D18" s="72"/>
      <c r="E18" s="72"/>
      <c r="F18" s="72"/>
      <c r="G18" s="72"/>
      <c r="H18" s="72"/>
      <c r="I18" s="72" t="s">
        <v>568</v>
      </c>
      <c r="J18" s="72"/>
      <c r="K18" s="72"/>
      <c r="L18" s="72" t="s">
        <v>569</v>
      </c>
      <c r="M18" s="72"/>
      <c r="N18" s="72"/>
      <c r="O18" s="72"/>
      <c r="P18" s="30" t="s">
        <v>55</v>
      </c>
      <c r="Q18" s="30" t="s">
        <v>443</v>
      </c>
      <c r="R18" s="30">
        <v>80</v>
      </c>
      <c r="S18" s="30">
        <v>10</v>
      </c>
      <c r="T18" s="30">
        <v>0</v>
      </c>
      <c r="U18" s="32">
        <f t="shared" si="0"/>
        <v>0</v>
      </c>
    </row>
    <row r="19" spans="1:22" ht="75" customHeight="1" thickBot="1" x14ac:dyDescent="0.25">
      <c r="A19" s="25"/>
      <c r="B19" s="29" t="s">
        <v>45</v>
      </c>
      <c r="C19" s="72" t="s">
        <v>45</v>
      </c>
      <c r="D19" s="72"/>
      <c r="E19" s="72"/>
      <c r="F19" s="72"/>
      <c r="G19" s="72"/>
      <c r="H19" s="72"/>
      <c r="I19" s="72" t="s">
        <v>570</v>
      </c>
      <c r="J19" s="72"/>
      <c r="K19" s="72"/>
      <c r="L19" s="72" t="s">
        <v>571</v>
      </c>
      <c r="M19" s="72"/>
      <c r="N19" s="72"/>
      <c r="O19" s="72"/>
      <c r="P19" s="30" t="s">
        <v>55</v>
      </c>
      <c r="Q19" s="30" t="s">
        <v>537</v>
      </c>
      <c r="R19" s="30">
        <v>50</v>
      </c>
      <c r="S19" s="30">
        <v>50</v>
      </c>
      <c r="T19" s="30">
        <v>0</v>
      </c>
      <c r="U19" s="32">
        <f t="shared" si="0"/>
        <v>0</v>
      </c>
    </row>
    <row r="20" spans="1:22" ht="22.5" customHeight="1" thickTop="1" thickBot="1" x14ac:dyDescent="0.25">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x14ac:dyDescent="0.25">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x14ac:dyDescent="0.25">
      <c r="B23" s="65" t="s">
        <v>105</v>
      </c>
      <c r="C23" s="66"/>
      <c r="D23" s="66"/>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x14ac:dyDescent="0.25">
      <c r="B24" s="67" t="s">
        <v>106</v>
      </c>
      <c r="C24" s="68"/>
      <c r="D24" s="68"/>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x14ac:dyDescent="0.25">
      <c r="B25" s="8" t="s">
        <v>107</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69" t="s">
        <v>108</v>
      </c>
      <c r="C26" s="70"/>
      <c r="D26" s="70"/>
      <c r="E26" s="70"/>
      <c r="F26" s="70"/>
      <c r="G26" s="70"/>
      <c r="H26" s="70"/>
      <c r="I26" s="70"/>
      <c r="J26" s="70"/>
      <c r="K26" s="70"/>
      <c r="L26" s="70"/>
      <c r="M26" s="70"/>
      <c r="N26" s="70"/>
      <c r="O26" s="70"/>
      <c r="P26" s="70"/>
      <c r="Q26" s="70"/>
      <c r="R26" s="70"/>
      <c r="S26" s="70"/>
      <c r="T26" s="70"/>
      <c r="U26" s="71"/>
    </row>
    <row r="27" spans="1:22" ht="34.5" customHeight="1" x14ac:dyDescent="0.2">
      <c r="B27" s="59" t="s">
        <v>542</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572</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573</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574</v>
      </c>
      <c r="C30" s="60"/>
      <c r="D30" s="60"/>
      <c r="E30" s="60"/>
      <c r="F30" s="60"/>
      <c r="G30" s="60"/>
      <c r="H30" s="60"/>
      <c r="I30" s="60"/>
      <c r="J30" s="60"/>
      <c r="K30" s="60"/>
      <c r="L30" s="60"/>
      <c r="M30" s="60"/>
      <c r="N30" s="60"/>
      <c r="O30" s="60"/>
      <c r="P30" s="60"/>
      <c r="Q30" s="60"/>
      <c r="R30" s="60"/>
      <c r="S30" s="60"/>
      <c r="T30" s="60"/>
      <c r="U30" s="61"/>
    </row>
    <row r="31" spans="1:22" ht="34.5" customHeight="1" x14ac:dyDescent="0.2">
      <c r="B31" s="59" t="s">
        <v>575</v>
      </c>
      <c r="C31" s="60"/>
      <c r="D31" s="60"/>
      <c r="E31" s="60"/>
      <c r="F31" s="60"/>
      <c r="G31" s="60"/>
      <c r="H31" s="60"/>
      <c r="I31" s="60"/>
      <c r="J31" s="60"/>
      <c r="K31" s="60"/>
      <c r="L31" s="60"/>
      <c r="M31" s="60"/>
      <c r="N31" s="60"/>
      <c r="O31" s="60"/>
      <c r="P31" s="60"/>
      <c r="Q31" s="60"/>
      <c r="R31" s="60"/>
      <c r="S31" s="60"/>
      <c r="T31" s="60"/>
      <c r="U31" s="61"/>
    </row>
    <row r="32" spans="1:22" ht="34.5" customHeight="1" x14ac:dyDescent="0.2">
      <c r="B32" s="59" t="s">
        <v>576</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577</v>
      </c>
      <c r="C33" s="60"/>
      <c r="D33" s="60"/>
      <c r="E33" s="60"/>
      <c r="F33" s="60"/>
      <c r="G33" s="60"/>
      <c r="H33" s="60"/>
      <c r="I33" s="60"/>
      <c r="J33" s="60"/>
      <c r="K33" s="60"/>
      <c r="L33" s="60"/>
      <c r="M33" s="60"/>
      <c r="N33" s="60"/>
      <c r="O33" s="60"/>
      <c r="P33" s="60"/>
      <c r="Q33" s="60"/>
      <c r="R33" s="60"/>
      <c r="S33" s="60"/>
      <c r="T33" s="60"/>
      <c r="U33" s="61"/>
    </row>
    <row r="34" spans="2:21" ht="28.35" customHeight="1" x14ac:dyDescent="0.2">
      <c r="B34" s="59" t="s">
        <v>578</v>
      </c>
      <c r="C34" s="60"/>
      <c r="D34" s="60"/>
      <c r="E34" s="60"/>
      <c r="F34" s="60"/>
      <c r="G34" s="60"/>
      <c r="H34" s="60"/>
      <c r="I34" s="60"/>
      <c r="J34" s="60"/>
      <c r="K34" s="60"/>
      <c r="L34" s="60"/>
      <c r="M34" s="60"/>
      <c r="N34" s="60"/>
      <c r="O34" s="60"/>
      <c r="P34" s="60"/>
      <c r="Q34" s="60"/>
      <c r="R34" s="60"/>
      <c r="S34" s="60"/>
      <c r="T34" s="60"/>
      <c r="U34" s="61"/>
    </row>
    <row r="35" spans="2:21" ht="58.7" customHeight="1" thickBot="1" x14ac:dyDescent="0.25">
      <c r="B35" s="62" t="s">
        <v>579</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7</v>
      </c>
      <c r="D4" s="99" t="s">
        <v>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23</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39</v>
      </c>
      <c r="D11" s="73"/>
      <c r="E11" s="73"/>
      <c r="F11" s="73"/>
      <c r="G11" s="73"/>
      <c r="H11" s="73"/>
      <c r="I11" s="73" t="s">
        <v>40</v>
      </c>
      <c r="J11" s="73"/>
      <c r="K11" s="73"/>
      <c r="L11" s="73" t="s">
        <v>41</v>
      </c>
      <c r="M11" s="73"/>
      <c r="N11" s="73"/>
      <c r="O11" s="73"/>
      <c r="P11" s="27" t="s">
        <v>42</v>
      </c>
      <c r="Q11" s="27" t="s">
        <v>43</v>
      </c>
      <c r="R11" s="27">
        <v>9.5</v>
      </c>
      <c r="S11" s="27" t="s">
        <v>44</v>
      </c>
      <c r="T11" s="27" t="s">
        <v>44</v>
      </c>
      <c r="U11" s="28" t="str">
        <f>IF(ISERR((S11-T11)*100/S11+100),"N/A",(S11-T11)*100/S11+100)</f>
        <v>N/A</v>
      </c>
    </row>
    <row r="12" spans="1:34" ht="75" customHeight="1" x14ac:dyDescent="0.2">
      <c r="A12" s="25"/>
      <c r="B12" s="29" t="s">
        <v>45</v>
      </c>
      <c r="C12" s="72" t="s">
        <v>45</v>
      </c>
      <c r="D12" s="72"/>
      <c r="E12" s="72"/>
      <c r="F12" s="72"/>
      <c r="G12" s="72"/>
      <c r="H12" s="72"/>
      <c r="I12" s="72" t="s">
        <v>46</v>
      </c>
      <c r="J12" s="72"/>
      <c r="K12" s="72"/>
      <c r="L12" s="72" t="s">
        <v>47</v>
      </c>
      <c r="M12" s="72"/>
      <c r="N12" s="72"/>
      <c r="O12" s="72"/>
      <c r="P12" s="30" t="s">
        <v>48</v>
      </c>
      <c r="Q12" s="30" t="s">
        <v>43</v>
      </c>
      <c r="R12" s="31">
        <v>78.53</v>
      </c>
      <c r="S12" s="31" t="s">
        <v>44</v>
      </c>
      <c r="T12" s="31" t="s">
        <v>44</v>
      </c>
      <c r="U12" s="32" t="str">
        <f>IF(ISERR(T12/S12*100),"N/A",T12/S12*100)</f>
        <v>N/A</v>
      </c>
    </row>
    <row r="13" spans="1:34" ht="75" customHeight="1" x14ac:dyDescent="0.2">
      <c r="A13" s="25"/>
      <c r="B13" s="29" t="s">
        <v>45</v>
      </c>
      <c r="C13" s="72" t="s">
        <v>45</v>
      </c>
      <c r="D13" s="72"/>
      <c r="E13" s="72"/>
      <c r="F13" s="72"/>
      <c r="G13" s="72"/>
      <c r="H13" s="72"/>
      <c r="I13" s="72" t="s">
        <v>49</v>
      </c>
      <c r="J13" s="72"/>
      <c r="K13" s="72"/>
      <c r="L13" s="72" t="s">
        <v>50</v>
      </c>
      <c r="M13" s="72"/>
      <c r="N13" s="72"/>
      <c r="O13" s="72"/>
      <c r="P13" s="30" t="s">
        <v>42</v>
      </c>
      <c r="Q13" s="30" t="s">
        <v>43</v>
      </c>
      <c r="R13" s="30">
        <v>5</v>
      </c>
      <c r="S13" s="30" t="s">
        <v>44</v>
      </c>
      <c r="T13" s="30" t="s">
        <v>44</v>
      </c>
      <c r="U13" s="32" t="str">
        <f>IF(ISERR((S13-T13)*100/S13+100),"N/A",(S13-T13)*100/S13+100)</f>
        <v>N/A</v>
      </c>
    </row>
    <row r="14" spans="1:34" ht="75" customHeight="1" x14ac:dyDescent="0.2">
      <c r="A14" s="25"/>
      <c r="B14" s="29" t="s">
        <v>45</v>
      </c>
      <c r="C14" s="72" t="s">
        <v>45</v>
      </c>
      <c r="D14" s="72"/>
      <c r="E14" s="72"/>
      <c r="F14" s="72"/>
      <c r="G14" s="72"/>
      <c r="H14" s="72"/>
      <c r="I14" s="72" t="s">
        <v>51</v>
      </c>
      <c r="J14" s="72"/>
      <c r="K14" s="72"/>
      <c r="L14" s="72" t="s">
        <v>52</v>
      </c>
      <c r="M14" s="72"/>
      <c r="N14" s="72"/>
      <c r="O14" s="72"/>
      <c r="P14" s="30" t="s">
        <v>42</v>
      </c>
      <c r="Q14" s="30" t="s">
        <v>43</v>
      </c>
      <c r="R14" s="30">
        <v>0.84</v>
      </c>
      <c r="S14" s="30" t="s">
        <v>44</v>
      </c>
      <c r="T14" s="30" t="s">
        <v>44</v>
      </c>
      <c r="U14" s="32" t="str">
        <f>IF(ISERR((S14-T14)*100/S14+100),"N/A",(S14-T14)*100/S14+100)</f>
        <v>N/A</v>
      </c>
    </row>
    <row r="15" spans="1:34" ht="75" customHeight="1" x14ac:dyDescent="0.2">
      <c r="A15" s="25"/>
      <c r="B15" s="29" t="s">
        <v>45</v>
      </c>
      <c r="C15" s="72" t="s">
        <v>45</v>
      </c>
      <c r="D15" s="72"/>
      <c r="E15" s="72"/>
      <c r="F15" s="72"/>
      <c r="G15" s="72"/>
      <c r="H15" s="72"/>
      <c r="I15" s="72" t="s">
        <v>53</v>
      </c>
      <c r="J15" s="72"/>
      <c r="K15" s="72"/>
      <c r="L15" s="72" t="s">
        <v>54</v>
      </c>
      <c r="M15" s="72"/>
      <c r="N15" s="72"/>
      <c r="O15" s="72"/>
      <c r="P15" s="30" t="s">
        <v>55</v>
      </c>
      <c r="Q15" s="30" t="s">
        <v>56</v>
      </c>
      <c r="R15" s="31" t="s">
        <v>44</v>
      </c>
      <c r="S15" s="31" t="s">
        <v>44</v>
      </c>
      <c r="T15" s="31" t="s">
        <v>44</v>
      </c>
      <c r="U15" s="32" t="str">
        <f>IF(ISERR((S15-T15)*100/S15+100),"N/A",(S15-T15)*100/S15+100)</f>
        <v>N/A</v>
      </c>
    </row>
    <row r="16" spans="1:34" ht="75" customHeight="1" x14ac:dyDescent="0.2">
      <c r="A16" s="25"/>
      <c r="B16" s="29" t="s">
        <v>45</v>
      </c>
      <c r="C16" s="72" t="s">
        <v>45</v>
      </c>
      <c r="D16" s="72"/>
      <c r="E16" s="72"/>
      <c r="F16" s="72"/>
      <c r="G16" s="72"/>
      <c r="H16" s="72"/>
      <c r="I16" s="72" t="s">
        <v>57</v>
      </c>
      <c r="J16" s="72"/>
      <c r="K16" s="72"/>
      <c r="L16" s="72" t="s">
        <v>58</v>
      </c>
      <c r="M16" s="72"/>
      <c r="N16" s="72"/>
      <c r="O16" s="72"/>
      <c r="P16" s="30" t="s">
        <v>14</v>
      </c>
      <c r="Q16" s="30" t="s">
        <v>59</v>
      </c>
      <c r="R16" s="31" t="s">
        <v>44</v>
      </c>
      <c r="S16" s="31" t="s">
        <v>44</v>
      </c>
      <c r="T16" s="31" t="s">
        <v>44</v>
      </c>
      <c r="U16" s="32" t="str">
        <f>IF(ISERR(T16/S16*100),"N/A",T16/S16*100)</f>
        <v>N/A</v>
      </c>
    </row>
    <row r="17" spans="1:22" ht="75" customHeight="1" thickBot="1" x14ac:dyDescent="0.25">
      <c r="A17" s="25"/>
      <c r="B17" s="29" t="s">
        <v>45</v>
      </c>
      <c r="C17" s="72" t="s">
        <v>45</v>
      </c>
      <c r="D17" s="72"/>
      <c r="E17" s="72"/>
      <c r="F17" s="72"/>
      <c r="G17" s="72"/>
      <c r="H17" s="72"/>
      <c r="I17" s="72" t="s">
        <v>60</v>
      </c>
      <c r="J17" s="72"/>
      <c r="K17" s="72"/>
      <c r="L17" s="72" t="s">
        <v>61</v>
      </c>
      <c r="M17" s="72"/>
      <c r="N17" s="72"/>
      <c r="O17" s="72"/>
      <c r="P17" s="30" t="s">
        <v>14</v>
      </c>
      <c r="Q17" s="30" t="s">
        <v>43</v>
      </c>
      <c r="R17" s="31" t="s">
        <v>44</v>
      </c>
      <c r="S17" s="31" t="s">
        <v>44</v>
      </c>
      <c r="T17" s="31" t="s">
        <v>44</v>
      </c>
      <c r="U17" s="32" t="str">
        <f>IF(ISERR(T17/S17*100),"N/A",T17/S17*100)</f>
        <v>N/A</v>
      </c>
    </row>
    <row r="18" spans="1:22" ht="75" customHeight="1" thickTop="1" x14ac:dyDescent="0.2">
      <c r="A18" s="25"/>
      <c r="B18" s="26" t="s">
        <v>62</v>
      </c>
      <c r="C18" s="73" t="s">
        <v>63</v>
      </c>
      <c r="D18" s="73"/>
      <c r="E18" s="73"/>
      <c r="F18" s="73"/>
      <c r="G18" s="73"/>
      <c r="H18" s="73"/>
      <c r="I18" s="73" t="s">
        <v>64</v>
      </c>
      <c r="J18" s="73"/>
      <c r="K18" s="73"/>
      <c r="L18" s="73" t="s">
        <v>65</v>
      </c>
      <c r="M18" s="73"/>
      <c r="N18" s="73"/>
      <c r="O18" s="73"/>
      <c r="P18" s="27" t="s">
        <v>66</v>
      </c>
      <c r="Q18" s="27" t="s">
        <v>43</v>
      </c>
      <c r="R18" s="27">
        <v>10.1</v>
      </c>
      <c r="S18" s="27" t="s">
        <v>44</v>
      </c>
      <c r="T18" s="27" t="s">
        <v>44</v>
      </c>
      <c r="U18" s="28" t="str">
        <f>IF(ISERR((S18-T18)*100/S18+100),"N/A",(S18-T18)*100/S18+100)</f>
        <v>N/A</v>
      </c>
    </row>
    <row r="19" spans="1:22" ht="75" customHeight="1" x14ac:dyDescent="0.2">
      <c r="A19" s="25"/>
      <c r="B19" s="29" t="s">
        <v>45</v>
      </c>
      <c r="C19" s="72" t="s">
        <v>45</v>
      </c>
      <c r="D19" s="72"/>
      <c r="E19" s="72"/>
      <c r="F19" s="72"/>
      <c r="G19" s="72"/>
      <c r="H19" s="72"/>
      <c r="I19" s="72" t="s">
        <v>67</v>
      </c>
      <c r="J19" s="72"/>
      <c r="K19" s="72"/>
      <c r="L19" s="72" t="s">
        <v>68</v>
      </c>
      <c r="M19" s="72"/>
      <c r="N19" s="72"/>
      <c r="O19" s="72"/>
      <c r="P19" s="30" t="s">
        <v>55</v>
      </c>
      <c r="Q19" s="30" t="s">
        <v>43</v>
      </c>
      <c r="R19" s="30">
        <v>60</v>
      </c>
      <c r="S19" s="30" t="s">
        <v>44</v>
      </c>
      <c r="T19" s="30" t="s">
        <v>44</v>
      </c>
      <c r="U19" s="32" t="str">
        <f>IF(ISERR(T19/S19*100),"N/A",T19/S19*100)</f>
        <v>N/A</v>
      </c>
    </row>
    <row r="20" spans="1:22" ht="75" customHeight="1" thickBot="1" x14ac:dyDescent="0.25">
      <c r="A20" s="25"/>
      <c r="B20" s="29" t="s">
        <v>45</v>
      </c>
      <c r="C20" s="72" t="s">
        <v>45</v>
      </c>
      <c r="D20" s="72"/>
      <c r="E20" s="72"/>
      <c r="F20" s="72"/>
      <c r="G20" s="72"/>
      <c r="H20" s="72"/>
      <c r="I20" s="72" t="s">
        <v>69</v>
      </c>
      <c r="J20" s="72"/>
      <c r="K20" s="72"/>
      <c r="L20" s="72" t="s">
        <v>70</v>
      </c>
      <c r="M20" s="72"/>
      <c r="N20" s="72"/>
      <c r="O20" s="72"/>
      <c r="P20" s="30" t="s">
        <v>55</v>
      </c>
      <c r="Q20" s="30" t="s">
        <v>43</v>
      </c>
      <c r="R20" s="30">
        <v>12</v>
      </c>
      <c r="S20" s="30" t="s">
        <v>44</v>
      </c>
      <c r="T20" s="30" t="s">
        <v>44</v>
      </c>
      <c r="U20" s="32" t="str">
        <f>IF(ISERR((S20-T20)*100/S20+100),"N/A",(S20-T20)*100/S20+100)</f>
        <v>N/A</v>
      </c>
    </row>
    <row r="21" spans="1:22" ht="75" customHeight="1" thickTop="1" x14ac:dyDescent="0.2">
      <c r="A21" s="25"/>
      <c r="B21" s="26" t="s">
        <v>71</v>
      </c>
      <c r="C21" s="73" t="s">
        <v>72</v>
      </c>
      <c r="D21" s="73"/>
      <c r="E21" s="73"/>
      <c r="F21" s="73"/>
      <c r="G21" s="73"/>
      <c r="H21" s="73"/>
      <c r="I21" s="73" t="s">
        <v>73</v>
      </c>
      <c r="J21" s="73"/>
      <c r="K21" s="73"/>
      <c r="L21" s="73" t="s">
        <v>74</v>
      </c>
      <c r="M21" s="73"/>
      <c r="N21" s="73"/>
      <c r="O21" s="73"/>
      <c r="P21" s="27" t="s">
        <v>55</v>
      </c>
      <c r="Q21" s="27" t="s">
        <v>75</v>
      </c>
      <c r="R21" s="27">
        <v>97.7</v>
      </c>
      <c r="S21" s="27">
        <v>97.7</v>
      </c>
      <c r="T21" s="27">
        <v>86.3</v>
      </c>
      <c r="U21" s="28">
        <f t="shared" ref="U21:U29" si="0">IF(ISERR(T21/S21*100),"N/A",T21/S21*100)</f>
        <v>88.331627430910942</v>
      </c>
    </row>
    <row r="22" spans="1:22" ht="75" customHeight="1" x14ac:dyDescent="0.2">
      <c r="A22" s="25"/>
      <c r="B22" s="29" t="s">
        <v>45</v>
      </c>
      <c r="C22" s="72" t="s">
        <v>76</v>
      </c>
      <c r="D22" s="72"/>
      <c r="E22" s="72"/>
      <c r="F22" s="72"/>
      <c r="G22" s="72"/>
      <c r="H22" s="72"/>
      <c r="I22" s="72" t="s">
        <v>77</v>
      </c>
      <c r="J22" s="72"/>
      <c r="K22" s="72"/>
      <c r="L22" s="72" t="s">
        <v>78</v>
      </c>
      <c r="M22" s="72"/>
      <c r="N22" s="72"/>
      <c r="O22" s="72"/>
      <c r="P22" s="30" t="s">
        <v>55</v>
      </c>
      <c r="Q22" s="30" t="s">
        <v>75</v>
      </c>
      <c r="R22" s="30">
        <v>95</v>
      </c>
      <c r="S22" s="30">
        <v>95</v>
      </c>
      <c r="T22" s="30">
        <v>92.84</v>
      </c>
      <c r="U22" s="32">
        <f t="shared" si="0"/>
        <v>97.726315789473688</v>
      </c>
    </row>
    <row r="23" spans="1:22" ht="75" customHeight="1" x14ac:dyDescent="0.2">
      <c r="A23" s="25"/>
      <c r="B23" s="29" t="s">
        <v>45</v>
      </c>
      <c r="C23" s="72" t="s">
        <v>45</v>
      </c>
      <c r="D23" s="72"/>
      <c r="E23" s="72"/>
      <c r="F23" s="72"/>
      <c r="G23" s="72"/>
      <c r="H23" s="72"/>
      <c r="I23" s="72" t="s">
        <v>79</v>
      </c>
      <c r="J23" s="72"/>
      <c r="K23" s="72"/>
      <c r="L23" s="72" t="s">
        <v>80</v>
      </c>
      <c r="M23" s="72"/>
      <c r="N23" s="72"/>
      <c r="O23" s="72"/>
      <c r="P23" s="30" t="s">
        <v>55</v>
      </c>
      <c r="Q23" s="30" t="s">
        <v>75</v>
      </c>
      <c r="R23" s="30">
        <v>65</v>
      </c>
      <c r="S23" s="30">
        <v>32.5</v>
      </c>
      <c r="T23" s="30">
        <v>45.74</v>
      </c>
      <c r="U23" s="32">
        <f t="shared" si="0"/>
        <v>140.73846153846154</v>
      </c>
    </row>
    <row r="24" spans="1:22" ht="75" customHeight="1" x14ac:dyDescent="0.2">
      <c r="A24" s="25"/>
      <c r="B24" s="29" t="s">
        <v>45</v>
      </c>
      <c r="C24" s="72" t="s">
        <v>45</v>
      </c>
      <c r="D24" s="72"/>
      <c r="E24" s="72"/>
      <c r="F24" s="72"/>
      <c r="G24" s="72"/>
      <c r="H24" s="72"/>
      <c r="I24" s="72" t="s">
        <v>81</v>
      </c>
      <c r="J24" s="72"/>
      <c r="K24" s="72"/>
      <c r="L24" s="72" t="s">
        <v>82</v>
      </c>
      <c r="M24" s="72"/>
      <c r="N24" s="72"/>
      <c r="O24" s="72"/>
      <c r="P24" s="30" t="s">
        <v>55</v>
      </c>
      <c r="Q24" s="30" t="s">
        <v>75</v>
      </c>
      <c r="R24" s="30">
        <v>20</v>
      </c>
      <c r="S24" s="30">
        <v>10</v>
      </c>
      <c r="T24" s="30">
        <v>7.8</v>
      </c>
      <c r="U24" s="32">
        <f t="shared" si="0"/>
        <v>78</v>
      </c>
    </row>
    <row r="25" spans="1:22" ht="75" customHeight="1" x14ac:dyDescent="0.2">
      <c r="A25" s="25"/>
      <c r="B25" s="29" t="s">
        <v>45</v>
      </c>
      <c r="C25" s="72" t="s">
        <v>45</v>
      </c>
      <c r="D25" s="72"/>
      <c r="E25" s="72"/>
      <c r="F25" s="72"/>
      <c r="G25" s="72"/>
      <c r="H25" s="72"/>
      <c r="I25" s="72" t="s">
        <v>83</v>
      </c>
      <c r="J25" s="72"/>
      <c r="K25" s="72"/>
      <c r="L25" s="72" t="s">
        <v>84</v>
      </c>
      <c r="M25" s="72"/>
      <c r="N25" s="72"/>
      <c r="O25" s="72"/>
      <c r="P25" s="30" t="s">
        <v>55</v>
      </c>
      <c r="Q25" s="30" t="s">
        <v>75</v>
      </c>
      <c r="R25" s="30">
        <v>33</v>
      </c>
      <c r="S25" s="30">
        <v>16.5</v>
      </c>
      <c r="T25" s="30">
        <v>10.64</v>
      </c>
      <c r="U25" s="32">
        <f t="shared" si="0"/>
        <v>64.484848484848484</v>
      </c>
    </row>
    <row r="26" spans="1:22" ht="75" customHeight="1" thickBot="1" x14ac:dyDescent="0.25">
      <c r="A26" s="25"/>
      <c r="B26" s="29" t="s">
        <v>45</v>
      </c>
      <c r="C26" s="72" t="s">
        <v>45</v>
      </c>
      <c r="D26" s="72"/>
      <c r="E26" s="72"/>
      <c r="F26" s="72"/>
      <c r="G26" s="72"/>
      <c r="H26" s="72"/>
      <c r="I26" s="72" t="s">
        <v>85</v>
      </c>
      <c r="J26" s="72"/>
      <c r="K26" s="72"/>
      <c r="L26" s="72" t="s">
        <v>86</v>
      </c>
      <c r="M26" s="72"/>
      <c r="N26" s="72"/>
      <c r="O26" s="72"/>
      <c r="P26" s="30" t="s">
        <v>55</v>
      </c>
      <c r="Q26" s="30" t="s">
        <v>75</v>
      </c>
      <c r="R26" s="30">
        <v>28</v>
      </c>
      <c r="S26" s="30">
        <v>14</v>
      </c>
      <c r="T26" s="30">
        <v>10.8</v>
      </c>
      <c r="U26" s="32">
        <f t="shared" si="0"/>
        <v>77.142857142857153</v>
      </c>
    </row>
    <row r="27" spans="1:22" ht="75" customHeight="1" thickTop="1" x14ac:dyDescent="0.2">
      <c r="A27" s="25"/>
      <c r="B27" s="26" t="s">
        <v>87</v>
      </c>
      <c r="C27" s="73" t="s">
        <v>88</v>
      </c>
      <c r="D27" s="73"/>
      <c r="E27" s="73"/>
      <c r="F27" s="73"/>
      <c r="G27" s="73"/>
      <c r="H27" s="73"/>
      <c r="I27" s="73" t="s">
        <v>89</v>
      </c>
      <c r="J27" s="73"/>
      <c r="K27" s="73"/>
      <c r="L27" s="73" t="s">
        <v>90</v>
      </c>
      <c r="M27" s="73"/>
      <c r="N27" s="73"/>
      <c r="O27" s="73"/>
      <c r="P27" s="27" t="s">
        <v>55</v>
      </c>
      <c r="Q27" s="27" t="s">
        <v>91</v>
      </c>
      <c r="R27" s="27">
        <v>95.5</v>
      </c>
      <c r="S27" s="27">
        <v>96.8</v>
      </c>
      <c r="T27" s="27">
        <v>86.6</v>
      </c>
      <c r="U27" s="28">
        <f t="shared" si="0"/>
        <v>89.462809917355372</v>
      </c>
    </row>
    <row r="28" spans="1:22" ht="75" customHeight="1" x14ac:dyDescent="0.2">
      <c r="A28" s="25"/>
      <c r="B28" s="29" t="s">
        <v>45</v>
      </c>
      <c r="C28" s="72" t="s">
        <v>92</v>
      </c>
      <c r="D28" s="72"/>
      <c r="E28" s="72"/>
      <c r="F28" s="72"/>
      <c r="G28" s="72"/>
      <c r="H28" s="72"/>
      <c r="I28" s="72" t="s">
        <v>93</v>
      </c>
      <c r="J28" s="72"/>
      <c r="K28" s="72"/>
      <c r="L28" s="72" t="s">
        <v>94</v>
      </c>
      <c r="M28" s="72"/>
      <c r="N28" s="72"/>
      <c r="O28" s="72"/>
      <c r="P28" s="30" t="s">
        <v>55</v>
      </c>
      <c r="Q28" s="30" t="s">
        <v>91</v>
      </c>
      <c r="R28" s="30">
        <v>63</v>
      </c>
      <c r="S28" s="30">
        <v>40</v>
      </c>
      <c r="T28" s="30">
        <v>45.4</v>
      </c>
      <c r="U28" s="32">
        <f t="shared" si="0"/>
        <v>113.5</v>
      </c>
    </row>
    <row r="29" spans="1:22" ht="75" customHeight="1" thickBot="1" x14ac:dyDescent="0.25">
      <c r="A29" s="25"/>
      <c r="B29" s="29" t="s">
        <v>45</v>
      </c>
      <c r="C29" s="72" t="s">
        <v>95</v>
      </c>
      <c r="D29" s="72"/>
      <c r="E29" s="72"/>
      <c r="F29" s="72"/>
      <c r="G29" s="72"/>
      <c r="H29" s="72"/>
      <c r="I29" s="72" t="s">
        <v>96</v>
      </c>
      <c r="J29" s="72"/>
      <c r="K29" s="72"/>
      <c r="L29" s="72" t="s">
        <v>97</v>
      </c>
      <c r="M29" s="72"/>
      <c r="N29" s="72"/>
      <c r="O29" s="72"/>
      <c r="P29" s="30" t="s">
        <v>55</v>
      </c>
      <c r="Q29" s="30" t="s">
        <v>91</v>
      </c>
      <c r="R29" s="30">
        <v>90</v>
      </c>
      <c r="S29" s="30">
        <v>90</v>
      </c>
      <c r="T29" s="30">
        <v>88</v>
      </c>
      <c r="U29" s="32">
        <f t="shared" si="0"/>
        <v>97.777777777777771</v>
      </c>
    </row>
    <row r="30" spans="1:22" ht="22.5" customHeight="1" thickTop="1" thickBot="1" x14ac:dyDescent="0.25">
      <c r="B30" s="8" t="s">
        <v>98</v>
      </c>
      <c r="C30" s="9"/>
      <c r="D30" s="9"/>
      <c r="E30" s="9"/>
      <c r="F30" s="9"/>
      <c r="G30" s="9"/>
      <c r="H30" s="10"/>
      <c r="I30" s="10"/>
      <c r="J30" s="10"/>
      <c r="K30" s="10"/>
      <c r="L30" s="10"/>
      <c r="M30" s="10"/>
      <c r="N30" s="10"/>
      <c r="O30" s="10"/>
      <c r="P30" s="10"/>
      <c r="Q30" s="10"/>
      <c r="R30" s="10"/>
      <c r="S30" s="10"/>
      <c r="T30" s="10"/>
      <c r="U30" s="11"/>
      <c r="V30" s="33"/>
    </row>
    <row r="31" spans="1:22" ht="26.25" customHeight="1" thickTop="1" x14ac:dyDescent="0.2">
      <c r="B31" s="34"/>
      <c r="C31" s="35"/>
      <c r="D31" s="35"/>
      <c r="E31" s="35"/>
      <c r="F31" s="35"/>
      <c r="G31" s="35"/>
      <c r="H31" s="36"/>
      <c r="I31" s="36"/>
      <c r="J31" s="36"/>
      <c r="K31" s="36"/>
      <c r="L31" s="36"/>
      <c r="M31" s="36"/>
      <c r="N31" s="36"/>
      <c r="O31" s="36"/>
      <c r="P31" s="37"/>
      <c r="Q31" s="38"/>
      <c r="R31" s="39" t="s">
        <v>99</v>
      </c>
      <c r="S31" s="22" t="s">
        <v>100</v>
      </c>
      <c r="T31" s="39" t="s">
        <v>101</v>
      </c>
      <c r="U31" s="22" t="s">
        <v>102</v>
      </c>
    </row>
    <row r="32" spans="1:22" ht="26.25" customHeight="1" thickBot="1" x14ac:dyDescent="0.25">
      <c r="B32" s="40"/>
      <c r="C32" s="41"/>
      <c r="D32" s="41"/>
      <c r="E32" s="41"/>
      <c r="F32" s="41"/>
      <c r="G32" s="41"/>
      <c r="H32" s="42"/>
      <c r="I32" s="42"/>
      <c r="J32" s="42"/>
      <c r="K32" s="42"/>
      <c r="L32" s="42"/>
      <c r="M32" s="42"/>
      <c r="N32" s="42"/>
      <c r="O32" s="42"/>
      <c r="P32" s="43"/>
      <c r="Q32" s="44"/>
      <c r="R32" s="45" t="s">
        <v>103</v>
      </c>
      <c r="S32" s="44" t="s">
        <v>103</v>
      </c>
      <c r="T32" s="44" t="s">
        <v>103</v>
      </c>
      <c r="U32" s="44" t="s">
        <v>104</v>
      </c>
    </row>
    <row r="33" spans="2:21" ht="13.5" customHeight="1" thickBot="1" x14ac:dyDescent="0.25">
      <c r="B33" s="65" t="s">
        <v>105</v>
      </c>
      <c r="C33" s="66"/>
      <c r="D33" s="66"/>
      <c r="E33" s="46"/>
      <c r="F33" s="46"/>
      <c r="G33" s="46"/>
      <c r="H33" s="47"/>
      <c r="I33" s="47"/>
      <c r="J33" s="47"/>
      <c r="K33" s="47"/>
      <c r="L33" s="47"/>
      <c r="M33" s="47"/>
      <c r="N33" s="47"/>
      <c r="O33" s="47"/>
      <c r="P33" s="48"/>
      <c r="Q33" s="48"/>
      <c r="R33" s="49" t="str">
        <f t="shared" ref="R33:T34" si="1">"N/D"</f>
        <v>N/D</v>
      </c>
      <c r="S33" s="49" t="str">
        <f t="shared" si="1"/>
        <v>N/D</v>
      </c>
      <c r="T33" s="49" t="str">
        <f t="shared" si="1"/>
        <v>N/D</v>
      </c>
      <c r="U33" s="50" t="str">
        <f>+IF(ISERR(T33/S33*100),"N/A",T33/S33*100)</f>
        <v>N/A</v>
      </c>
    </row>
    <row r="34" spans="2:21" ht="13.5" customHeight="1" thickBot="1" x14ac:dyDescent="0.25">
      <c r="B34" s="67" t="s">
        <v>106</v>
      </c>
      <c r="C34" s="68"/>
      <c r="D34" s="68"/>
      <c r="E34" s="51"/>
      <c r="F34" s="51"/>
      <c r="G34" s="51"/>
      <c r="H34" s="52"/>
      <c r="I34" s="52"/>
      <c r="J34" s="52"/>
      <c r="K34" s="52"/>
      <c r="L34" s="52"/>
      <c r="M34" s="52"/>
      <c r="N34" s="52"/>
      <c r="O34" s="52"/>
      <c r="P34" s="53"/>
      <c r="Q34" s="53"/>
      <c r="R34" s="49" t="str">
        <f t="shared" si="1"/>
        <v>N/D</v>
      </c>
      <c r="S34" s="49" t="str">
        <f t="shared" si="1"/>
        <v>N/D</v>
      </c>
      <c r="T34" s="49" t="str">
        <f t="shared" si="1"/>
        <v>N/D</v>
      </c>
      <c r="U34" s="50" t="str">
        <f>+IF(ISERR(T34/S34*100),"N/A",T34/S34*100)</f>
        <v>N/A</v>
      </c>
    </row>
    <row r="35" spans="2:21" ht="14.85" customHeight="1" thickTop="1" thickBot="1" x14ac:dyDescent="0.25">
      <c r="B35" s="8" t="s">
        <v>107</v>
      </c>
      <c r="C35" s="9"/>
      <c r="D35" s="9"/>
      <c r="E35" s="9"/>
      <c r="F35" s="9"/>
      <c r="G35" s="9"/>
      <c r="H35" s="10"/>
      <c r="I35" s="10"/>
      <c r="J35" s="10"/>
      <c r="K35" s="10"/>
      <c r="L35" s="10"/>
      <c r="M35" s="10"/>
      <c r="N35" s="10"/>
      <c r="O35" s="10"/>
      <c r="P35" s="10"/>
      <c r="Q35" s="10"/>
      <c r="R35" s="10"/>
      <c r="S35" s="10"/>
      <c r="T35" s="10"/>
      <c r="U35" s="11"/>
    </row>
    <row r="36" spans="2:21" ht="44.25" customHeight="1" thickTop="1" x14ac:dyDescent="0.2">
      <c r="B36" s="69" t="s">
        <v>108</v>
      </c>
      <c r="C36" s="70"/>
      <c r="D36" s="70"/>
      <c r="E36" s="70"/>
      <c r="F36" s="70"/>
      <c r="G36" s="70"/>
      <c r="H36" s="70"/>
      <c r="I36" s="70"/>
      <c r="J36" s="70"/>
      <c r="K36" s="70"/>
      <c r="L36" s="70"/>
      <c r="M36" s="70"/>
      <c r="N36" s="70"/>
      <c r="O36" s="70"/>
      <c r="P36" s="70"/>
      <c r="Q36" s="70"/>
      <c r="R36" s="70"/>
      <c r="S36" s="70"/>
      <c r="T36" s="70"/>
      <c r="U36" s="71"/>
    </row>
    <row r="37" spans="2:21" ht="34.5" customHeight="1" x14ac:dyDescent="0.2">
      <c r="B37" s="59" t="s">
        <v>109</v>
      </c>
      <c r="C37" s="60"/>
      <c r="D37" s="60"/>
      <c r="E37" s="60"/>
      <c r="F37" s="60"/>
      <c r="G37" s="60"/>
      <c r="H37" s="60"/>
      <c r="I37" s="60"/>
      <c r="J37" s="60"/>
      <c r="K37" s="60"/>
      <c r="L37" s="60"/>
      <c r="M37" s="60"/>
      <c r="N37" s="60"/>
      <c r="O37" s="60"/>
      <c r="P37" s="60"/>
      <c r="Q37" s="60"/>
      <c r="R37" s="60"/>
      <c r="S37" s="60"/>
      <c r="T37" s="60"/>
      <c r="U37" s="61"/>
    </row>
    <row r="38" spans="2:21" ht="34.5" customHeight="1" x14ac:dyDescent="0.2">
      <c r="B38" s="59" t="s">
        <v>110</v>
      </c>
      <c r="C38" s="60"/>
      <c r="D38" s="60"/>
      <c r="E38" s="60"/>
      <c r="F38" s="60"/>
      <c r="G38" s="60"/>
      <c r="H38" s="60"/>
      <c r="I38" s="60"/>
      <c r="J38" s="60"/>
      <c r="K38" s="60"/>
      <c r="L38" s="60"/>
      <c r="M38" s="60"/>
      <c r="N38" s="60"/>
      <c r="O38" s="60"/>
      <c r="P38" s="60"/>
      <c r="Q38" s="60"/>
      <c r="R38" s="60"/>
      <c r="S38" s="60"/>
      <c r="T38" s="60"/>
      <c r="U38" s="61"/>
    </row>
    <row r="39" spans="2:21" ht="34.5" customHeight="1" x14ac:dyDescent="0.2">
      <c r="B39" s="59" t="s">
        <v>111</v>
      </c>
      <c r="C39" s="60"/>
      <c r="D39" s="60"/>
      <c r="E39" s="60"/>
      <c r="F39" s="60"/>
      <c r="G39" s="60"/>
      <c r="H39" s="60"/>
      <c r="I39" s="60"/>
      <c r="J39" s="60"/>
      <c r="K39" s="60"/>
      <c r="L39" s="60"/>
      <c r="M39" s="60"/>
      <c r="N39" s="60"/>
      <c r="O39" s="60"/>
      <c r="P39" s="60"/>
      <c r="Q39" s="60"/>
      <c r="R39" s="60"/>
      <c r="S39" s="60"/>
      <c r="T39" s="60"/>
      <c r="U39" s="61"/>
    </row>
    <row r="40" spans="2:21" ht="34.5" customHeight="1" x14ac:dyDescent="0.2">
      <c r="B40" s="59" t="s">
        <v>112</v>
      </c>
      <c r="C40" s="60"/>
      <c r="D40" s="60"/>
      <c r="E40" s="60"/>
      <c r="F40" s="60"/>
      <c r="G40" s="60"/>
      <c r="H40" s="60"/>
      <c r="I40" s="60"/>
      <c r="J40" s="60"/>
      <c r="K40" s="60"/>
      <c r="L40" s="60"/>
      <c r="M40" s="60"/>
      <c r="N40" s="60"/>
      <c r="O40" s="60"/>
      <c r="P40" s="60"/>
      <c r="Q40" s="60"/>
      <c r="R40" s="60"/>
      <c r="S40" s="60"/>
      <c r="T40" s="60"/>
      <c r="U40" s="61"/>
    </row>
    <row r="41" spans="2:21" ht="34.5" customHeight="1" x14ac:dyDescent="0.2">
      <c r="B41" s="59" t="s">
        <v>113</v>
      </c>
      <c r="C41" s="60"/>
      <c r="D41" s="60"/>
      <c r="E41" s="60"/>
      <c r="F41" s="60"/>
      <c r="G41" s="60"/>
      <c r="H41" s="60"/>
      <c r="I41" s="60"/>
      <c r="J41" s="60"/>
      <c r="K41" s="60"/>
      <c r="L41" s="60"/>
      <c r="M41" s="60"/>
      <c r="N41" s="60"/>
      <c r="O41" s="60"/>
      <c r="P41" s="60"/>
      <c r="Q41" s="60"/>
      <c r="R41" s="60"/>
      <c r="S41" s="60"/>
      <c r="T41" s="60"/>
      <c r="U41" s="61"/>
    </row>
    <row r="42" spans="2:21" ht="34.5" customHeight="1" x14ac:dyDescent="0.2">
      <c r="B42" s="59" t="s">
        <v>114</v>
      </c>
      <c r="C42" s="60"/>
      <c r="D42" s="60"/>
      <c r="E42" s="60"/>
      <c r="F42" s="60"/>
      <c r="G42" s="60"/>
      <c r="H42" s="60"/>
      <c r="I42" s="60"/>
      <c r="J42" s="60"/>
      <c r="K42" s="60"/>
      <c r="L42" s="60"/>
      <c r="M42" s="60"/>
      <c r="N42" s="60"/>
      <c r="O42" s="60"/>
      <c r="P42" s="60"/>
      <c r="Q42" s="60"/>
      <c r="R42" s="60"/>
      <c r="S42" s="60"/>
      <c r="T42" s="60"/>
      <c r="U42" s="61"/>
    </row>
    <row r="43" spans="2:21" ht="34.5" customHeight="1" x14ac:dyDescent="0.2">
      <c r="B43" s="59" t="s">
        <v>115</v>
      </c>
      <c r="C43" s="60"/>
      <c r="D43" s="60"/>
      <c r="E43" s="60"/>
      <c r="F43" s="60"/>
      <c r="G43" s="60"/>
      <c r="H43" s="60"/>
      <c r="I43" s="60"/>
      <c r="J43" s="60"/>
      <c r="K43" s="60"/>
      <c r="L43" s="60"/>
      <c r="M43" s="60"/>
      <c r="N43" s="60"/>
      <c r="O43" s="60"/>
      <c r="P43" s="60"/>
      <c r="Q43" s="60"/>
      <c r="R43" s="60"/>
      <c r="S43" s="60"/>
      <c r="T43" s="60"/>
      <c r="U43" s="61"/>
    </row>
    <row r="44" spans="2:21" ht="34.5" customHeight="1" x14ac:dyDescent="0.2">
      <c r="B44" s="59" t="s">
        <v>116</v>
      </c>
      <c r="C44" s="60"/>
      <c r="D44" s="60"/>
      <c r="E44" s="60"/>
      <c r="F44" s="60"/>
      <c r="G44" s="60"/>
      <c r="H44" s="60"/>
      <c r="I44" s="60"/>
      <c r="J44" s="60"/>
      <c r="K44" s="60"/>
      <c r="L44" s="60"/>
      <c r="M44" s="60"/>
      <c r="N44" s="60"/>
      <c r="O44" s="60"/>
      <c r="P44" s="60"/>
      <c r="Q44" s="60"/>
      <c r="R44" s="60"/>
      <c r="S44" s="60"/>
      <c r="T44" s="60"/>
      <c r="U44" s="61"/>
    </row>
    <row r="45" spans="2:21" ht="34.5" customHeight="1" x14ac:dyDescent="0.2">
      <c r="B45" s="59" t="s">
        <v>117</v>
      </c>
      <c r="C45" s="60"/>
      <c r="D45" s="60"/>
      <c r="E45" s="60"/>
      <c r="F45" s="60"/>
      <c r="G45" s="60"/>
      <c r="H45" s="60"/>
      <c r="I45" s="60"/>
      <c r="J45" s="60"/>
      <c r="K45" s="60"/>
      <c r="L45" s="60"/>
      <c r="M45" s="60"/>
      <c r="N45" s="60"/>
      <c r="O45" s="60"/>
      <c r="P45" s="60"/>
      <c r="Q45" s="60"/>
      <c r="R45" s="60"/>
      <c r="S45" s="60"/>
      <c r="T45" s="60"/>
      <c r="U45" s="61"/>
    </row>
    <row r="46" spans="2:21" ht="34.5" customHeight="1" x14ac:dyDescent="0.2">
      <c r="B46" s="59" t="s">
        <v>118</v>
      </c>
      <c r="C46" s="60"/>
      <c r="D46" s="60"/>
      <c r="E46" s="60"/>
      <c r="F46" s="60"/>
      <c r="G46" s="60"/>
      <c r="H46" s="60"/>
      <c r="I46" s="60"/>
      <c r="J46" s="60"/>
      <c r="K46" s="60"/>
      <c r="L46" s="60"/>
      <c r="M46" s="60"/>
      <c r="N46" s="60"/>
      <c r="O46" s="60"/>
      <c r="P46" s="60"/>
      <c r="Q46" s="60"/>
      <c r="R46" s="60"/>
      <c r="S46" s="60"/>
      <c r="T46" s="60"/>
      <c r="U46" s="61"/>
    </row>
    <row r="47" spans="2:21" ht="116.25" customHeight="1" x14ac:dyDescent="0.2">
      <c r="B47" s="59" t="s">
        <v>119</v>
      </c>
      <c r="C47" s="60"/>
      <c r="D47" s="60"/>
      <c r="E47" s="60"/>
      <c r="F47" s="60"/>
      <c r="G47" s="60"/>
      <c r="H47" s="60"/>
      <c r="I47" s="60"/>
      <c r="J47" s="60"/>
      <c r="K47" s="60"/>
      <c r="L47" s="60"/>
      <c r="M47" s="60"/>
      <c r="N47" s="60"/>
      <c r="O47" s="60"/>
      <c r="P47" s="60"/>
      <c r="Q47" s="60"/>
      <c r="R47" s="60"/>
      <c r="S47" s="60"/>
      <c r="T47" s="60"/>
      <c r="U47" s="61"/>
    </row>
    <row r="48" spans="2:21" ht="56.45" customHeight="1" x14ac:dyDescent="0.2">
      <c r="B48" s="59" t="s">
        <v>120</v>
      </c>
      <c r="C48" s="60"/>
      <c r="D48" s="60"/>
      <c r="E48" s="60"/>
      <c r="F48" s="60"/>
      <c r="G48" s="60"/>
      <c r="H48" s="60"/>
      <c r="I48" s="60"/>
      <c r="J48" s="60"/>
      <c r="K48" s="60"/>
      <c r="L48" s="60"/>
      <c r="M48" s="60"/>
      <c r="N48" s="60"/>
      <c r="O48" s="60"/>
      <c r="P48" s="60"/>
      <c r="Q48" s="60"/>
      <c r="R48" s="60"/>
      <c r="S48" s="60"/>
      <c r="T48" s="60"/>
      <c r="U48" s="61"/>
    </row>
    <row r="49" spans="2:21" ht="53.85" customHeight="1" x14ac:dyDescent="0.2">
      <c r="B49" s="59" t="s">
        <v>121</v>
      </c>
      <c r="C49" s="60"/>
      <c r="D49" s="60"/>
      <c r="E49" s="60"/>
      <c r="F49" s="60"/>
      <c r="G49" s="60"/>
      <c r="H49" s="60"/>
      <c r="I49" s="60"/>
      <c r="J49" s="60"/>
      <c r="K49" s="60"/>
      <c r="L49" s="60"/>
      <c r="M49" s="60"/>
      <c r="N49" s="60"/>
      <c r="O49" s="60"/>
      <c r="P49" s="60"/>
      <c r="Q49" s="60"/>
      <c r="R49" s="60"/>
      <c r="S49" s="60"/>
      <c r="T49" s="60"/>
      <c r="U49" s="61"/>
    </row>
    <row r="50" spans="2:21" ht="66.75" customHeight="1" x14ac:dyDescent="0.2">
      <c r="B50" s="59" t="s">
        <v>122</v>
      </c>
      <c r="C50" s="60"/>
      <c r="D50" s="60"/>
      <c r="E50" s="60"/>
      <c r="F50" s="60"/>
      <c r="G50" s="60"/>
      <c r="H50" s="60"/>
      <c r="I50" s="60"/>
      <c r="J50" s="60"/>
      <c r="K50" s="60"/>
      <c r="L50" s="60"/>
      <c r="M50" s="60"/>
      <c r="N50" s="60"/>
      <c r="O50" s="60"/>
      <c r="P50" s="60"/>
      <c r="Q50" s="60"/>
      <c r="R50" s="60"/>
      <c r="S50" s="60"/>
      <c r="T50" s="60"/>
      <c r="U50" s="61"/>
    </row>
    <row r="51" spans="2:21" ht="68.849999999999994" customHeight="1" x14ac:dyDescent="0.2">
      <c r="B51" s="59" t="s">
        <v>123</v>
      </c>
      <c r="C51" s="60"/>
      <c r="D51" s="60"/>
      <c r="E51" s="60"/>
      <c r="F51" s="60"/>
      <c r="G51" s="60"/>
      <c r="H51" s="60"/>
      <c r="I51" s="60"/>
      <c r="J51" s="60"/>
      <c r="K51" s="60"/>
      <c r="L51" s="60"/>
      <c r="M51" s="60"/>
      <c r="N51" s="60"/>
      <c r="O51" s="60"/>
      <c r="P51" s="60"/>
      <c r="Q51" s="60"/>
      <c r="R51" s="60"/>
      <c r="S51" s="60"/>
      <c r="T51" s="60"/>
      <c r="U51" s="61"/>
    </row>
    <row r="52" spans="2:21" ht="73.7" customHeight="1" x14ac:dyDescent="0.2">
      <c r="B52" s="59" t="s">
        <v>124</v>
      </c>
      <c r="C52" s="60"/>
      <c r="D52" s="60"/>
      <c r="E52" s="60"/>
      <c r="F52" s="60"/>
      <c r="G52" s="60"/>
      <c r="H52" s="60"/>
      <c r="I52" s="60"/>
      <c r="J52" s="60"/>
      <c r="K52" s="60"/>
      <c r="L52" s="60"/>
      <c r="M52" s="60"/>
      <c r="N52" s="60"/>
      <c r="O52" s="60"/>
      <c r="P52" s="60"/>
      <c r="Q52" s="60"/>
      <c r="R52" s="60"/>
      <c r="S52" s="60"/>
      <c r="T52" s="60"/>
      <c r="U52" s="61"/>
    </row>
    <row r="53" spans="2:21" ht="111.95" customHeight="1" x14ac:dyDescent="0.2">
      <c r="B53" s="59" t="s">
        <v>125</v>
      </c>
      <c r="C53" s="60"/>
      <c r="D53" s="60"/>
      <c r="E53" s="60"/>
      <c r="F53" s="60"/>
      <c r="G53" s="60"/>
      <c r="H53" s="60"/>
      <c r="I53" s="60"/>
      <c r="J53" s="60"/>
      <c r="K53" s="60"/>
      <c r="L53" s="60"/>
      <c r="M53" s="60"/>
      <c r="N53" s="60"/>
      <c r="O53" s="60"/>
      <c r="P53" s="60"/>
      <c r="Q53" s="60"/>
      <c r="R53" s="60"/>
      <c r="S53" s="60"/>
      <c r="T53" s="60"/>
      <c r="U53" s="61"/>
    </row>
    <row r="54" spans="2:21" ht="72.75" customHeight="1" x14ac:dyDescent="0.2">
      <c r="B54" s="59" t="s">
        <v>126</v>
      </c>
      <c r="C54" s="60"/>
      <c r="D54" s="60"/>
      <c r="E54" s="60"/>
      <c r="F54" s="60"/>
      <c r="G54" s="60"/>
      <c r="H54" s="60"/>
      <c r="I54" s="60"/>
      <c r="J54" s="60"/>
      <c r="K54" s="60"/>
      <c r="L54" s="60"/>
      <c r="M54" s="60"/>
      <c r="N54" s="60"/>
      <c r="O54" s="60"/>
      <c r="P54" s="60"/>
      <c r="Q54" s="60"/>
      <c r="R54" s="60"/>
      <c r="S54" s="60"/>
      <c r="T54" s="60"/>
      <c r="U54" s="61"/>
    </row>
    <row r="55" spans="2:21" ht="59.1" customHeight="1" thickBot="1" x14ac:dyDescent="0.25">
      <c r="B55" s="62" t="s">
        <v>127</v>
      </c>
      <c r="C55" s="63"/>
      <c r="D55" s="63"/>
      <c r="E55" s="63"/>
      <c r="F55" s="63"/>
      <c r="G55" s="63"/>
      <c r="H55" s="63"/>
      <c r="I55" s="63"/>
      <c r="J55" s="63"/>
      <c r="K55" s="63"/>
      <c r="L55" s="63"/>
      <c r="M55" s="63"/>
      <c r="N55" s="63"/>
      <c r="O55" s="63"/>
      <c r="P55" s="63"/>
      <c r="Q55" s="63"/>
      <c r="R55" s="63"/>
      <c r="S55" s="63"/>
      <c r="T55" s="63"/>
      <c r="U55" s="64"/>
    </row>
  </sheetData>
  <mergeCells count="10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C26:H26"/>
    <mergeCell ref="I26:K26"/>
    <mergeCell ref="L26:O26"/>
    <mergeCell ref="C27:H27"/>
    <mergeCell ref="I27:K27"/>
    <mergeCell ref="L27:O27"/>
    <mergeCell ref="C28:H28"/>
    <mergeCell ref="I28:K28"/>
    <mergeCell ref="L28:O28"/>
    <mergeCell ref="C29:H29"/>
    <mergeCell ref="I29:K29"/>
    <mergeCell ref="L29:O29"/>
    <mergeCell ref="B45:U45"/>
    <mergeCell ref="B33:D33"/>
    <mergeCell ref="B34:D34"/>
    <mergeCell ref="B36:U36"/>
    <mergeCell ref="B37:U37"/>
    <mergeCell ref="B38:U38"/>
    <mergeCell ref="B39:U39"/>
    <mergeCell ref="B40:U40"/>
    <mergeCell ref="B41:U41"/>
    <mergeCell ref="B42:U42"/>
    <mergeCell ref="B43:U43"/>
    <mergeCell ref="B44:U44"/>
    <mergeCell ref="B52:U52"/>
    <mergeCell ref="B53:U53"/>
    <mergeCell ref="B54:U54"/>
    <mergeCell ref="B55:U55"/>
    <mergeCell ref="B46:U46"/>
    <mergeCell ref="B47:U47"/>
    <mergeCell ref="B48:U48"/>
    <mergeCell ref="B49:U49"/>
    <mergeCell ref="B50:U50"/>
    <mergeCell ref="B51:U5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128</v>
      </c>
      <c r="D4" s="99" t="s">
        <v>129</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131</v>
      </c>
      <c r="D11" s="73"/>
      <c r="E11" s="73"/>
      <c r="F11" s="73"/>
      <c r="G11" s="73"/>
      <c r="H11" s="73"/>
      <c r="I11" s="73" t="s">
        <v>132</v>
      </c>
      <c r="J11" s="73"/>
      <c r="K11" s="73"/>
      <c r="L11" s="73" t="s">
        <v>133</v>
      </c>
      <c r="M11" s="73"/>
      <c r="N11" s="73"/>
      <c r="O11" s="73"/>
      <c r="P11" s="27" t="s">
        <v>134</v>
      </c>
      <c r="Q11" s="27" t="s">
        <v>43</v>
      </c>
      <c r="R11" s="54" t="s">
        <v>44</v>
      </c>
      <c r="S11" s="54" t="s">
        <v>44</v>
      </c>
      <c r="T11" s="54" t="s">
        <v>44</v>
      </c>
      <c r="U11" s="28" t="str">
        <f>IF(ISERR((S11-T11)*100/S11+100),"N/A",(S11-T11)*100/S11+100)</f>
        <v>N/A</v>
      </c>
    </row>
    <row r="12" spans="1:34" ht="75" customHeight="1" thickBot="1" x14ac:dyDescent="0.25">
      <c r="A12" s="25"/>
      <c r="B12" s="29" t="s">
        <v>45</v>
      </c>
      <c r="C12" s="72" t="s">
        <v>45</v>
      </c>
      <c r="D12" s="72"/>
      <c r="E12" s="72"/>
      <c r="F12" s="72"/>
      <c r="G12" s="72"/>
      <c r="H12" s="72"/>
      <c r="I12" s="72" t="s">
        <v>46</v>
      </c>
      <c r="J12" s="72"/>
      <c r="K12" s="72"/>
      <c r="L12" s="72" t="s">
        <v>47</v>
      </c>
      <c r="M12" s="72"/>
      <c r="N12" s="72"/>
      <c r="O12" s="72"/>
      <c r="P12" s="30" t="s">
        <v>135</v>
      </c>
      <c r="Q12" s="30" t="s">
        <v>43</v>
      </c>
      <c r="R12" s="31">
        <v>78.53</v>
      </c>
      <c r="S12" s="31" t="s">
        <v>44</v>
      </c>
      <c r="T12" s="31" t="s">
        <v>44</v>
      </c>
      <c r="U12" s="32" t="str">
        <f t="shared" ref="U12:U24" si="0">IF(ISERR(T12/S12*100),"N/A",T12/S12*100)</f>
        <v>N/A</v>
      </c>
    </row>
    <row r="13" spans="1:34" ht="75" customHeight="1" thickTop="1" thickBot="1" x14ac:dyDescent="0.25">
      <c r="A13" s="25"/>
      <c r="B13" s="26" t="s">
        <v>62</v>
      </c>
      <c r="C13" s="73" t="s">
        <v>136</v>
      </c>
      <c r="D13" s="73"/>
      <c r="E13" s="73"/>
      <c r="F13" s="73"/>
      <c r="G13" s="73"/>
      <c r="H13" s="73"/>
      <c r="I13" s="73" t="s">
        <v>137</v>
      </c>
      <c r="J13" s="73"/>
      <c r="K13" s="73"/>
      <c r="L13" s="73" t="s">
        <v>138</v>
      </c>
      <c r="M13" s="73"/>
      <c r="N13" s="73"/>
      <c r="O13" s="73"/>
      <c r="P13" s="27" t="s">
        <v>55</v>
      </c>
      <c r="Q13" s="27" t="s">
        <v>139</v>
      </c>
      <c r="R13" s="27">
        <v>7.55</v>
      </c>
      <c r="S13" s="27">
        <v>4.7</v>
      </c>
      <c r="T13" s="27">
        <v>5.0999999999999996</v>
      </c>
      <c r="U13" s="28">
        <f t="shared" si="0"/>
        <v>108.51063829787233</v>
      </c>
    </row>
    <row r="14" spans="1:34" ht="75" customHeight="1" thickTop="1" x14ac:dyDescent="0.2">
      <c r="A14" s="25"/>
      <c r="B14" s="26" t="s">
        <v>71</v>
      </c>
      <c r="C14" s="73" t="s">
        <v>140</v>
      </c>
      <c r="D14" s="73"/>
      <c r="E14" s="73"/>
      <c r="F14" s="73"/>
      <c r="G14" s="73"/>
      <c r="H14" s="73"/>
      <c r="I14" s="73" t="s">
        <v>141</v>
      </c>
      <c r="J14" s="73"/>
      <c r="K14" s="73"/>
      <c r="L14" s="73" t="s">
        <v>142</v>
      </c>
      <c r="M14" s="73"/>
      <c r="N14" s="73"/>
      <c r="O14" s="73"/>
      <c r="P14" s="27" t="s">
        <v>55</v>
      </c>
      <c r="Q14" s="27" t="s">
        <v>143</v>
      </c>
      <c r="R14" s="27">
        <v>90</v>
      </c>
      <c r="S14" s="27">
        <v>90</v>
      </c>
      <c r="T14" s="27">
        <v>88.43</v>
      </c>
      <c r="U14" s="28">
        <f t="shared" si="0"/>
        <v>98.25555555555556</v>
      </c>
    </row>
    <row r="15" spans="1:34" ht="75" customHeight="1" x14ac:dyDescent="0.2">
      <c r="A15" s="25"/>
      <c r="B15" s="29" t="s">
        <v>45</v>
      </c>
      <c r="C15" s="72" t="s">
        <v>144</v>
      </c>
      <c r="D15" s="72"/>
      <c r="E15" s="72"/>
      <c r="F15" s="72"/>
      <c r="G15" s="72"/>
      <c r="H15" s="72"/>
      <c r="I15" s="72" t="s">
        <v>145</v>
      </c>
      <c r="J15" s="72"/>
      <c r="K15" s="72"/>
      <c r="L15" s="72" t="s">
        <v>146</v>
      </c>
      <c r="M15" s="72"/>
      <c r="N15" s="72"/>
      <c r="O15" s="72"/>
      <c r="P15" s="30" t="s">
        <v>55</v>
      </c>
      <c r="Q15" s="30" t="s">
        <v>143</v>
      </c>
      <c r="R15" s="30">
        <v>90</v>
      </c>
      <c r="S15" s="30">
        <v>90</v>
      </c>
      <c r="T15" s="30">
        <v>88.81</v>
      </c>
      <c r="U15" s="32">
        <f t="shared" si="0"/>
        <v>98.677777777777777</v>
      </c>
    </row>
    <row r="16" spans="1:34" ht="75" customHeight="1" x14ac:dyDescent="0.2">
      <c r="A16" s="25"/>
      <c r="B16" s="29" t="s">
        <v>45</v>
      </c>
      <c r="C16" s="72" t="s">
        <v>147</v>
      </c>
      <c r="D16" s="72"/>
      <c r="E16" s="72"/>
      <c r="F16" s="72"/>
      <c r="G16" s="72"/>
      <c r="H16" s="72"/>
      <c r="I16" s="72" t="s">
        <v>148</v>
      </c>
      <c r="J16" s="72"/>
      <c r="K16" s="72"/>
      <c r="L16" s="72" t="s">
        <v>149</v>
      </c>
      <c r="M16" s="72"/>
      <c r="N16" s="72"/>
      <c r="O16" s="72"/>
      <c r="P16" s="30" t="s">
        <v>55</v>
      </c>
      <c r="Q16" s="30" t="s">
        <v>139</v>
      </c>
      <c r="R16" s="30">
        <v>25</v>
      </c>
      <c r="S16" s="30">
        <v>35</v>
      </c>
      <c r="T16" s="30">
        <v>37.43</v>
      </c>
      <c r="U16" s="32">
        <f t="shared" si="0"/>
        <v>106.94285714285714</v>
      </c>
    </row>
    <row r="17" spans="1:22" ht="75" customHeight="1" x14ac:dyDescent="0.2">
      <c r="A17" s="25"/>
      <c r="B17" s="29" t="s">
        <v>45</v>
      </c>
      <c r="C17" s="72" t="s">
        <v>150</v>
      </c>
      <c r="D17" s="72"/>
      <c r="E17" s="72"/>
      <c r="F17" s="72"/>
      <c r="G17" s="72"/>
      <c r="H17" s="72"/>
      <c r="I17" s="72" t="s">
        <v>151</v>
      </c>
      <c r="J17" s="72"/>
      <c r="K17" s="72"/>
      <c r="L17" s="72" t="s">
        <v>152</v>
      </c>
      <c r="M17" s="72"/>
      <c r="N17" s="72"/>
      <c r="O17" s="72"/>
      <c r="P17" s="30" t="s">
        <v>55</v>
      </c>
      <c r="Q17" s="30" t="s">
        <v>153</v>
      </c>
      <c r="R17" s="30">
        <v>90</v>
      </c>
      <c r="S17" s="30">
        <v>90</v>
      </c>
      <c r="T17" s="30">
        <v>94</v>
      </c>
      <c r="U17" s="32">
        <f t="shared" si="0"/>
        <v>104.44444444444446</v>
      </c>
    </row>
    <row r="18" spans="1:22" ht="75" customHeight="1" thickBot="1" x14ac:dyDescent="0.25">
      <c r="A18" s="25"/>
      <c r="B18" s="29" t="s">
        <v>45</v>
      </c>
      <c r="C18" s="72" t="s">
        <v>154</v>
      </c>
      <c r="D18" s="72"/>
      <c r="E18" s="72"/>
      <c r="F18" s="72"/>
      <c r="G18" s="72"/>
      <c r="H18" s="72"/>
      <c r="I18" s="72" t="s">
        <v>155</v>
      </c>
      <c r="J18" s="72"/>
      <c r="K18" s="72"/>
      <c r="L18" s="72" t="s">
        <v>156</v>
      </c>
      <c r="M18" s="72"/>
      <c r="N18" s="72"/>
      <c r="O18" s="72"/>
      <c r="P18" s="30" t="s">
        <v>55</v>
      </c>
      <c r="Q18" s="30" t="s">
        <v>139</v>
      </c>
      <c r="R18" s="30">
        <v>95</v>
      </c>
      <c r="S18" s="30">
        <v>95</v>
      </c>
      <c r="T18" s="30">
        <v>95</v>
      </c>
      <c r="U18" s="32">
        <f t="shared" si="0"/>
        <v>100</v>
      </c>
    </row>
    <row r="19" spans="1:22" ht="75" customHeight="1" thickTop="1" x14ac:dyDescent="0.2">
      <c r="A19" s="25"/>
      <c r="B19" s="26" t="s">
        <v>87</v>
      </c>
      <c r="C19" s="73" t="s">
        <v>157</v>
      </c>
      <c r="D19" s="73"/>
      <c r="E19" s="73"/>
      <c r="F19" s="73"/>
      <c r="G19" s="73"/>
      <c r="H19" s="73"/>
      <c r="I19" s="73" t="s">
        <v>158</v>
      </c>
      <c r="J19" s="73"/>
      <c r="K19" s="73"/>
      <c r="L19" s="73" t="s">
        <v>159</v>
      </c>
      <c r="M19" s="73"/>
      <c r="N19" s="73"/>
      <c r="O19" s="73"/>
      <c r="P19" s="27" t="s">
        <v>55</v>
      </c>
      <c r="Q19" s="27" t="s">
        <v>91</v>
      </c>
      <c r="R19" s="27">
        <v>98</v>
      </c>
      <c r="S19" s="27">
        <v>98</v>
      </c>
      <c r="T19" s="27">
        <v>97.07</v>
      </c>
      <c r="U19" s="28">
        <f t="shared" si="0"/>
        <v>99.051020408163254</v>
      </c>
    </row>
    <row r="20" spans="1:22" ht="75" customHeight="1" x14ac:dyDescent="0.2">
      <c r="A20" s="25"/>
      <c r="B20" s="29" t="s">
        <v>45</v>
      </c>
      <c r="C20" s="72" t="s">
        <v>160</v>
      </c>
      <c r="D20" s="72"/>
      <c r="E20" s="72"/>
      <c r="F20" s="72"/>
      <c r="G20" s="72"/>
      <c r="H20" s="72"/>
      <c r="I20" s="72" t="s">
        <v>161</v>
      </c>
      <c r="J20" s="72"/>
      <c r="K20" s="72"/>
      <c r="L20" s="72" t="s">
        <v>162</v>
      </c>
      <c r="M20" s="72"/>
      <c r="N20" s="72"/>
      <c r="O20" s="72"/>
      <c r="P20" s="30" t="s">
        <v>55</v>
      </c>
      <c r="Q20" s="30" t="s">
        <v>91</v>
      </c>
      <c r="R20" s="30">
        <v>98</v>
      </c>
      <c r="S20" s="30">
        <v>98</v>
      </c>
      <c r="T20" s="30">
        <v>98.65</v>
      </c>
      <c r="U20" s="32">
        <f t="shared" si="0"/>
        <v>100.66326530612247</v>
      </c>
    </row>
    <row r="21" spans="1:22" ht="75" customHeight="1" x14ac:dyDescent="0.2">
      <c r="A21" s="25"/>
      <c r="B21" s="29" t="s">
        <v>45</v>
      </c>
      <c r="C21" s="72" t="s">
        <v>163</v>
      </c>
      <c r="D21" s="72"/>
      <c r="E21" s="72"/>
      <c r="F21" s="72"/>
      <c r="G21" s="72"/>
      <c r="H21" s="72"/>
      <c r="I21" s="72" t="s">
        <v>164</v>
      </c>
      <c r="J21" s="72"/>
      <c r="K21" s="72"/>
      <c r="L21" s="72" t="s">
        <v>165</v>
      </c>
      <c r="M21" s="72"/>
      <c r="N21" s="72"/>
      <c r="O21" s="72"/>
      <c r="P21" s="30" t="s">
        <v>55</v>
      </c>
      <c r="Q21" s="30" t="s">
        <v>91</v>
      </c>
      <c r="R21" s="30">
        <v>90</v>
      </c>
      <c r="S21" s="30">
        <v>46</v>
      </c>
      <c r="T21" s="30">
        <v>50.68</v>
      </c>
      <c r="U21" s="32">
        <f t="shared" si="0"/>
        <v>110.17391304347825</v>
      </c>
    </row>
    <row r="22" spans="1:22" ht="75" customHeight="1" x14ac:dyDescent="0.2">
      <c r="A22" s="25"/>
      <c r="B22" s="29" t="s">
        <v>45</v>
      </c>
      <c r="C22" s="72" t="s">
        <v>166</v>
      </c>
      <c r="D22" s="72"/>
      <c r="E22" s="72"/>
      <c r="F22" s="72"/>
      <c r="G22" s="72"/>
      <c r="H22" s="72"/>
      <c r="I22" s="72" t="s">
        <v>167</v>
      </c>
      <c r="J22" s="72"/>
      <c r="K22" s="72"/>
      <c r="L22" s="72" t="s">
        <v>168</v>
      </c>
      <c r="M22" s="72"/>
      <c r="N22" s="72"/>
      <c r="O22" s="72"/>
      <c r="P22" s="30" t="s">
        <v>55</v>
      </c>
      <c r="Q22" s="30" t="s">
        <v>91</v>
      </c>
      <c r="R22" s="30">
        <v>90</v>
      </c>
      <c r="S22" s="30">
        <v>52</v>
      </c>
      <c r="T22" s="30">
        <v>63.35</v>
      </c>
      <c r="U22" s="32">
        <f t="shared" si="0"/>
        <v>121.82692307692309</v>
      </c>
    </row>
    <row r="23" spans="1:22" ht="75" customHeight="1" x14ac:dyDescent="0.2">
      <c r="A23" s="25"/>
      <c r="B23" s="29" t="s">
        <v>45</v>
      </c>
      <c r="C23" s="72" t="s">
        <v>169</v>
      </c>
      <c r="D23" s="72"/>
      <c r="E23" s="72"/>
      <c r="F23" s="72"/>
      <c r="G23" s="72"/>
      <c r="H23" s="72"/>
      <c r="I23" s="72" t="s">
        <v>170</v>
      </c>
      <c r="J23" s="72"/>
      <c r="K23" s="72"/>
      <c r="L23" s="72" t="s">
        <v>171</v>
      </c>
      <c r="M23" s="72"/>
      <c r="N23" s="72"/>
      <c r="O23" s="72"/>
      <c r="P23" s="30" t="s">
        <v>55</v>
      </c>
      <c r="Q23" s="30" t="s">
        <v>91</v>
      </c>
      <c r="R23" s="30">
        <v>90</v>
      </c>
      <c r="S23" s="30">
        <v>43</v>
      </c>
      <c r="T23" s="30">
        <v>45.35</v>
      </c>
      <c r="U23" s="32">
        <f t="shared" si="0"/>
        <v>105.46511627906978</v>
      </c>
    </row>
    <row r="24" spans="1:22" ht="75" customHeight="1" thickBot="1" x14ac:dyDescent="0.25">
      <c r="A24" s="25"/>
      <c r="B24" s="29" t="s">
        <v>45</v>
      </c>
      <c r="C24" s="72" t="s">
        <v>172</v>
      </c>
      <c r="D24" s="72"/>
      <c r="E24" s="72"/>
      <c r="F24" s="72"/>
      <c r="G24" s="72"/>
      <c r="H24" s="72"/>
      <c r="I24" s="72" t="s">
        <v>173</v>
      </c>
      <c r="J24" s="72"/>
      <c r="K24" s="72"/>
      <c r="L24" s="72" t="s">
        <v>174</v>
      </c>
      <c r="M24" s="72"/>
      <c r="N24" s="72"/>
      <c r="O24" s="72"/>
      <c r="P24" s="30" t="s">
        <v>55</v>
      </c>
      <c r="Q24" s="30" t="s">
        <v>91</v>
      </c>
      <c r="R24" s="30">
        <v>73</v>
      </c>
      <c r="S24" s="30">
        <v>73</v>
      </c>
      <c r="T24" s="30">
        <v>69.81</v>
      </c>
      <c r="U24" s="32">
        <f t="shared" si="0"/>
        <v>95.630136986301366</v>
      </c>
    </row>
    <row r="25" spans="1:22" ht="22.5" customHeight="1" thickTop="1" thickBot="1" x14ac:dyDescent="0.25">
      <c r="B25" s="8" t="s">
        <v>98</v>
      </c>
      <c r="C25" s="9"/>
      <c r="D25" s="9"/>
      <c r="E25" s="9"/>
      <c r="F25" s="9"/>
      <c r="G25" s="9"/>
      <c r="H25" s="10"/>
      <c r="I25" s="10"/>
      <c r="J25" s="10"/>
      <c r="K25" s="10"/>
      <c r="L25" s="10"/>
      <c r="M25" s="10"/>
      <c r="N25" s="10"/>
      <c r="O25" s="10"/>
      <c r="P25" s="10"/>
      <c r="Q25" s="10"/>
      <c r="R25" s="10"/>
      <c r="S25" s="10"/>
      <c r="T25" s="10"/>
      <c r="U25" s="11"/>
      <c r="V25" s="33"/>
    </row>
    <row r="26" spans="1:22" ht="26.25" customHeight="1" thickTop="1" x14ac:dyDescent="0.2">
      <c r="B26" s="34"/>
      <c r="C26" s="35"/>
      <c r="D26" s="35"/>
      <c r="E26" s="35"/>
      <c r="F26" s="35"/>
      <c r="G26" s="35"/>
      <c r="H26" s="36"/>
      <c r="I26" s="36"/>
      <c r="J26" s="36"/>
      <c r="K26" s="36"/>
      <c r="L26" s="36"/>
      <c r="M26" s="36"/>
      <c r="N26" s="36"/>
      <c r="O26" s="36"/>
      <c r="P26" s="37"/>
      <c r="Q26" s="38"/>
      <c r="R26" s="39" t="s">
        <v>99</v>
      </c>
      <c r="S26" s="22" t="s">
        <v>100</v>
      </c>
      <c r="T26" s="39" t="s">
        <v>101</v>
      </c>
      <c r="U26" s="22" t="s">
        <v>102</v>
      </c>
    </row>
    <row r="27" spans="1:22" ht="26.25" customHeight="1" thickBot="1" x14ac:dyDescent="0.25">
      <c r="B27" s="40"/>
      <c r="C27" s="41"/>
      <c r="D27" s="41"/>
      <c r="E27" s="41"/>
      <c r="F27" s="41"/>
      <c r="G27" s="41"/>
      <c r="H27" s="42"/>
      <c r="I27" s="42"/>
      <c r="J27" s="42"/>
      <c r="K27" s="42"/>
      <c r="L27" s="42"/>
      <c r="M27" s="42"/>
      <c r="N27" s="42"/>
      <c r="O27" s="42"/>
      <c r="P27" s="43"/>
      <c r="Q27" s="44"/>
      <c r="R27" s="45" t="s">
        <v>103</v>
      </c>
      <c r="S27" s="44" t="s">
        <v>103</v>
      </c>
      <c r="T27" s="44" t="s">
        <v>103</v>
      </c>
      <c r="U27" s="44" t="s">
        <v>104</v>
      </c>
    </row>
    <row r="28" spans="1:22" ht="13.5" customHeight="1" thickBot="1" x14ac:dyDescent="0.25">
      <c r="B28" s="65" t="s">
        <v>105</v>
      </c>
      <c r="C28" s="66"/>
      <c r="D28" s="66"/>
      <c r="E28" s="46"/>
      <c r="F28" s="46"/>
      <c r="G28" s="46"/>
      <c r="H28" s="47"/>
      <c r="I28" s="47"/>
      <c r="J28" s="47"/>
      <c r="K28" s="47"/>
      <c r="L28" s="47"/>
      <c r="M28" s="47"/>
      <c r="N28" s="47"/>
      <c r="O28" s="47"/>
      <c r="P28" s="48"/>
      <c r="Q28" s="48"/>
      <c r="R28" s="49" t="str">
        <f t="shared" ref="R28:T29" si="1">"N/D"</f>
        <v>N/D</v>
      </c>
      <c r="S28" s="49" t="str">
        <f t="shared" si="1"/>
        <v>N/D</v>
      </c>
      <c r="T28" s="49" t="str">
        <f t="shared" si="1"/>
        <v>N/D</v>
      </c>
      <c r="U28" s="50" t="str">
        <f>+IF(ISERR(T28/S28*100),"N/A",T28/S28*100)</f>
        <v>N/A</v>
      </c>
    </row>
    <row r="29" spans="1:22" ht="13.5" customHeight="1" thickBot="1" x14ac:dyDescent="0.25">
      <c r="B29" s="67" t="s">
        <v>106</v>
      </c>
      <c r="C29" s="68"/>
      <c r="D29" s="68"/>
      <c r="E29" s="51"/>
      <c r="F29" s="51"/>
      <c r="G29" s="51"/>
      <c r="H29" s="52"/>
      <c r="I29" s="52"/>
      <c r="J29" s="52"/>
      <c r="K29" s="52"/>
      <c r="L29" s="52"/>
      <c r="M29" s="52"/>
      <c r="N29" s="52"/>
      <c r="O29" s="52"/>
      <c r="P29" s="53"/>
      <c r="Q29" s="53"/>
      <c r="R29" s="49" t="str">
        <f t="shared" si="1"/>
        <v>N/D</v>
      </c>
      <c r="S29" s="49" t="str">
        <f t="shared" si="1"/>
        <v>N/D</v>
      </c>
      <c r="T29" s="49" t="str">
        <f t="shared" si="1"/>
        <v>N/D</v>
      </c>
      <c r="U29" s="50" t="str">
        <f>+IF(ISERR(T29/S29*100),"N/A",T29/S29*100)</f>
        <v>N/A</v>
      </c>
    </row>
    <row r="30" spans="1:22" ht="14.85" customHeight="1" thickTop="1" thickBot="1" x14ac:dyDescent="0.25">
      <c r="B30" s="8" t="s">
        <v>107</v>
      </c>
      <c r="C30" s="9"/>
      <c r="D30" s="9"/>
      <c r="E30" s="9"/>
      <c r="F30" s="9"/>
      <c r="G30" s="9"/>
      <c r="H30" s="10"/>
      <c r="I30" s="10"/>
      <c r="J30" s="10"/>
      <c r="K30" s="10"/>
      <c r="L30" s="10"/>
      <c r="M30" s="10"/>
      <c r="N30" s="10"/>
      <c r="O30" s="10"/>
      <c r="P30" s="10"/>
      <c r="Q30" s="10"/>
      <c r="R30" s="10"/>
      <c r="S30" s="10"/>
      <c r="T30" s="10"/>
      <c r="U30" s="11"/>
    </row>
    <row r="31" spans="1:22" ht="44.25" customHeight="1" thickTop="1" x14ac:dyDescent="0.2">
      <c r="B31" s="69" t="s">
        <v>108</v>
      </c>
      <c r="C31" s="70"/>
      <c r="D31" s="70"/>
      <c r="E31" s="70"/>
      <c r="F31" s="70"/>
      <c r="G31" s="70"/>
      <c r="H31" s="70"/>
      <c r="I31" s="70"/>
      <c r="J31" s="70"/>
      <c r="K31" s="70"/>
      <c r="L31" s="70"/>
      <c r="M31" s="70"/>
      <c r="N31" s="70"/>
      <c r="O31" s="70"/>
      <c r="P31" s="70"/>
      <c r="Q31" s="70"/>
      <c r="R31" s="70"/>
      <c r="S31" s="70"/>
      <c r="T31" s="70"/>
      <c r="U31" s="71"/>
    </row>
    <row r="32" spans="1:22" ht="34.5" customHeight="1" x14ac:dyDescent="0.2">
      <c r="B32" s="59" t="s">
        <v>175</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110</v>
      </c>
      <c r="C33" s="60"/>
      <c r="D33" s="60"/>
      <c r="E33" s="60"/>
      <c r="F33" s="60"/>
      <c r="G33" s="60"/>
      <c r="H33" s="60"/>
      <c r="I33" s="60"/>
      <c r="J33" s="60"/>
      <c r="K33" s="60"/>
      <c r="L33" s="60"/>
      <c r="M33" s="60"/>
      <c r="N33" s="60"/>
      <c r="O33" s="60"/>
      <c r="P33" s="60"/>
      <c r="Q33" s="60"/>
      <c r="R33" s="60"/>
      <c r="S33" s="60"/>
      <c r="T33" s="60"/>
      <c r="U33" s="61"/>
    </row>
    <row r="34" spans="2:21" ht="64.5" customHeight="1" x14ac:dyDescent="0.2">
      <c r="B34" s="59" t="s">
        <v>176</v>
      </c>
      <c r="C34" s="60"/>
      <c r="D34" s="60"/>
      <c r="E34" s="60"/>
      <c r="F34" s="60"/>
      <c r="G34" s="60"/>
      <c r="H34" s="60"/>
      <c r="I34" s="60"/>
      <c r="J34" s="60"/>
      <c r="K34" s="60"/>
      <c r="L34" s="60"/>
      <c r="M34" s="60"/>
      <c r="N34" s="60"/>
      <c r="O34" s="60"/>
      <c r="P34" s="60"/>
      <c r="Q34" s="60"/>
      <c r="R34" s="60"/>
      <c r="S34" s="60"/>
      <c r="T34" s="60"/>
      <c r="U34" s="61"/>
    </row>
    <row r="35" spans="2:21" ht="35.1" customHeight="1" x14ac:dyDescent="0.2">
      <c r="B35" s="59" t="s">
        <v>177</v>
      </c>
      <c r="C35" s="60"/>
      <c r="D35" s="60"/>
      <c r="E35" s="60"/>
      <c r="F35" s="60"/>
      <c r="G35" s="60"/>
      <c r="H35" s="60"/>
      <c r="I35" s="60"/>
      <c r="J35" s="60"/>
      <c r="K35" s="60"/>
      <c r="L35" s="60"/>
      <c r="M35" s="60"/>
      <c r="N35" s="60"/>
      <c r="O35" s="60"/>
      <c r="P35" s="60"/>
      <c r="Q35" s="60"/>
      <c r="R35" s="60"/>
      <c r="S35" s="60"/>
      <c r="T35" s="60"/>
      <c r="U35" s="61"/>
    </row>
    <row r="36" spans="2:21" ht="56.45" customHeight="1" x14ac:dyDescent="0.2">
      <c r="B36" s="59" t="s">
        <v>178</v>
      </c>
      <c r="C36" s="60"/>
      <c r="D36" s="60"/>
      <c r="E36" s="60"/>
      <c r="F36" s="60"/>
      <c r="G36" s="60"/>
      <c r="H36" s="60"/>
      <c r="I36" s="60"/>
      <c r="J36" s="60"/>
      <c r="K36" s="60"/>
      <c r="L36" s="60"/>
      <c r="M36" s="60"/>
      <c r="N36" s="60"/>
      <c r="O36" s="60"/>
      <c r="P36" s="60"/>
      <c r="Q36" s="60"/>
      <c r="R36" s="60"/>
      <c r="S36" s="60"/>
      <c r="T36" s="60"/>
      <c r="U36" s="61"/>
    </row>
    <row r="37" spans="2:21" ht="49.5" customHeight="1" x14ac:dyDescent="0.2">
      <c r="B37" s="59" t="s">
        <v>179</v>
      </c>
      <c r="C37" s="60"/>
      <c r="D37" s="60"/>
      <c r="E37" s="60"/>
      <c r="F37" s="60"/>
      <c r="G37" s="60"/>
      <c r="H37" s="60"/>
      <c r="I37" s="60"/>
      <c r="J37" s="60"/>
      <c r="K37" s="60"/>
      <c r="L37" s="60"/>
      <c r="M37" s="60"/>
      <c r="N37" s="60"/>
      <c r="O37" s="60"/>
      <c r="P37" s="60"/>
      <c r="Q37" s="60"/>
      <c r="R37" s="60"/>
      <c r="S37" s="60"/>
      <c r="T37" s="60"/>
      <c r="U37" s="61"/>
    </row>
    <row r="38" spans="2:21" ht="33" customHeight="1" x14ac:dyDescent="0.2">
      <c r="B38" s="59" t="s">
        <v>180</v>
      </c>
      <c r="C38" s="60"/>
      <c r="D38" s="60"/>
      <c r="E38" s="60"/>
      <c r="F38" s="60"/>
      <c r="G38" s="60"/>
      <c r="H38" s="60"/>
      <c r="I38" s="60"/>
      <c r="J38" s="60"/>
      <c r="K38" s="60"/>
      <c r="L38" s="60"/>
      <c r="M38" s="60"/>
      <c r="N38" s="60"/>
      <c r="O38" s="60"/>
      <c r="P38" s="60"/>
      <c r="Q38" s="60"/>
      <c r="R38" s="60"/>
      <c r="S38" s="60"/>
      <c r="T38" s="60"/>
      <c r="U38" s="61"/>
    </row>
    <row r="39" spans="2:21" ht="34.700000000000003" customHeight="1" x14ac:dyDescent="0.2">
      <c r="B39" s="59" t="s">
        <v>181</v>
      </c>
      <c r="C39" s="60"/>
      <c r="D39" s="60"/>
      <c r="E39" s="60"/>
      <c r="F39" s="60"/>
      <c r="G39" s="60"/>
      <c r="H39" s="60"/>
      <c r="I39" s="60"/>
      <c r="J39" s="60"/>
      <c r="K39" s="60"/>
      <c r="L39" s="60"/>
      <c r="M39" s="60"/>
      <c r="N39" s="60"/>
      <c r="O39" s="60"/>
      <c r="P39" s="60"/>
      <c r="Q39" s="60"/>
      <c r="R39" s="60"/>
      <c r="S39" s="60"/>
      <c r="T39" s="60"/>
      <c r="U39" s="61"/>
    </row>
    <row r="40" spans="2:21" ht="40.35" customHeight="1" x14ac:dyDescent="0.2">
      <c r="B40" s="59" t="s">
        <v>182</v>
      </c>
      <c r="C40" s="60"/>
      <c r="D40" s="60"/>
      <c r="E40" s="60"/>
      <c r="F40" s="60"/>
      <c r="G40" s="60"/>
      <c r="H40" s="60"/>
      <c r="I40" s="60"/>
      <c r="J40" s="60"/>
      <c r="K40" s="60"/>
      <c r="L40" s="60"/>
      <c r="M40" s="60"/>
      <c r="N40" s="60"/>
      <c r="O40" s="60"/>
      <c r="P40" s="60"/>
      <c r="Q40" s="60"/>
      <c r="R40" s="60"/>
      <c r="S40" s="60"/>
      <c r="T40" s="60"/>
      <c r="U40" s="61"/>
    </row>
    <row r="41" spans="2:21" ht="37.5" customHeight="1" x14ac:dyDescent="0.2">
      <c r="B41" s="59" t="s">
        <v>183</v>
      </c>
      <c r="C41" s="60"/>
      <c r="D41" s="60"/>
      <c r="E41" s="60"/>
      <c r="F41" s="60"/>
      <c r="G41" s="60"/>
      <c r="H41" s="60"/>
      <c r="I41" s="60"/>
      <c r="J41" s="60"/>
      <c r="K41" s="60"/>
      <c r="L41" s="60"/>
      <c r="M41" s="60"/>
      <c r="N41" s="60"/>
      <c r="O41" s="60"/>
      <c r="P41" s="60"/>
      <c r="Q41" s="60"/>
      <c r="R41" s="60"/>
      <c r="S41" s="60"/>
      <c r="T41" s="60"/>
      <c r="U41" s="61"/>
    </row>
    <row r="42" spans="2:21" ht="39.200000000000003" customHeight="1" x14ac:dyDescent="0.2">
      <c r="B42" s="59" t="s">
        <v>184</v>
      </c>
      <c r="C42" s="60"/>
      <c r="D42" s="60"/>
      <c r="E42" s="60"/>
      <c r="F42" s="60"/>
      <c r="G42" s="60"/>
      <c r="H42" s="60"/>
      <c r="I42" s="60"/>
      <c r="J42" s="60"/>
      <c r="K42" s="60"/>
      <c r="L42" s="60"/>
      <c r="M42" s="60"/>
      <c r="N42" s="60"/>
      <c r="O42" s="60"/>
      <c r="P42" s="60"/>
      <c r="Q42" s="60"/>
      <c r="R42" s="60"/>
      <c r="S42" s="60"/>
      <c r="T42" s="60"/>
      <c r="U42" s="61"/>
    </row>
    <row r="43" spans="2:21" ht="50.25" customHeight="1" x14ac:dyDescent="0.2">
      <c r="B43" s="59" t="s">
        <v>185</v>
      </c>
      <c r="C43" s="60"/>
      <c r="D43" s="60"/>
      <c r="E43" s="60"/>
      <c r="F43" s="60"/>
      <c r="G43" s="60"/>
      <c r="H43" s="60"/>
      <c r="I43" s="60"/>
      <c r="J43" s="60"/>
      <c r="K43" s="60"/>
      <c r="L43" s="60"/>
      <c r="M43" s="60"/>
      <c r="N43" s="60"/>
      <c r="O43" s="60"/>
      <c r="P43" s="60"/>
      <c r="Q43" s="60"/>
      <c r="R43" s="60"/>
      <c r="S43" s="60"/>
      <c r="T43" s="60"/>
      <c r="U43" s="61"/>
    </row>
    <row r="44" spans="2:21" ht="26.45" customHeight="1" x14ac:dyDescent="0.2">
      <c r="B44" s="59" t="s">
        <v>186</v>
      </c>
      <c r="C44" s="60"/>
      <c r="D44" s="60"/>
      <c r="E44" s="60"/>
      <c r="F44" s="60"/>
      <c r="G44" s="60"/>
      <c r="H44" s="60"/>
      <c r="I44" s="60"/>
      <c r="J44" s="60"/>
      <c r="K44" s="60"/>
      <c r="L44" s="60"/>
      <c r="M44" s="60"/>
      <c r="N44" s="60"/>
      <c r="O44" s="60"/>
      <c r="P44" s="60"/>
      <c r="Q44" s="60"/>
      <c r="R44" s="60"/>
      <c r="S44" s="60"/>
      <c r="T44" s="60"/>
      <c r="U44" s="61"/>
    </row>
    <row r="45" spans="2:21" ht="41.1" customHeight="1" thickBot="1" x14ac:dyDescent="0.25">
      <c r="B45" s="62" t="s">
        <v>187</v>
      </c>
      <c r="C45" s="63"/>
      <c r="D45" s="63"/>
      <c r="E45" s="63"/>
      <c r="F45" s="63"/>
      <c r="G45" s="63"/>
      <c r="H45" s="63"/>
      <c r="I45" s="63"/>
      <c r="J45" s="63"/>
      <c r="K45" s="63"/>
      <c r="L45" s="63"/>
      <c r="M45" s="63"/>
      <c r="N45" s="63"/>
      <c r="O45" s="63"/>
      <c r="P45" s="63"/>
      <c r="Q45" s="63"/>
      <c r="R45" s="63"/>
      <c r="S45" s="63"/>
      <c r="T45" s="63"/>
      <c r="U45" s="64"/>
    </row>
  </sheetData>
  <mergeCells count="8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B37:U37"/>
    <mergeCell ref="C24:H24"/>
    <mergeCell ref="I24:K24"/>
    <mergeCell ref="L24:O24"/>
    <mergeCell ref="B28:D28"/>
    <mergeCell ref="B29:D29"/>
    <mergeCell ref="B31:U31"/>
    <mergeCell ref="B32:U32"/>
    <mergeCell ref="B33:U33"/>
    <mergeCell ref="B34:U34"/>
    <mergeCell ref="B35:U35"/>
    <mergeCell ref="B36:U36"/>
    <mergeCell ref="B44:U44"/>
    <mergeCell ref="B45:U45"/>
    <mergeCell ref="B38:U38"/>
    <mergeCell ref="B39:U39"/>
    <mergeCell ref="B40:U40"/>
    <mergeCell ref="B41:U41"/>
    <mergeCell ref="B42:U42"/>
    <mergeCell ref="B43:U43"/>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188</v>
      </c>
      <c r="D4" s="99" t="s">
        <v>189</v>
      </c>
      <c r="E4" s="99"/>
      <c r="F4" s="99"/>
      <c r="G4" s="99"/>
      <c r="H4" s="99"/>
      <c r="I4" s="14"/>
      <c r="J4" s="15" t="s">
        <v>9</v>
      </c>
      <c r="K4" s="16" t="s">
        <v>10</v>
      </c>
      <c r="L4" s="100" t="s">
        <v>1</v>
      </c>
      <c r="M4" s="100"/>
      <c r="N4" s="100"/>
      <c r="O4" s="100"/>
      <c r="P4" s="15" t="s">
        <v>11</v>
      </c>
      <c r="Q4" s="100" t="s">
        <v>12</v>
      </c>
      <c r="R4" s="100"/>
      <c r="S4" s="15" t="s">
        <v>13</v>
      </c>
      <c r="T4" s="100" t="s">
        <v>190</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191</v>
      </c>
      <c r="D6" s="80"/>
      <c r="E6" s="80"/>
      <c r="F6" s="80"/>
      <c r="G6" s="80"/>
      <c r="H6" s="18"/>
      <c r="I6" s="18"/>
      <c r="J6" s="18" t="s">
        <v>18</v>
      </c>
      <c r="K6" s="80" t="s">
        <v>192</v>
      </c>
      <c r="L6" s="80"/>
      <c r="M6" s="80"/>
      <c r="N6" s="19"/>
      <c r="O6" s="20" t="s">
        <v>20</v>
      </c>
      <c r="P6" s="80" t="s">
        <v>193</v>
      </c>
      <c r="Q6" s="80"/>
      <c r="R6" s="21"/>
      <c r="S6" s="20" t="s">
        <v>22</v>
      </c>
      <c r="T6" s="80" t="s">
        <v>194</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195</v>
      </c>
      <c r="D11" s="73"/>
      <c r="E11" s="73"/>
      <c r="F11" s="73"/>
      <c r="G11" s="73"/>
      <c r="H11" s="73"/>
      <c r="I11" s="73" t="s">
        <v>196</v>
      </c>
      <c r="J11" s="73"/>
      <c r="K11" s="73"/>
      <c r="L11" s="73" t="s">
        <v>197</v>
      </c>
      <c r="M11" s="73"/>
      <c r="N11" s="73"/>
      <c r="O11" s="73"/>
      <c r="P11" s="27" t="s">
        <v>55</v>
      </c>
      <c r="Q11" s="27" t="s">
        <v>139</v>
      </c>
      <c r="R11" s="27">
        <v>48.3</v>
      </c>
      <c r="S11" s="27">
        <v>47.37</v>
      </c>
      <c r="T11" s="27">
        <v>56.03</v>
      </c>
      <c r="U11" s="28">
        <f t="shared" ref="U11:U20" si="0">IF(ISERR(T11/S11*100),"N/A",T11/S11*100)</f>
        <v>118.28161283512773</v>
      </c>
    </row>
    <row r="12" spans="1:34" ht="75" customHeight="1" x14ac:dyDescent="0.2">
      <c r="A12" s="25"/>
      <c r="B12" s="29" t="s">
        <v>45</v>
      </c>
      <c r="C12" s="72" t="s">
        <v>45</v>
      </c>
      <c r="D12" s="72"/>
      <c r="E12" s="72"/>
      <c r="F12" s="72"/>
      <c r="G12" s="72"/>
      <c r="H12" s="72"/>
      <c r="I12" s="72" t="s">
        <v>198</v>
      </c>
      <c r="J12" s="72"/>
      <c r="K12" s="72"/>
      <c r="L12" s="72" t="s">
        <v>199</v>
      </c>
      <c r="M12" s="72"/>
      <c r="N12" s="72"/>
      <c r="O12" s="72"/>
      <c r="P12" s="30" t="s">
        <v>55</v>
      </c>
      <c r="Q12" s="30" t="s">
        <v>139</v>
      </c>
      <c r="R12" s="30">
        <v>45.95</v>
      </c>
      <c r="S12" s="30">
        <v>45.65</v>
      </c>
      <c r="T12" s="30">
        <v>51.21</v>
      </c>
      <c r="U12" s="32">
        <f t="shared" si="0"/>
        <v>112.17962760131435</v>
      </c>
    </row>
    <row r="13" spans="1:34" ht="75" customHeight="1" x14ac:dyDescent="0.2">
      <c r="A13" s="25"/>
      <c r="B13" s="29" t="s">
        <v>45</v>
      </c>
      <c r="C13" s="72" t="s">
        <v>45</v>
      </c>
      <c r="D13" s="72"/>
      <c r="E13" s="72"/>
      <c r="F13" s="72"/>
      <c r="G13" s="72"/>
      <c r="H13" s="72"/>
      <c r="I13" s="72" t="s">
        <v>200</v>
      </c>
      <c r="J13" s="72"/>
      <c r="K13" s="72"/>
      <c r="L13" s="72" t="s">
        <v>201</v>
      </c>
      <c r="M13" s="72"/>
      <c r="N13" s="72"/>
      <c r="O13" s="72"/>
      <c r="P13" s="30" t="s">
        <v>55</v>
      </c>
      <c r="Q13" s="30" t="s">
        <v>43</v>
      </c>
      <c r="R13" s="30">
        <v>67.42</v>
      </c>
      <c r="S13" s="30" t="s">
        <v>44</v>
      </c>
      <c r="T13" s="30" t="s">
        <v>44</v>
      </c>
      <c r="U13" s="32" t="str">
        <f t="shared" si="0"/>
        <v>N/A</v>
      </c>
    </row>
    <row r="14" spans="1:34" ht="75" customHeight="1" thickBot="1" x14ac:dyDescent="0.25">
      <c r="A14" s="25"/>
      <c r="B14" s="29" t="s">
        <v>45</v>
      </c>
      <c r="C14" s="72" t="s">
        <v>45</v>
      </c>
      <c r="D14" s="72"/>
      <c r="E14" s="72"/>
      <c r="F14" s="72"/>
      <c r="G14" s="72"/>
      <c r="H14" s="72"/>
      <c r="I14" s="72" t="s">
        <v>202</v>
      </c>
      <c r="J14" s="72"/>
      <c r="K14" s="72"/>
      <c r="L14" s="72" t="s">
        <v>203</v>
      </c>
      <c r="M14" s="72"/>
      <c r="N14" s="72"/>
      <c r="O14" s="72"/>
      <c r="P14" s="30" t="s">
        <v>14</v>
      </c>
      <c r="Q14" s="30" t="s">
        <v>59</v>
      </c>
      <c r="R14" s="31" t="s">
        <v>44</v>
      </c>
      <c r="S14" s="31" t="s">
        <v>44</v>
      </c>
      <c r="T14" s="31" t="s">
        <v>44</v>
      </c>
      <c r="U14" s="32" t="str">
        <f t="shared" si="0"/>
        <v>N/A</v>
      </c>
    </row>
    <row r="15" spans="1:34" ht="75" customHeight="1" thickTop="1" thickBot="1" x14ac:dyDescent="0.25">
      <c r="A15" s="25"/>
      <c r="B15" s="26" t="s">
        <v>62</v>
      </c>
      <c r="C15" s="73" t="s">
        <v>204</v>
      </c>
      <c r="D15" s="73"/>
      <c r="E15" s="73"/>
      <c r="F15" s="73"/>
      <c r="G15" s="73"/>
      <c r="H15" s="73"/>
      <c r="I15" s="73" t="s">
        <v>205</v>
      </c>
      <c r="J15" s="73"/>
      <c r="K15" s="73"/>
      <c r="L15" s="73" t="s">
        <v>206</v>
      </c>
      <c r="M15" s="73"/>
      <c r="N15" s="73"/>
      <c r="O15" s="73"/>
      <c r="P15" s="27" t="s">
        <v>55</v>
      </c>
      <c r="Q15" s="27" t="s">
        <v>139</v>
      </c>
      <c r="R15" s="27">
        <v>65.650000000000006</v>
      </c>
      <c r="S15" s="27">
        <v>64.91</v>
      </c>
      <c r="T15" s="27">
        <v>66.209999999999994</v>
      </c>
      <c r="U15" s="28">
        <f t="shared" si="0"/>
        <v>102.00277307040517</v>
      </c>
    </row>
    <row r="16" spans="1:34" ht="75" customHeight="1" thickTop="1" x14ac:dyDescent="0.2">
      <c r="A16" s="25"/>
      <c r="B16" s="26" t="s">
        <v>71</v>
      </c>
      <c r="C16" s="73" t="s">
        <v>207</v>
      </c>
      <c r="D16" s="73"/>
      <c r="E16" s="73"/>
      <c r="F16" s="73"/>
      <c r="G16" s="73"/>
      <c r="H16" s="73"/>
      <c r="I16" s="73" t="s">
        <v>208</v>
      </c>
      <c r="J16" s="73"/>
      <c r="K16" s="73"/>
      <c r="L16" s="73" t="s">
        <v>209</v>
      </c>
      <c r="M16" s="73"/>
      <c r="N16" s="73"/>
      <c r="O16" s="73"/>
      <c r="P16" s="27" t="s">
        <v>210</v>
      </c>
      <c r="Q16" s="27" t="s">
        <v>59</v>
      </c>
      <c r="R16" s="27">
        <v>1.8</v>
      </c>
      <c r="S16" s="27" t="s">
        <v>44</v>
      </c>
      <c r="T16" s="27" t="s">
        <v>44</v>
      </c>
      <c r="U16" s="28" t="str">
        <f t="shared" si="0"/>
        <v>N/A</v>
      </c>
    </row>
    <row r="17" spans="1:22" ht="75" customHeight="1" x14ac:dyDescent="0.2">
      <c r="A17" s="25"/>
      <c r="B17" s="29" t="s">
        <v>45</v>
      </c>
      <c r="C17" s="72" t="s">
        <v>45</v>
      </c>
      <c r="D17" s="72"/>
      <c r="E17" s="72"/>
      <c r="F17" s="72"/>
      <c r="G17" s="72"/>
      <c r="H17" s="72"/>
      <c r="I17" s="72" t="s">
        <v>211</v>
      </c>
      <c r="J17" s="72"/>
      <c r="K17" s="72"/>
      <c r="L17" s="72" t="s">
        <v>212</v>
      </c>
      <c r="M17" s="72"/>
      <c r="N17" s="72"/>
      <c r="O17" s="72"/>
      <c r="P17" s="30" t="s">
        <v>55</v>
      </c>
      <c r="Q17" s="30" t="s">
        <v>91</v>
      </c>
      <c r="R17" s="30">
        <v>83</v>
      </c>
      <c r="S17" s="30">
        <v>83</v>
      </c>
      <c r="T17" s="30">
        <v>62.38</v>
      </c>
      <c r="U17" s="32">
        <f t="shared" si="0"/>
        <v>75.156626506024111</v>
      </c>
    </row>
    <row r="18" spans="1:22" ht="75" customHeight="1" thickBot="1" x14ac:dyDescent="0.25">
      <c r="A18" s="25"/>
      <c r="B18" s="29" t="s">
        <v>45</v>
      </c>
      <c r="C18" s="72" t="s">
        <v>213</v>
      </c>
      <c r="D18" s="72"/>
      <c r="E18" s="72"/>
      <c r="F18" s="72"/>
      <c r="G18" s="72"/>
      <c r="H18" s="72"/>
      <c r="I18" s="72" t="s">
        <v>214</v>
      </c>
      <c r="J18" s="72"/>
      <c r="K18" s="72"/>
      <c r="L18" s="72" t="s">
        <v>215</v>
      </c>
      <c r="M18" s="72"/>
      <c r="N18" s="72"/>
      <c r="O18" s="72"/>
      <c r="P18" s="30" t="s">
        <v>210</v>
      </c>
      <c r="Q18" s="30" t="s">
        <v>91</v>
      </c>
      <c r="R18" s="30">
        <v>1.27</v>
      </c>
      <c r="S18" s="30">
        <v>1.21</v>
      </c>
      <c r="T18" s="30">
        <v>9.77</v>
      </c>
      <c r="U18" s="32">
        <f t="shared" si="0"/>
        <v>807.43801652892557</v>
      </c>
    </row>
    <row r="19" spans="1:22" ht="75" customHeight="1" thickTop="1" x14ac:dyDescent="0.2">
      <c r="A19" s="25"/>
      <c r="B19" s="26" t="s">
        <v>87</v>
      </c>
      <c r="C19" s="73" t="s">
        <v>216</v>
      </c>
      <c r="D19" s="73"/>
      <c r="E19" s="73"/>
      <c r="F19" s="73"/>
      <c r="G19" s="73"/>
      <c r="H19" s="73"/>
      <c r="I19" s="73" t="s">
        <v>217</v>
      </c>
      <c r="J19" s="73"/>
      <c r="K19" s="73"/>
      <c r="L19" s="73" t="s">
        <v>218</v>
      </c>
      <c r="M19" s="73"/>
      <c r="N19" s="73"/>
      <c r="O19" s="73"/>
      <c r="P19" s="27" t="s">
        <v>55</v>
      </c>
      <c r="Q19" s="27" t="s">
        <v>91</v>
      </c>
      <c r="R19" s="27">
        <v>88.88</v>
      </c>
      <c r="S19" s="27">
        <v>88.88</v>
      </c>
      <c r="T19" s="27">
        <v>73.2</v>
      </c>
      <c r="U19" s="28">
        <f t="shared" si="0"/>
        <v>82.358235823582376</v>
      </c>
    </row>
    <row r="20" spans="1:22" ht="75" customHeight="1" thickBot="1" x14ac:dyDescent="0.25">
      <c r="A20" s="25"/>
      <c r="B20" s="29" t="s">
        <v>45</v>
      </c>
      <c r="C20" s="72" t="s">
        <v>45</v>
      </c>
      <c r="D20" s="72"/>
      <c r="E20" s="72"/>
      <c r="F20" s="72"/>
      <c r="G20" s="72"/>
      <c r="H20" s="72"/>
      <c r="I20" s="72" t="s">
        <v>219</v>
      </c>
      <c r="J20" s="72"/>
      <c r="K20" s="72"/>
      <c r="L20" s="72" t="s">
        <v>220</v>
      </c>
      <c r="M20" s="72"/>
      <c r="N20" s="72"/>
      <c r="O20" s="72"/>
      <c r="P20" s="30" t="s">
        <v>210</v>
      </c>
      <c r="Q20" s="30" t="s">
        <v>91</v>
      </c>
      <c r="R20" s="30">
        <v>2.5</v>
      </c>
      <c r="S20" s="30">
        <v>2.48</v>
      </c>
      <c r="T20" s="30">
        <v>17.73</v>
      </c>
      <c r="U20" s="32">
        <f t="shared" si="0"/>
        <v>714.91935483870975</v>
      </c>
    </row>
    <row r="21" spans="1:22" ht="22.5" customHeight="1" thickTop="1" thickBot="1" x14ac:dyDescent="0.25">
      <c r="B21" s="8" t="s">
        <v>98</v>
      </c>
      <c r="C21" s="9"/>
      <c r="D21" s="9"/>
      <c r="E21" s="9"/>
      <c r="F21" s="9"/>
      <c r="G21" s="9"/>
      <c r="H21" s="10"/>
      <c r="I21" s="10"/>
      <c r="J21" s="10"/>
      <c r="K21" s="10"/>
      <c r="L21" s="10"/>
      <c r="M21" s="10"/>
      <c r="N21" s="10"/>
      <c r="O21" s="10"/>
      <c r="P21" s="10"/>
      <c r="Q21" s="10"/>
      <c r="R21" s="10"/>
      <c r="S21" s="10"/>
      <c r="T21" s="10"/>
      <c r="U21" s="11"/>
      <c r="V21" s="33"/>
    </row>
    <row r="22" spans="1:22" ht="26.25" customHeight="1" thickTop="1" x14ac:dyDescent="0.2">
      <c r="B22" s="34"/>
      <c r="C22" s="35"/>
      <c r="D22" s="35"/>
      <c r="E22" s="35"/>
      <c r="F22" s="35"/>
      <c r="G22" s="35"/>
      <c r="H22" s="36"/>
      <c r="I22" s="36"/>
      <c r="J22" s="36"/>
      <c r="K22" s="36"/>
      <c r="L22" s="36"/>
      <c r="M22" s="36"/>
      <c r="N22" s="36"/>
      <c r="O22" s="36"/>
      <c r="P22" s="37"/>
      <c r="Q22" s="38"/>
      <c r="R22" s="39" t="s">
        <v>99</v>
      </c>
      <c r="S22" s="22" t="s">
        <v>100</v>
      </c>
      <c r="T22" s="39" t="s">
        <v>101</v>
      </c>
      <c r="U22" s="22" t="s">
        <v>102</v>
      </c>
    </row>
    <row r="23" spans="1:22" ht="26.25" customHeight="1" thickBot="1" x14ac:dyDescent="0.25">
      <c r="B23" s="40"/>
      <c r="C23" s="41"/>
      <c r="D23" s="41"/>
      <c r="E23" s="41"/>
      <c r="F23" s="41"/>
      <c r="G23" s="41"/>
      <c r="H23" s="42"/>
      <c r="I23" s="42"/>
      <c r="J23" s="42"/>
      <c r="K23" s="42"/>
      <c r="L23" s="42"/>
      <c r="M23" s="42"/>
      <c r="N23" s="42"/>
      <c r="O23" s="42"/>
      <c r="P23" s="43"/>
      <c r="Q23" s="44"/>
      <c r="R23" s="45" t="s">
        <v>103</v>
      </c>
      <c r="S23" s="44" t="s">
        <v>103</v>
      </c>
      <c r="T23" s="44" t="s">
        <v>103</v>
      </c>
      <c r="U23" s="44" t="s">
        <v>104</v>
      </c>
    </row>
    <row r="24" spans="1:22" ht="13.5" customHeight="1" thickBot="1" x14ac:dyDescent="0.25">
      <c r="B24" s="65" t="s">
        <v>105</v>
      </c>
      <c r="C24" s="66"/>
      <c r="D24" s="66"/>
      <c r="E24" s="46"/>
      <c r="F24" s="46"/>
      <c r="G24" s="46"/>
      <c r="H24" s="47"/>
      <c r="I24" s="47"/>
      <c r="J24" s="47"/>
      <c r="K24" s="47"/>
      <c r="L24" s="47"/>
      <c r="M24" s="47"/>
      <c r="N24" s="47"/>
      <c r="O24" s="47"/>
      <c r="P24" s="48"/>
      <c r="Q24" s="48"/>
      <c r="R24" s="49" t="str">
        <f t="shared" ref="R24:T25" si="1">"N/D"</f>
        <v>N/D</v>
      </c>
      <c r="S24" s="49" t="str">
        <f t="shared" si="1"/>
        <v>N/D</v>
      </c>
      <c r="T24" s="49" t="str">
        <f t="shared" si="1"/>
        <v>N/D</v>
      </c>
      <c r="U24" s="50" t="str">
        <f>+IF(ISERR(T24/S24*100),"N/A",T24/S24*100)</f>
        <v>N/A</v>
      </c>
    </row>
    <row r="25" spans="1:22" ht="13.5" customHeight="1" thickBot="1" x14ac:dyDescent="0.25">
      <c r="B25" s="67" t="s">
        <v>106</v>
      </c>
      <c r="C25" s="68"/>
      <c r="D25" s="68"/>
      <c r="E25" s="51"/>
      <c r="F25" s="51"/>
      <c r="G25" s="51"/>
      <c r="H25" s="52"/>
      <c r="I25" s="52"/>
      <c r="J25" s="52"/>
      <c r="K25" s="52"/>
      <c r="L25" s="52"/>
      <c r="M25" s="52"/>
      <c r="N25" s="52"/>
      <c r="O25" s="52"/>
      <c r="P25" s="53"/>
      <c r="Q25" s="53"/>
      <c r="R25" s="49" t="str">
        <f t="shared" si="1"/>
        <v>N/D</v>
      </c>
      <c r="S25" s="49" t="str">
        <f t="shared" si="1"/>
        <v>N/D</v>
      </c>
      <c r="T25" s="49" t="str">
        <f t="shared" si="1"/>
        <v>N/D</v>
      </c>
      <c r="U25" s="50" t="str">
        <f>+IF(ISERR(T25/S25*100),"N/A",T25/S25*100)</f>
        <v>N/A</v>
      </c>
    </row>
    <row r="26" spans="1:22" ht="14.85" customHeight="1" thickTop="1" thickBot="1" x14ac:dyDescent="0.25">
      <c r="B26" s="8" t="s">
        <v>107</v>
      </c>
      <c r="C26" s="9"/>
      <c r="D26" s="9"/>
      <c r="E26" s="9"/>
      <c r="F26" s="9"/>
      <c r="G26" s="9"/>
      <c r="H26" s="10"/>
      <c r="I26" s="10"/>
      <c r="J26" s="10"/>
      <c r="K26" s="10"/>
      <c r="L26" s="10"/>
      <c r="M26" s="10"/>
      <c r="N26" s="10"/>
      <c r="O26" s="10"/>
      <c r="P26" s="10"/>
      <c r="Q26" s="10"/>
      <c r="R26" s="10"/>
      <c r="S26" s="10"/>
      <c r="T26" s="10"/>
      <c r="U26" s="11"/>
    </row>
    <row r="27" spans="1:22" ht="44.25" customHeight="1" thickTop="1" x14ac:dyDescent="0.2">
      <c r="B27" s="69" t="s">
        <v>108</v>
      </c>
      <c r="C27" s="70"/>
      <c r="D27" s="70"/>
      <c r="E27" s="70"/>
      <c r="F27" s="70"/>
      <c r="G27" s="70"/>
      <c r="H27" s="70"/>
      <c r="I27" s="70"/>
      <c r="J27" s="70"/>
      <c r="K27" s="70"/>
      <c r="L27" s="70"/>
      <c r="M27" s="70"/>
      <c r="N27" s="70"/>
      <c r="O27" s="70"/>
      <c r="P27" s="70"/>
      <c r="Q27" s="70"/>
      <c r="R27" s="70"/>
      <c r="S27" s="70"/>
      <c r="T27" s="70"/>
      <c r="U27" s="71"/>
    </row>
    <row r="28" spans="1:22" ht="111.75" customHeight="1" x14ac:dyDescent="0.2">
      <c r="B28" s="59" t="s">
        <v>221</v>
      </c>
      <c r="C28" s="60"/>
      <c r="D28" s="60"/>
      <c r="E28" s="60"/>
      <c r="F28" s="60"/>
      <c r="G28" s="60"/>
      <c r="H28" s="60"/>
      <c r="I28" s="60"/>
      <c r="J28" s="60"/>
      <c r="K28" s="60"/>
      <c r="L28" s="60"/>
      <c r="M28" s="60"/>
      <c r="N28" s="60"/>
      <c r="O28" s="60"/>
      <c r="P28" s="60"/>
      <c r="Q28" s="60"/>
      <c r="R28" s="60"/>
      <c r="S28" s="60"/>
      <c r="T28" s="60"/>
      <c r="U28" s="61"/>
    </row>
    <row r="29" spans="1:22" ht="192" customHeight="1" x14ac:dyDescent="0.2">
      <c r="B29" s="59" t="s">
        <v>222</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223</v>
      </c>
      <c r="C30" s="60"/>
      <c r="D30" s="60"/>
      <c r="E30" s="60"/>
      <c r="F30" s="60"/>
      <c r="G30" s="60"/>
      <c r="H30" s="60"/>
      <c r="I30" s="60"/>
      <c r="J30" s="60"/>
      <c r="K30" s="60"/>
      <c r="L30" s="60"/>
      <c r="M30" s="60"/>
      <c r="N30" s="60"/>
      <c r="O30" s="60"/>
      <c r="P30" s="60"/>
      <c r="Q30" s="60"/>
      <c r="R30" s="60"/>
      <c r="S30" s="60"/>
      <c r="T30" s="60"/>
      <c r="U30" s="61"/>
    </row>
    <row r="31" spans="1:22" ht="16.350000000000001" customHeight="1" x14ac:dyDescent="0.2">
      <c r="B31" s="59" t="s">
        <v>224</v>
      </c>
      <c r="C31" s="60"/>
      <c r="D31" s="60"/>
      <c r="E31" s="60"/>
      <c r="F31" s="60"/>
      <c r="G31" s="60"/>
      <c r="H31" s="60"/>
      <c r="I31" s="60"/>
      <c r="J31" s="60"/>
      <c r="K31" s="60"/>
      <c r="L31" s="60"/>
      <c r="M31" s="60"/>
      <c r="N31" s="60"/>
      <c r="O31" s="60"/>
      <c r="P31" s="60"/>
      <c r="Q31" s="60"/>
      <c r="R31" s="60"/>
      <c r="S31" s="60"/>
      <c r="T31" s="60"/>
      <c r="U31" s="61"/>
    </row>
    <row r="32" spans="1:22" ht="119.1" customHeight="1" x14ac:dyDescent="0.2">
      <c r="B32" s="59" t="s">
        <v>225</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226</v>
      </c>
      <c r="C33" s="60"/>
      <c r="D33" s="60"/>
      <c r="E33" s="60"/>
      <c r="F33" s="60"/>
      <c r="G33" s="60"/>
      <c r="H33" s="60"/>
      <c r="I33" s="60"/>
      <c r="J33" s="60"/>
      <c r="K33" s="60"/>
      <c r="L33" s="60"/>
      <c r="M33" s="60"/>
      <c r="N33" s="60"/>
      <c r="O33" s="60"/>
      <c r="P33" s="60"/>
      <c r="Q33" s="60"/>
      <c r="R33" s="60"/>
      <c r="S33" s="60"/>
      <c r="T33" s="60"/>
      <c r="U33" s="61"/>
    </row>
    <row r="34" spans="2:21" ht="134.25" customHeight="1" x14ac:dyDescent="0.2">
      <c r="B34" s="59" t="s">
        <v>227</v>
      </c>
      <c r="C34" s="60"/>
      <c r="D34" s="60"/>
      <c r="E34" s="60"/>
      <c r="F34" s="60"/>
      <c r="G34" s="60"/>
      <c r="H34" s="60"/>
      <c r="I34" s="60"/>
      <c r="J34" s="60"/>
      <c r="K34" s="60"/>
      <c r="L34" s="60"/>
      <c r="M34" s="60"/>
      <c r="N34" s="60"/>
      <c r="O34" s="60"/>
      <c r="P34" s="60"/>
      <c r="Q34" s="60"/>
      <c r="R34" s="60"/>
      <c r="S34" s="60"/>
      <c r="T34" s="60"/>
      <c r="U34" s="61"/>
    </row>
    <row r="35" spans="2:21" ht="187.5" customHeight="1" x14ac:dyDescent="0.2">
      <c r="B35" s="59" t="s">
        <v>228</v>
      </c>
      <c r="C35" s="60"/>
      <c r="D35" s="60"/>
      <c r="E35" s="60"/>
      <c r="F35" s="60"/>
      <c r="G35" s="60"/>
      <c r="H35" s="60"/>
      <c r="I35" s="60"/>
      <c r="J35" s="60"/>
      <c r="K35" s="60"/>
      <c r="L35" s="60"/>
      <c r="M35" s="60"/>
      <c r="N35" s="60"/>
      <c r="O35" s="60"/>
      <c r="P35" s="60"/>
      <c r="Q35" s="60"/>
      <c r="R35" s="60"/>
      <c r="S35" s="60"/>
      <c r="T35" s="60"/>
      <c r="U35" s="61"/>
    </row>
    <row r="36" spans="2:21" ht="128.25" customHeight="1" x14ac:dyDescent="0.2">
      <c r="B36" s="59" t="s">
        <v>229</v>
      </c>
      <c r="C36" s="60"/>
      <c r="D36" s="60"/>
      <c r="E36" s="60"/>
      <c r="F36" s="60"/>
      <c r="G36" s="60"/>
      <c r="H36" s="60"/>
      <c r="I36" s="60"/>
      <c r="J36" s="60"/>
      <c r="K36" s="60"/>
      <c r="L36" s="60"/>
      <c r="M36" s="60"/>
      <c r="N36" s="60"/>
      <c r="O36" s="60"/>
      <c r="P36" s="60"/>
      <c r="Q36" s="60"/>
      <c r="R36" s="60"/>
      <c r="S36" s="60"/>
      <c r="T36" s="60"/>
      <c r="U36" s="61"/>
    </row>
    <row r="37" spans="2:21" ht="156.6" customHeight="1" thickBot="1" x14ac:dyDescent="0.25">
      <c r="B37" s="62" t="s">
        <v>230</v>
      </c>
      <c r="C37" s="63"/>
      <c r="D37" s="63"/>
      <c r="E37" s="63"/>
      <c r="F37" s="63"/>
      <c r="G37" s="63"/>
      <c r="H37" s="63"/>
      <c r="I37" s="63"/>
      <c r="J37" s="63"/>
      <c r="K37" s="63"/>
      <c r="L37" s="63"/>
      <c r="M37" s="63"/>
      <c r="N37" s="63"/>
      <c r="O37" s="63"/>
      <c r="P37" s="63"/>
      <c r="Q37" s="63"/>
      <c r="R37" s="63"/>
      <c r="S37" s="63"/>
      <c r="T37" s="63"/>
      <c r="U37" s="64"/>
    </row>
  </sheetData>
  <mergeCells count="6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B27:U27"/>
    <mergeCell ref="C18:H18"/>
    <mergeCell ref="I18:K18"/>
    <mergeCell ref="L18:O18"/>
    <mergeCell ref="C19:H19"/>
    <mergeCell ref="I19:K19"/>
    <mergeCell ref="L19:O19"/>
    <mergeCell ref="C20:H20"/>
    <mergeCell ref="I20:K20"/>
    <mergeCell ref="L20:O20"/>
    <mergeCell ref="B24:D24"/>
    <mergeCell ref="B25:D25"/>
    <mergeCell ref="B34:U34"/>
    <mergeCell ref="B35:U35"/>
    <mergeCell ref="B36:U36"/>
    <mergeCell ref="B37:U37"/>
    <mergeCell ref="B28:U28"/>
    <mergeCell ref="B29:U29"/>
    <mergeCell ref="B30:U30"/>
    <mergeCell ref="B31:U31"/>
    <mergeCell ref="B32:U32"/>
    <mergeCell ref="B33:U33"/>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231</v>
      </c>
      <c r="D4" s="99" t="s">
        <v>232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233</v>
      </c>
      <c r="Q6" s="80"/>
      <c r="R6" s="21"/>
      <c r="S6" s="20" t="s">
        <v>22</v>
      </c>
      <c r="T6" s="80" t="s">
        <v>234</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235</v>
      </c>
      <c r="D11" s="73"/>
      <c r="E11" s="73"/>
      <c r="F11" s="73"/>
      <c r="G11" s="73"/>
      <c r="H11" s="73"/>
      <c r="I11" s="73" t="s">
        <v>236</v>
      </c>
      <c r="J11" s="73"/>
      <c r="K11" s="73"/>
      <c r="L11" s="73" t="s">
        <v>237</v>
      </c>
      <c r="M11" s="73"/>
      <c r="N11" s="73"/>
      <c r="O11" s="73"/>
      <c r="P11" s="27" t="s">
        <v>55</v>
      </c>
      <c r="Q11" s="27" t="s">
        <v>75</v>
      </c>
      <c r="R11" s="27">
        <v>6.48</v>
      </c>
      <c r="S11" s="27">
        <v>5.73</v>
      </c>
      <c r="T11" s="27">
        <v>6.07</v>
      </c>
      <c r="U11" s="28">
        <f>IF(ISERR(T11/S11*100),"N/A",T11/S11*100)</f>
        <v>105.93368237347293</v>
      </c>
    </row>
    <row r="12" spans="1:34" ht="75" customHeight="1" thickTop="1" thickBot="1" x14ac:dyDescent="0.25">
      <c r="A12" s="25"/>
      <c r="B12" s="26" t="s">
        <v>62</v>
      </c>
      <c r="C12" s="73" t="s">
        <v>238</v>
      </c>
      <c r="D12" s="73"/>
      <c r="E12" s="73"/>
      <c r="F12" s="73"/>
      <c r="G12" s="73"/>
      <c r="H12" s="73"/>
      <c r="I12" s="73" t="s">
        <v>239</v>
      </c>
      <c r="J12" s="73"/>
      <c r="K12" s="73"/>
      <c r="L12" s="73" t="s">
        <v>240</v>
      </c>
      <c r="M12" s="73"/>
      <c r="N12" s="73"/>
      <c r="O12" s="73"/>
      <c r="P12" s="27" t="s">
        <v>55</v>
      </c>
      <c r="Q12" s="27" t="s">
        <v>75</v>
      </c>
      <c r="R12" s="27">
        <v>17.47</v>
      </c>
      <c r="S12" s="27">
        <v>20.45</v>
      </c>
      <c r="T12" s="27">
        <v>20.64</v>
      </c>
      <c r="U12" s="28">
        <f>IF(ISERR(T12/S12*100),"N/A",T12/S12*100)</f>
        <v>100.92909535452324</v>
      </c>
    </row>
    <row r="13" spans="1:34" ht="75" customHeight="1" thickTop="1" x14ac:dyDescent="0.2">
      <c r="A13" s="25"/>
      <c r="B13" s="26" t="s">
        <v>71</v>
      </c>
      <c r="C13" s="73" t="s">
        <v>241</v>
      </c>
      <c r="D13" s="73"/>
      <c r="E13" s="73"/>
      <c r="F13" s="73"/>
      <c r="G13" s="73"/>
      <c r="H13" s="73"/>
      <c r="I13" s="73" t="s">
        <v>242</v>
      </c>
      <c r="J13" s="73"/>
      <c r="K13" s="73"/>
      <c r="L13" s="73" t="s">
        <v>243</v>
      </c>
      <c r="M13" s="73"/>
      <c r="N13" s="73"/>
      <c r="O13" s="73"/>
      <c r="P13" s="27" t="s">
        <v>55</v>
      </c>
      <c r="Q13" s="27" t="s">
        <v>244</v>
      </c>
      <c r="R13" s="27">
        <v>93.91</v>
      </c>
      <c r="S13" s="27">
        <v>93.89</v>
      </c>
      <c r="T13" s="27">
        <v>93.89</v>
      </c>
      <c r="U13" s="28">
        <f>IF(ISERR(T13/S13*100),"N/A",T13/S13*100)</f>
        <v>100</v>
      </c>
    </row>
    <row r="14" spans="1:34" ht="75" customHeight="1" x14ac:dyDescent="0.2">
      <c r="A14" s="25"/>
      <c r="B14" s="29" t="s">
        <v>45</v>
      </c>
      <c r="C14" s="72" t="s">
        <v>45</v>
      </c>
      <c r="D14" s="72"/>
      <c r="E14" s="72"/>
      <c r="F14" s="72"/>
      <c r="G14" s="72"/>
      <c r="H14" s="72"/>
      <c r="I14" s="72" t="s">
        <v>245</v>
      </c>
      <c r="J14" s="72"/>
      <c r="K14" s="72"/>
      <c r="L14" s="72" t="s">
        <v>246</v>
      </c>
      <c r="M14" s="72"/>
      <c r="N14" s="72"/>
      <c r="O14" s="72"/>
      <c r="P14" s="30" t="s">
        <v>247</v>
      </c>
      <c r="Q14" s="30" t="s">
        <v>75</v>
      </c>
      <c r="R14" s="30">
        <v>32</v>
      </c>
      <c r="S14" s="30">
        <v>32.82</v>
      </c>
      <c r="T14" s="30">
        <v>32.74</v>
      </c>
      <c r="U14" s="32">
        <f>IF(ISERR((S14-T14)*100/S14+100),"N/A",(S14-T14)*100/S14+100)</f>
        <v>100.24375380865325</v>
      </c>
    </row>
    <row r="15" spans="1:34" ht="75" customHeight="1" x14ac:dyDescent="0.2">
      <c r="A15" s="25"/>
      <c r="B15" s="29" t="s">
        <v>45</v>
      </c>
      <c r="C15" s="72" t="s">
        <v>248</v>
      </c>
      <c r="D15" s="72"/>
      <c r="E15" s="72"/>
      <c r="F15" s="72"/>
      <c r="G15" s="72"/>
      <c r="H15" s="72"/>
      <c r="I15" s="72" t="s">
        <v>249</v>
      </c>
      <c r="J15" s="72"/>
      <c r="K15" s="72"/>
      <c r="L15" s="72" t="s">
        <v>250</v>
      </c>
      <c r="M15" s="72"/>
      <c r="N15" s="72"/>
      <c r="O15" s="72"/>
      <c r="P15" s="30" t="s">
        <v>55</v>
      </c>
      <c r="Q15" s="30" t="s">
        <v>75</v>
      </c>
      <c r="R15" s="30">
        <v>9.73</v>
      </c>
      <c r="S15" s="30">
        <v>12.92</v>
      </c>
      <c r="T15" s="30">
        <v>12.77</v>
      </c>
      <c r="U15" s="32">
        <f>IF(ISERR(T15/S15*100),"N/A",T15/S15*100)</f>
        <v>98.839009287925691</v>
      </c>
    </row>
    <row r="16" spans="1:34" ht="75" customHeight="1" thickBot="1" x14ac:dyDescent="0.25">
      <c r="A16" s="25"/>
      <c r="B16" s="29" t="s">
        <v>45</v>
      </c>
      <c r="C16" s="72" t="s">
        <v>45</v>
      </c>
      <c r="D16" s="72"/>
      <c r="E16" s="72"/>
      <c r="F16" s="72"/>
      <c r="G16" s="72"/>
      <c r="H16" s="72"/>
      <c r="I16" s="72" t="s">
        <v>251</v>
      </c>
      <c r="J16" s="72"/>
      <c r="K16" s="72"/>
      <c r="L16" s="72" t="s">
        <v>252</v>
      </c>
      <c r="M16" s="72"/>
      <c r="N16" s="72"/>
      <c r="O16" s="72"/>
      <c r="P16" s="30" t="s">
        <v>55</v>
      </c>
      <c r="Q16" s="30" t="s">
        <v>75</v>
      </c>
      <c r="R16" s="30">
        <v>6.9</v>
      </c>
      <c r="S16" s="30">
        <v>7.19</v>
      </c>
      <c r="T16" s="30">
        <v>7.21</v>
      </c>
      <c r="U16" s="32">
        <f>IF(ISERR(T16/S16*100),"N/A",T16/S16*100)</f>
        <v>100.27816411682893</v>
      </c>
    </row>
    <row r="17" spans="1:22" ht="75" customHeight="1" thickTop="1" x14ac:dyDescent="0.2">
      <c r="A17" s="25"/>
      <c r="B17" s="26" t="s">
        <v>87</v>
      </c>
      <c r="C17" s="73" t="s">
        <v>253</v>
      </c>
      <c r="D17" s="73"/>
      <c r="E17" s="73"/>
      <c r="F17" s="73"/>
      <c r="G17" s="73"/>
      <c r="H17" s="73"/>
      <c r="I17" s="73" t="s">
        <v>254</v>
      </c>
      <c r="J17" s="73"/>
      <c r="K17" s="73"/>
      <c r="L17" s="73" t="s">
        <v>255</v>
      </c>
      <c r="M17" s="73"/>
      <c r="N17" s="73"/>
      <c r="O17" s="73"/>
      <c r="P17" s="27" t="s">
        <v>55</v>
      </c>
      <c r="Q17" s="27" t="s">
        <v>91</v>
      </c>
      <c r="R17" s="27">
        <v>91.5</v>
      </c>
      <c r="S17" s="27">
        <v>87.1</v>
      </c>
      <c r="T17" s="27">
        <v>92.01</v>
      </c>
      <c r="U17" s="28">
        <f>IF(ISERR(T17/S17*100),"N/A",T17/S17*100)</f>
        <v>105.63719862227326</v>
      </c>
    </row>
    <row r="18" spans="1:22" ht="75" customHeight="1" thickBot="1" x14ac:dyDescent="0.25">
      <c r="A18" s="25"/>
      <c r="B18" s="29" t="s">
        <v>45</v>
      </c>
      <c r="C18" s="72" t="s">
        <v>256</v>
      </c>
      <c r="D18" s="72"/>
      <c r="E18" s="72"/>
      <c r="F18" s="72"/>
      <c r="G18" s="72"/>
      <c r="H18" s="72"/>
      <c r="I18" s="72" t="s">
        <v>257</v>
      </c>
      <c r="J18" s="72"/>
      <c r="K18" s="72"/>
      <c r="L18" s="72" t="s">
        <v>258</v>
      </c>
      <c r="M18" s="72"/>
      <c r="N18" s="72"/>
      <c r="O18" s="72"/>
      <c r="P18" s="30" t="s">
        <v>55</v>
      </c>
      <c r="Q18" s="30" t="s">
        <v>91</v>
      </c>
      <c r="R18" s="30">
        <v>92</v>
      </c>
      <c r="S18" s="30">
        <v>91</v>
      </c>
      <c r="T18" s="30">
        <v>93.49</v>
      </c>
      <c r="U18" s="32">
        <f>IF(ISERR(T18/S18*100),"N/A",T18/S18*100)</f>
        <v>102.73626373626372</v>
      </c>
    </row>
    <row r="19" spans="1:22" ht="22.5" customHeight="1" thickTop="1" thickBot="1" x14ac:dyDescent="0.25">
      <c r="B19" s="8" t="s">
        <v>98</v>
      </c>
      <c r="C19" s="9"/>
      <c r="D19" s="9"/>
      <c r="E19" s="9"/>
      <c r="F19" s="9"/>
      <c r="G19" s="9"/>
      <c r="H19" s="10"/>
      <c r="I19" s="10"/>
      <c r="J19" s="10"/>
      <c r="K19" s="10"/>
      <c r="L19" s="10"/>
      <c r="M19" s="10"/>
      <c r="N19" s="10"/>
      <c r="O19" s="10"/>
      <c r="P19" s="10"/>
      <c r="Q19" s="10"/>
      <c r="R19" s="10"/>
      <c r="S19" s="10"/>
      <c r="T19" s="10"/>
      <c r="U19" s="11"/>
      <c r="V19" s="33"/>
    </row>
    <row r="20" spans="1:22" ht="26.25" customHeight="1" thickTop="1" x14ac:dyDescent="0.2">
      <c r="B20" s="34"/>
      <c r="C20" s="35"/>
      <c r="D20" s="35"/>
      <c r="E20" s="35"/>
      <c r="F20" s="35"/>
      <c r="G20" s="35"/>
      <c r="H20" s="36"/>
      <c r="I20" s="36"/>
      <c r="J20" s="36"/>
      <c r="K20" s="36"/>
      <c r="L20" s="36"/>
      <c r="M20" s="36"/>
      <c r="N20" s="36"/>
      <c r="O20" s="36"/>
      <c r="P20" s="37"/>
      <c r="Q20" s="38"/>
      <c r="R20" s="39" t="s">
        <v>99</v>
      </c>
      <c r="S20" s="22" t="s">
        <v>100</v>
      </c>
      <c r="T20" s="39" t="s">
        <v>101</v>
      </c>
      <c r="U20" s="22" t="s">
        <v>102</v>
      </c>
    </row>
    <row r="21" spans="1:22" ht="26.25" customHeight="1" thickBot="1" x14ac:dyDescent="0.25">
      <c r="B21" s="40"/>
      <c r="C21" s="41"/>
      <c r="D21" s="41"/>
      <c r="E21" s="41"/>
      <c r="F21" s="41"/>
      <c r="G21" s="41"/>
      <c r="H21" s="42"/>
      <c r="I21" s="42"/>
      <c r="J21" s="42"/>
      <c r="K21" s="42"/>
      <c r="L21" s="42"/>
      <c r="M21" s="42"/>
      <c r="N21" s="42"/>
      <c r="O21" s="42"/>
      <c r="P21" s="43"/>
      <c r="Q21" s="44"/>
      <c r="R21" s="45" t="s">
        <v>103</v>
      </c>
      <c r="S21" s="44" t="s">
        <v>103</v>
      </c>
      <c r="T21" s="44" t="s">
        <v>103</v>
      </c>
      <c r="U21" s="44" t="s">
        <v>104</v>
      </c>
    </row>
    <row r="22" spans="1:22" ht="13.5" customHeight="1" thickBot="1" x14ac:dyDescent="0.25">
      <c r="B22" s="65" t="s">
        <v>105</v>
      </c>
      <c r="C22" s="66"/>
      <c r="D22" s="66"/>
      <c r="E22" s="46"/>
      <c r="F22" s="46"/>
      <c r="G22" s="46"/>
      <c r="H22" s="47"/>
      <c r="I22" s="47"/>
      <c r="J22" s="47"/>
      <c r="K22" s="47"/>
      <c r="L22" s="47"/>
      <c r="M22" s="47"/>
      <c r="N22" s="47"/>
      <c r="O22" s="47"/>
      <c r="P22" s="48"/>
      <c r="Q22" s="48"/>
      <c r="R22" s="49" t="str">
        <f t="shared" ref="R22:T23" si="0">"N/D"</f>
        <v>N/D</v>
      </c>
      <c r="S22" s="49" t="str">
        <f t="shared" si="0"/>
        <v>N/D</v>
      </c>
      <c r="T22" s="49" t="str">
        <f t="shared" si="0"/>
        <v>N/D</v>
      </c>
      <c r="U22" s="50" t="str">
        <f>+IF(ISERR(T22/S22*100),"N/A",T22/S22*100)</f>
        <v>N/A</v>
      </c>
    </row>
    <row r="23" spans="1:22" ht="13.5" customHeight="1" thickBot="1" x14ac:dyDescent="0.25">
      <c r="B23" s="67" t="s">
        <v>106</v>
      </c>
      <c r="C23" s="68"/>
      <c r="D23" s="68"/>
      <c r="E23" s="51"/>
      <c r="F23" s="51"/>
      <c r="G23" s="51"/>
      <c r="H23" s="52"/>
      <c r="I23" s="52"/>
      <c r="J23" s="52"/>
      <c r="K23" s="52"/>
      <c r="L23" s="52"/>
      <c r="M23" s="52"/>
      <c r="N23" s="52"/>
      <c r="O23" s="52"/>
      <c r="P23" s="53"/>
      <c r="Q23" s="53"/>
      <c r="R23" s="49" t="str">
        <f t="shared" si="0"/>
        <v>N/D</v>
      </c>
      <c r="S23" s="49" t="str">
        <f t="shared" si="0"/>
        <v>N/D</v>
      </c>
      <c r="T23" s="49" t="str">
        <f t="shared" si="0"/>
        <v>N/D</v>
      </c>
      <c r="U23" s="50" t="str">
        <f>+IF(ISERR(T23/S23*100),"N/A",T23/S23*100)</f>
        <v>N/A</v>
      </c>
    </row>
    <row r="24" spans="1:22" ht="14.85" customHeight="1" thickTop="1" thickBot="1" x14ac:dyDescent="0.25">
      <c r="B24" s="8" t="s">
        <v>107</v>
      </c>
      <c r="C24" s="9"/>
      <c r="D24" s="9"/>
      <c r="E24" s="9"/>
      <c r="F24" s="9"/>
      <c r="G24" s="9"/>
      <c r="H24" s="10"/>
      <c r="I24" s="10"/>
      <c r="J24" s="10"/>
      <c r="K24" s="10"/>
      <c r="L24" s="10"/>
      <c r="M24" s="10"/>
      <c r="N24" s="10"/>
      <c r="O24" s="10"/>
      <c r="P24" s="10"/>
      <c r="Q24" s="10"/>
      <c r="R24" s="10"/>
      <c r="S24" s="10"/>
      <c r="T24" s="10"/>
      <c r="U24" s="11"/>
    </row>
    <row r="25" spans="1:22" ht="44.25" customHeight="1" thickTop="1" x14ac:dyDescent="0.2">
      <c r="B25" s="69" t="s">
        <v>108</v>
      </c>
      <c r="C25" s="70"/>
      <c r="D25" s="70"/>
      <c r="E25" s="70"/>
      <c r="F25" s="70"/>
      <c r="G25" s="70"/>
      <c r="H25" s="70"/>
      <c r="I25" s="70"/>
      <c r="J25" s="70"/>
      <c r="K25" s="70"/>
      <c r="L25" s="70"/>
      <c r="M25" s="70"/>
      <c r="N25" s="70"/>
      <c r="O25" s="70"/>
      <c r="P25" s="70"/>
      <c r="Q25" s="70"/>
      <c r="R25" s="70"/>
      <c r="S25" s="70"/>
      <c r="T25" s="70"/>
      <c r="U25" s="71"/>
    </row>
    <row r="26" spans="1:22" ht="42" customHeight="1" x14ac:dyDescent="0.2">
      <c r="B26" s="59" t="s">
        <v>259</v>
      </c>
      <c r="C26" s="60"/>
      <c r="D26" s="60"/>
      <c r="E26" s="60"/>
      <c r="F26" s="60"/>
      <c r="G26" s="60"/>
      <c r="H26" s="60"/>
      <c r="I26" s="60"/>
      <c r="J26" s="60"/>
      <c r="K26" s="60"/>
      <c r="L26" s="60"/>
      <c r="M26" s="60"/>
      <c r="N26" s="60"/>
      <c r="O26" s="60"/>
      <c r="P26" s="60"/>
      <c r="Q26" s="60"/>
      <c r="R26" s="60"/>
      <c r="S26" s="60"/>
      <c r="T26" s="60"/>
      <c r="U26" s="61"/>
    </row>
    <row r="27" spans="1:22" ht="45.2" customHeight="1" x14ac:dyDescent="0.2">
      <c r="B27" s="59" t="s">
        <v>260</v>
      </c>
      <c r="C27" s="60"/>
      <c r="D27" s="60"/>
      <c r="E27" s="60"/>
      <c r="F27" s="60"/>
      <c r="G27" s="60"/>
      <c r="H27" s="60"/>
      <c r="I27" s="60"/>
      <c r="J27" s="60"/>
      <c r="K27" s="60"/>
      <c r="L27" s="60"/>
      <c r="M27" s="60"/>
      <c r="N27" s="60"/>
      <c r="O27" s="60"/>
      <c r="P27" s="60"/>
      <c r="Q27" s="60"/>
      <c r="R27" s="60"/>
      <c r="S27" s="60"/>
      <c r="T27" s="60"/>
      <c r="U27" s="61"/>
    </row>
    <row r="28" spans="1:22" ht="62.1" customHeight="1" x14ac:dyDescent="0.2">
      <c r="B28" s="59" t="s">
        <v>261</v>
      </c>
      <c r="C28" s="60"/>
      <c r="D28" s="60"/>
      <c r="E28" s="60"/>
      <c r="F28" s="60"/>
      <c r="G28" s="60"/>
      <c r="H28" s="60"/>
      <c r="I28" s="60"/>
      <c r="J28" s="60"/>
      <c r="K28" s="60"/>
      <c r="L28" s="60"/>
      <c r="M28" s="60"/>
      <c r="N28" s="60"/>
      <c r="O28" s="60"/>
      <c r="P28" s="60"/>
      <c r="Q28" s="60"/>
      <c r="R28" s="60"/>
      <c r="S28" s="60"/>
      <c r="T28" s="60"/>
      <c r="U28" s="61"/>
    </row>
    <row r="29" spans="1:22" ht="33.75" customHeight="1" x14ac:dyDescent="0.2">
      <c r="B29" s="59" t="s">
        <v>262</v>
      </c>
      <c r="C29" s="60"/>
      <c r="D29" s="60"/>
      <c r="E29" s="60"/>
      <c r="F29" s="60"/>
      <c r="G29" s="60"/>
      <c r="H29" s="60"/>
      <c r="I29" s="60"/>
      <c r="J29" s="60"/>
      <c r="K29" s="60"/>
      <c r="L29" s="60"/>
      <c r="M29" s="60"/>
      <c r="N29" s="60"/>
      <c r="O29" s="60"/>
      <c r="P29" s="60"/>
      <c r="Q29" s="60"/>
      <c r="R29" s="60"/>
      <c r="S29" s="60"/>
      <c r="T29" s="60"/>
      <c r="U29" s="61"/>
    </row>
    <row r="30" spans="1:22" ht="40.35" customHeight="1" x14ac:dyDescent="0.2">
      <c r="B30" s="59" t="s">
        <v>263</v>
      </c>
      <c r="C30" s="60"/>
      <c r="D30" s="60"/>
      <c r="E30" s="60"/>
      <c r="F30" s="60"/>
      <c r="G30" s="60"/>
      <c r="H30" s="60"/>
      <c r="I30" s="60"/>
      <c r="J30" s="60"/>
      <c r="K30" s="60"/>
      <c r="L30" s="60"/>
      <c r="M30" s="60"/>
      <c r="N30" s="60"/>
      <c r="O30" s="60"/>
      <c r="P30" s="60"/>
      <c r="Q30" s="60"/>
      <c r="R30" s="60"/>
      <c r="S30" s="60"/>
      <c r="T30" s="60"/>
      <c r="U30" s="61"/>
    </row>
    <row r="31" spans="1:22" ht="37.5" customHeight="1" x14ac:dyDescent="0.2">
      <c r="B31" s="59" t="s">
        <v>264</v>
      </c>
      <c r="C31" s="60"/>
      <c r="D31" s="60"/>
      <c r="E31" s="60"/>
      <c r="F31" s="60"/>
      <c r="G31" s="60"/>
      <c r="H31" s="60"/>
      <c r="I31" s="60"/>
      <c r="J31" s="60"/>
      <c r="K31" s="60"/>
      <c r="L31" s="60"/>
      <c r="M31" s="60"/>
      <c r="N31" s="60"/>
      <c r="O31" s="60"/>
      <c r="P31" s="60"/>
      <c r="Q31" s="60"/>
      <c r="R31" s="60"/>
      <c r="S31" s="60"/>
      <c r="T31" s="60"/>
      <c r="U31" s="61"/>
    </row>
    <row r="32" spans="1:22" ht="59.85" customHeight="1" x14ac:dyDescent="0.2">
      <c r="B32" s="59" t="s">
        <v>265</v>
      </c>
      <c r="C32" s="60"/>
      <c r="D32" s="60"/>
      <c r="E32" s="60"/>
      <c r="F32" s="60"/>
      <c r="G32" s="60"/>
      <c r="H32" s="60"/>
      <c r="I32" s="60"/>
      <c r="J32" s="60"/>
      <c r="K32" s="60"/>
      <c r="L32" s="60"/>
      <c r="M32" s="60"/>
      <c r="N32" s="60"/>
      <c r="O32" s="60"/>
      <c r="P32" s="60"/>
      <c r="Q32" s="60"/>
      <c r="R32" s="60"/>
      <c r="S32" s="60"/>
      <c r="T32" s="60"/>
      <c r="U32" s="61"/>
    </row>
    <row r="33" spans="2:21" ht="51" customHeight="1" thickBot="1" x14ac:dyDescent="0.25">
      <c r="B33" s="62" t="s">
        <v>266</v>
      </c>
      <c r="C33" s="63"/>
      <c r="D33" s="63"/>
      <c r="E33" s="63"/>
      <c r="F33" s="63"/>
      <c r="G33" s="63"/>
      <c r="H33" s="63"/>
      <c r="I33" s="63"/>
      <c r="J33" s="63"/>
      <c r="K33" s="63"/>
      <c r="L33" s="63"/>
      <c r="M33" s="63"/>
      <c r="N33" s="63"/>
      <c r="O33" s="63"/>
      <c r="P33" s="63"/>
      <c r="Q33" s="63"/>
      <c r="R33" s="63"/>
      <c r="S33" s="63"/>
      <c r="T33" s="63"/>
      <c r="U33" s="64"/>
    </row>
  </sheetData>
  <mergeCells count="56">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5:U25"/>
    <mergeCell ref="C16:H16"/>
    <mergeCell ref="I16:K16"/>
    <mergeCell ref="L16:O16"/>
    <mergeCell ref="C17:H17"/>
    <mergeCell ref="I17:K17"/>
    <mergeCell ref="L17:O17"/>
    <mergeCell ref="C18:H18"/>
    <mergeCell ref="I18:K18"/>
    <mergeCell ref="L18:O18"/>
    <mergeCell ref="B22:D22"/>
    <mergeCell ref="B23:D23"/>
    <mergeCell ref="B32:U32"/>
    <mergeCell ref="B33:U33"/>
    <mergeCell ref="B26:U26"/>
    <mergeCell ref="B27:U27"/>
    <mergeCell ref="B28:U28"/>
    <mergeCell ref="B29:U29"/>
    <mergeCell ref="B30:U30"/>
    <mergeCell ref="B31:U3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267</v>
      </c>
      <c r="D4" s="99" t="s">
        <v>268</v>
      </c>
      <c r="E4" s="99"/>
      <c r="F4" s="99"/>
      <c r="G4" s="99"/>
      <c r="H4" s="99"/>
      <c r="I4" s="14"/>
      <c r="J4" s="15" t="s">
        <v>9</v>
      </c>
      <c r="K4" s="16" t="s">
        <v>10</v>
      </c>
      <c r="L4" s="100" t="s">
        <v>1</v>
      </c>
      <c r="M4" s="100"/>
      <c r="N4" s="100"/>
      <c r="O4" s="100"/>
      <c r="P4" s="15" t="s">
        <v>11</v>
      </c>
      <c r="Q4" s="100" t="s">
        <v>12</v>
      </c>
      <c r="R4" s="100"/>
      <c r="S4" s="15" t="s">
        <v>13</v>
      </c>
      <c r="T4" s="100" t="s">
        <v>190</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269</v>
      </c>
      <c r="L6" s="80"/>
      <c r="M6" s="80"/>
      <c r="N6" s="19"/>
      <c r="O6" s="20" t="s">
        <v>20</v>
      </c>
      <c r="P6" s="80" t="s">
        <v>270</v>
      </c>
      <c r="Q6" s="80"/>
      <c r="R6" s="21"/>
      <c r="S6" s="20" t="s">
        <v>22</v>
      </c>
      <c r="T6" s="80" t="s">
        <v>271</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272</v>
      </c>
      <c r="D11" s="73"/>
      <c r="E11" s="73"/>
      <c r="F11" s="73"/>
      <c r="G11" s="73"/>
      <c r="H11" s="73"/>
      <c r="I11" s="73" t="s">
        <v>273</v>
      </c>
      <c r="J11" s="73"/>
      <c r="K11" s="73"/>
      <c r="L11" s="73" t="s">
        <v>274</v>
      </c>
      <c r="M11" s="73"/>
      <c r="N11" s="73"/>
      <c r="O11" s="73"/>
      <c r="P11" s="27" t="s">
        <v>55</v>
      </c>
      <c r="Q11" s="27" t="s">
        <v>43</v>
      </c>
      <c r="R11" s="27">
        <v>65.23</v>
      </c>
      <c r="S11" s="27" t="s">
        <v>44</v>
      </c>
      <c r="T11" s="27" t="s">
        <v>44</v>
      </c>
      <c r="U11" s="28" t="str">
        <f t="shared" ref="U11:U19" si="0">IF(ISERR(T11/S11*100),"N/A",T11/S11*100)</f>
        <v>N/A</v>
      </c>
    </row>
    <row r="12" spans="1:34" ht="75" customHeight="1" thickBot="1" x14ac:dyDescent="0.25">
      <c r="A12" s="25"/>
      <c r="B12" s="29" t="s">
        <v>45</v>
      </c>
      <c r="C12" s="72" t="s">
        <v>45</v>
      </c>
      <c r="D12" s="72"/>
      <c r="E12" s="72"/>
      <c r="F12" s="72"/>
      <c r="G12" s="72"/>
      <c r="H12" s="72"/>
      <c r="I12" s="72" t="s">
        <v>275</v>
      </c>
      <c r="J12" s="72"/>
      <c r="K12" s="72"/>
      <c r="L12" s="72" t="s">
        <v>276</v>
      </c>
      <c r="M12" s="72"/>
      <c r="N12" s="72"/>
      <c r="O12" s="72"/>
      <c r="P12" s="30" t="s">
        <v>134</v>
      </c>
      <c r="Q12" s="30" t="s">
        <v>43</v>
      </c>
      <c r="R12" s="30" t="s">
        <v>44</v>
      </c>
      <c r="S12" s="30" t="s">
        <v>44</v>
      </c>
      <c r="T12" s="30" t="s">
        <v>44</v>
      </c>
      <c r="U12" s="32" t="str">
        <f t="shared" si="0"/>
        <v>N/A</v>
      </c>
    </row>
    <row r="13" spans="1:34" ht="75" customHeight="1" thickTop="1" x14ac:dyDescent="0.2">
      <c r="A13" s="25"/>
      <c r="B13" s="26" t="s">
        <v>62</v>
      </c>
      <c r="C13" s="73" t="s">
        <v>277</v>
      </c>
      <c r="D13" s="73"/>
      <c r="E13" s="73"/>
      <c r="F13" s="73"/>
      <c r="G13" s="73"/>
      <c r="H13" s="73"/>
      <c r="I13" s="73" t="s">
        <v>278</v>
      </c>
      <c r="J13" s="73"/>
      <c r="K13" s="73"/>
      <c r="L13" s="73" t="s">
        <v>279</v>
      </c>
      <c r="M13" s="73"/>
      <c r="N13" s="73"/>
      <c r="O13" s="73"/>
      <c r="P13" s="27" t="s">
        <v>55</v>
      </c>
      <c r="Q13" s="27" t="s">
        <v>43</v>
      </c>
      <c r="R13" s="27">
        <v>1.42</v>
      </c>
      <c r="S13" s="27" t="s">
        <v>44</v>
      </c>
      <c r="T13" s="27" t="s">
        <v>44</v>
      </c>
      <c r="U13" s="28" t="str">
        <f t="shared" si="0"/>
        <v>N/A</v>
      </c>
    </row>
    <row r="14" spans="1:34" ht="75" customHeight="1" thickBot="1" x14ac:dyDescent="0.25">
      <c r="A14" s="25"/>
      <c r="B14" s="29" t="s">
        <v>45</v>
      </c>
      <c r="C14" s="72" t="s">
        <v>45</v>
      </c>
      <c r="D14" s="72"/>
      <c r="E14" s="72"/>
      <c r="F14" s="72"/>
      <c r="G14" s="72"/>
      <c r="H14" s="72"/>
      <c r="I14" s="72" t="s">
        <v>280</v>
      </c>
      <c r="J14" s="72"/>
      <c r="K14" s="72"/>
      <c r="L14" s="72" t="s">
        <v>281</v>
      </c>
      <c r="M14" s="72"/>
      <c r="N14" s="72"/>
      <c r="O14" s="72"/>
      <c r="P14" s="30" t="s">
        <v>282</v>
      </c>
      <c r="Q14" s="30" t="s">
        <v>43</v>
      </c>
      <c r="R14" s="30">
        <v>7.35</v>
      </c>
      <c r="S14" s="30" t="s">
        <v>44</v>
      </c>
      <c r="T14" s="30" t="s">
        <v>44</v>
      </c>
      <c r="U14" s="32" t="str">
        <f t="shared" si="0"/>
        <v>N/A</v>
      </c>
    </row>
    <row r="15" spans="1:34" ht="75" customHeight="1" thickTop="1" x14ac:dyDescent="0.2">
      <c r="A15" s="25"/>
      <c r="B15" s="26" t="s">
        <v>71</v>
      </c>
      <c r="C15" s="73" t="s">
        <v>283</v>
      </c>
      <c r="D15" s="73"/>
      <c r="E15" s="73"/>
      <c r="F15" s="73"/>
      <c r="G15" s="73"/>
      <c r="H15" s="73"/>
      <c r="I15" s="73" t="s">
        <v>284</v>
      </c>
      <c r="J15" s="73"/>
      <c r="K15" s="73"/>
      <c r="L15" s="73" t="s">
        <v>285</v>
      </c>
      <c r="M15" s="73"/>
      <c r="N15" s="73"/>
      <c r="O15" s="73"/>
      <c r="P15" s="27" t="s">
        <v>55</v>
      </c>
      <c r="Q15" s="27" t="s">
        <v>286</v>
      </c>
      <c r="R15" s="27">
        <v>68.760000000000005</v>
      </c>
      <c r="S15" s="27">
        <v>77.03</v>
      </c>
      <c r="T15" s="27">
        <v>79.959999999999994</v>
      </c>
      <c r="U15" s="28">
        <f t="shared" si="0"/>
        <v>103.80371283915358</v>
      </c>
    </row>
    <row r="16" spans="1:34" ht="75" customHeight="1" thickBot="1" x14ac:dyDescent="0.25">
      <c r="A16" s="25"/>
      <c r="B16" s="29" t="s">
        <v>45</v>
      </c>
      <c r="C16" s="72" t="s">
        <v>287</v>
      </c>
      <c r="D16" s="72"/>
      <c r="E16" s="72"/>
      <c r="F16" s="72"/>
      <c r="G16" s="72"/>
      <c r="H16" s="72"/>
      <c r="I16" s="72" t="s">
        <v>288</v>
      </c>
      <c r="J16" s="72"/>
      <c r="K16" s="72"/>
      <c r="L16" s="72" t="s">
        <v>289</v>
      </c>
      <c r="M16" s="72"/>
      <c r="N16" s="72"/>
      <c r="O16" s="72"/>
      <c r="P16" s="30" t="s">
        <v>55</v>
      </c>
      <c r="Q16" s="30" t="s">
        <v>286</v>
      </c>
      <c r="R16" s="30">
        <v>24.68</v>
      </c>
      <c r="S16" s="30">
        <v>24.69</v>
      </c>
      <c r="T16" s="30">
        <v>25.45</v>
      </c>
      <c r="U16" s="32">
        <f t="shared" si="0"/>
        <v>103.07816929931147</v>
      </c>
    </row>
    <row r="17" spans="1:22" ht="75" customHeight="1" thickTop="1" x14ac:dyDescent="0.2">
      <c r="A17" s="25"/>
      <c r="B17" s="26" t="s">
        <v>87</v>
      </c>
      <c r="C17" s="73" t="s">
        <v>290</v>
      </c>
      <c r="D17" s="73"/>
      <c r="E17" s="73"/>
      <c r="F17" s="73"/>
      <c r="G17" s="73"/>
      <c r="H17" s="73"/>
      <c r="I17" s="73" t="s">
        <v>291</v>
      </c>
      <c r="J17" s="73"/>
      <c r="K17" s="73"/>
      <c r="L17" s="73" t="s">
        <v>292</v>
      </c>
      <c r="M17" s="73"/>
      <c r="N17" s="73"/>
      <c r="O17" s="73"/>
      <c r="P17" s="27" t="s">
        <v>55</v>
      </c>
      <c r="Q17" s="27" t="s">
        <v>293</v>
      </c>
      <c r="R17" s="27">
        <v>95</v>
      </c>
      <c r="S17" s="27">
        <v>95</v>
      </c>
      <c r="T17" s="27">
        <v>97.6</v>
      </c>
      <c r="U17" s="28">
        <f t="shared" si="0"/>
        <v>102.73684210526315</v>
      </c>
    </row>
    <row r="18" spans="1:22" ht="75" customHeight="1" x14ac:dyDescent="0.2">
      <c r="A18" s="25"/>
      <c r="B18" s="29" t="s">
        <v>45</v>
      </c>
      <c r="C18" s="72" t="s">
        <v>294</v>
      </c>
      <c r="D18" s="72"/>
      <c r="E18" s="72"/>
      <c r="F18" s="72"/>
      <c r="G18" s="72"/>
      <c r="H18" s="72"/>
      <c r="I18" s="72" t="s">
        <v>295</v>
      </c>
      <c r="J18" s="72"/>
      <c r="K18" s="72"/>
      <c r="L18" s="72" t="s">
        <v>296</v>
      </c>
      <c r="M18" s="72"/>
      <c r="N18" s="72"/>
      <c r="O18" s="72"/>
      <c r="P18" s="30" t="s">
        <v>55</v>
      </c>
      <c r="Q18" s="30" t="s">
        <v>91</v>
      </c>
      <c r="R18" s="30">
        <v>93</v>
      </c>
      <c r="S18" s="30">
        <v>91</v>
      </c>
      <c r="T18" s="30">
        <v>101.86</v>
      </c>
      <c r="U18" s="32">
        <f t="shared" si="0"/>
        <v>111.93406593406594</v>
      </c>
    </row>
    <row r="19" spans="1:22" ht="75" customHeight="1" thickBot="1" x14ac:dyDescent="0.25">
      <c r="A19" s="25"/>
      <c r="B19" s="29" t="s">
        <v>45</v>
      </c>
      <c r="C19" s="72" t="s">
        <v>297</v>
      </c>
      <c r="D19" s="72"/>
      <c r="E19" s="72"/>
      <c r="F19" s="72"/>
      <c r="G19" s="72"/>
      <c r="H19" s="72"/>
      <c r="I19" s="72" t="s">
        <v>298</v>
      </c>
      <c r="J19" s="72"/>
      <c r="K19" s="72"/>
      <c r="L19" s="72" t="s">
        <v>299</v>
      </c>
      <c r="M19" s="72"/>
      <c r="N19" s="72"/>
      <c r="O19" s="72"/>
      <c r="P19" s="30" t="s">
        <v>55</v>
      </c>
      <c r="Q19" s="30" t="s">
        <v>286</v>
      </c>
      <c r="R19" s="30">
        <v>76.94</v>
      </c>
      <c r="S19" s="30">
        <v>82.24</v>
      </c>
      <c r="T19" s="30">
        <v>81.040000000000006</v>
      </c>
      <c r="U19" s="32">
        <f t="shared" si="0"/>
        <v>98.540856031128428</v>
      </c>
    </row>
    <row r="20" spans="1:22" ht="22.5" customHeight="1" thickTop="1" thickBot="1" x14ac:dyDescent="0.25">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x14ac:dyDescent="0.25">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x14ac:dyDescent="0.25">
      <c r="B23" s="65" t="s">
        <v>105</v>
      </c>
      <c r="C23" s="66"/>
      <c r="D23" s="66"/>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x14ac:dyDescent="0.25">
      <c r="B24" s="67" t="s">
        <v>106</v>
      </c>
      <c r="C24" s="68"/>
      <c r="D24" s="68"/>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x14ac:dyDescent="0.25">
      <c r="B25" s="8" t="s">
        <v>107</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69" t="s">
        <v>108</v>
      </c>
      <c r="C26" s="70"/>
      <c r="D26" s="70"/>
      <c r="E26" s="70"/>
      <c r="F26" s="70"/>
      <c r="G26" s="70"/>
      <c r="H26" s="70"/>
      <c r="I26" s="70"/>
      <c r="J26" s="70"/>
      <c r="K26" s="70"/>
      <c r="L26" s="70"/>
      <c r="M26" s="70"/>
      <c r="N26" s="70"/>
      <c r="O26" s="70"/>
      <c r="P26" s="70"/>
      <c r="Q26" s="70"/>
      <c r="R26" s="70"/>
      <c r="S26" s="70"/>
      <c r="T26" s="70"/>
      <c r="U26" s="71"/>
    </row>
    <row r="27" spans="1:22" ht="34.5" customHeight="1" x14ac:dyDescent="0.2">
      <c r="B27" s="59" t="s">
        <v>300</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301</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302</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303</v>
      </c>
      <c r="C30" s="60"/>
      <c r="D30" s="60"/>
      <c r="E30" s="60"/>
      <c r="F30" s="60"/>
      <c r="G30" s="60"/>
      <c r="H30" s="60"/>
      <c r="I30" s="60"/>
      <c r="J30" s="60"/>
      <c r="K30" s="60"/>
      <c r="L30" s="60"/>
      <c r="M30" s="60"/>
      <c r="N30" s="60"/>
      <c r="O30" s="60"/>
      <c r="P30" s="60"/>
      <c r="Q30" s="60"/>
      <c r="R30" s="60"/>
      <c r="S30" s="60"/>
      <c r="T30" s="60"/>
      <c r="U30" s="61"/>
    </row>
    <row r="31" spans="1:22" ht="98.45" customHeight="1" x14ac:dyDescent="0.2">
      <c r="B31" s="59" t="s">
        <v>304</v>
      </c>
      <c r="C31" s="60"/>
      <c r="D31" s="60"/>
      <c r="E31" s="60"/>
      <c r="F31" s="60"/>
      <c r="G31" s="60"/>
      <c r="H31" s="60"/>
      <c r="I31" s="60"/>
      <c r="J31" s="60"/>
      <c r="K31" s="60"/>
      <c r="L31" s="60"/>
      <c r="M31" s="60"/>
      <c r="N31" s="60"/>
      <c r="O31" s="60"/>
      <c r="P31" s="60"/>
      <c r="Q31" s="60"/>
      <c r="R31" s="60"/>
      <c r="S31" s="60"/>
      <c r="T31" s="60"/>
      <c r="U31" s="61"/>
    </row>
    <row r="32" spans="1:22" ht="75.95" customHeight="1" x14ac:dyDescent="0.2">
      <c r="B32" s="59" t="s">
        <v>305</v>
      </c>
      <c r="C32" s="60"/>
      <c r="D32" s="60"/>
      <c r="E32" s="60"/>
      <c r="F32" s="60"/>
      <c r="G32" s="60"/>
      <c r="H32" s="60"/>
      <c r="I32" s="60"/>
      <c r="J32" s="60"/>
      <c r="K32" s="60"/>
      <c r="L32" s="60"/>
      <c r="M32" s="60"/>
      <c r="N32" s="60"/>
      <c r="O32" s="60"/>
      <c r="P32" s="60"/>
      <c r="Q32" s="60"/>
      <c r="R32" s="60"/>
      <c r="S32" s="60"/>
      <c r="T32" s="60"/>
      <c r="U32" s="61"/>
    </row>
    <row r="33" spans="2:21" ht="33.75" customHeight="1" x14ac:dyDescent="0.2">
      <c r="B33" s="59" t="s">
        <v>306</v>
      </c>
      <c r="C33" s="60"/>
      <c r="D33" s="60"/>
      <c r="E33" s="60"/>
      <c r="F33" s="60"/>
      <c r="G33" s="60"/>
      <c r="H33" s="60"/>
      <c r="I33" s="60"/>
      <c r="J33" s="60"/>
      <c r="K33" s="60"/>
      <c r="L33" s="60"/>
      <c r="M33" s="60"/>
      <c r="N33" s="60"/>
      <c r="O33" s="60"/>
      <c r="P33" s="60"/>
      <c r="Q33" s="60"/>
      <c r="R33" s="60"/>
      <c r="S33" s="60"/>
      <c r="T33" s="60"/>
      <c r="U33" s="61"/>
    </row>
    <row r="34" spans="2:21" ht="32.450000000000003" customHeight="1" x14ac:dyDescent="0.2">
      <c r="B34" s="59" t="s">
        <v>307</v>
      </c>
      <c r="C34" s="60"/>
      <c r="D34" s="60"/>
      <c r="E34" s="60"/>
      <c r="F34" s="60"/>
      <c r="G34" s="60"/>
      <c r="H34" s="60"/>
      <c r="I34" s="60"/>
      <c r="J34" s="60"/>
      <c r="K34" s="60"/>
      <c r="L34" s="60"/>
      <c r="M34" s="60"/>
      <c r="N34" s="60"/>
      <c r="O34" s="60"/>
      <c r="P34" s="60"/>
      <c r="Q34" s="60"/>
      <c r="R34" s="60"/>
      <c r="S34" s="60"/>
      <c r="T34" s="60"/>
      <c r="U34" s="61"/>
    </row>
    <row r="35" spans="2:21" ht="93.2" customHeight="1" thickBot="1" x14ac:dyDescent="0.25">
      <c r="B35" s="62" t="s">
        <v>308</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309</v>
      </c>
      <c r="D4" s="99" t="s">
        <v>310</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311</v>
      </c>
      <c r="D11" s="73"/>
      <c r="E11" s="73"/>
      <c r="F11" s="73"/>
      <c r="G11" s="73"/>
      <c r="H11" s="73"/>
      <c r="I11" s="73" t="s">
        <v>46</v>
      </c>
      <c r="J11" s="73"/>
      <c r="K11" s="73"/>
      <c r="L11" s="73" t="s">
        <v>312</v>
      </c>
      <c r="M11" s="73"/>
      <c r="N11" s="73"/>
      <c r="O11" s="73"/>
      <c r="P11" s="27" t="s">
        <v>135</v>
      </c>
      <c r="Q11" s="27" t="s">
        <v>43</v>
      </c>
      <c r="R11" s="54">
        <v>78.53</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313</v>
      </c>
      <c r="J12" s="72"/>
      <c r="K12" s="72"/>
      <c r="L12" s="72" t="s">
        <v>314</v>
      </c>
      <c r="M12" s="72"/>
      <c r="N12" s="72"/>
      <c r="O12" s="72"/>
      <c r="P12" s="30" t="s">
        <v>14</v>
      </c>
      <c r="Q12" s="30" t="s">
        <v>43</v>
      </c>
      <c r="R12" s="31" t="s">
        <v>44</v>
      </c>
      <c r="S12" s="31" t="s">
        <v>44</v>
      </c>
      <c r="T12" s="31" t="s">
        <v>44</v>
      </c>
      <c r="U12" s="32" t="str">
        <f>IF(ISERR((S12-T12)*100/S12+100),"N/A",(S12-T12)*100/S12+100)</f>
        <v>N/A</v>
      </c>
    </row>
    <row r="13" spans="1:34" ht="75" customHeight="1" thickTop="1" thickBot="1" x14ac:dyDescent="0.25">
      <c r="A13" s="25"/>
      <c r="B13" s="26" t="s">
        <v>62</v>
      </c>
      <c r="C13" s="73" t="s">
        <v>315</v>
      </c>
      <c r="D13" s="73"/>
      <c r="E13" s="73"/>
      <c r="F13" s="73"/>
      <c r="G13" s="73"/>
      <c r="H13" s="73"/>
      <c r="I13" s="73" t="s">
        <v>316</v>
      </c>
      <c r="J13" s="73"/>
      <c r="K13" s="73"/>
      <c r="L13" s="73" t="s">
        <v>317</v>
      </c>
      <c r="M13" s="73"/>
      <c r="N13" s="73"/>
      <c r="O13" s="73"/>
      <c r="P13" s="27" t="s">
        <v>318</v>
      </c>
      <c r="Q13" s="27" t="s">
        <v>43</v>
      </c>
      <c r="R13" s="54">
        <v>675.4</v>
      </c>
      <c r="S13" s="54" t="s">
        <v>44</v>
      </c>
      <c r="T13" s="54" t="s">
        <v>44</v>
      </c>
      <c r="U13" s="28" t="str">
        <f>IF(ISERR((S13-T13)*100/S13+100),"N/A",(S13-T13)*100/S13+100)</f>
        <v>N/A</v>
      </c>
    </row>
    <row r="14" spans="1:34" ht="75" customHeight="1" thickTop="1" x14ac:dyDescent="0.2">
      <c r="A14" s="25"/>
      <c r="B14" s="26" t="s">
        <v>71</v>
      </c>
      <c r="C14" s="73" t="s">
        <v>319</v>
      </c>
      <c r="D14" s="73"/>
      <c r="E14" s="73"/>
      <c r="F14" s="73"/>
      <c r="G14" s="73"/>
      <c r="H14" s="73"/>
      <c r="I14" s="73" t="s">
        <v>320</v>
      </c>
      <c r="J14" s="73"/>
      <c r="K14" s="73"/>
      <c r="L14" s="73" t="s">
        <v>321</v>
      </c>
      <c r="M14" s="73"/>
      <c r="N14" s="73"/>
      <c r="O14" s="73"/>
      <c r="P14" s="27" t="s">
        <v>55</v>
      </c>
      <c r="Q14" s="27" t="s">
        <v>322</v>
      </c>
      <c r="R14" s="27">
        <v>7.5</v>
      </c>
      <c r="S14" s="27">
        <v>7.5</v>
      </c>
      <c r="T14" s="27">
        <v>8.0399999999999991</v>
      </c>
      <c r="U14" s="28">
        <f>IF(ISERR((S14-T14)*100/S14+100),"N/A",(S14-T14)*100/S14+100)</f>
        <v>92.800000000000011</v>
      </c>
    </row>
    <row r="15" spans="1:34" ht="75" customHeight="1" x14ac:dyDescent="0.2">
      <c r="A15" s="25"/>
      <c r="B15" s="29" t="s">
        <v>45</v>
      </c>
      <c r="C15" s="72" t="s">
        <v>45</v>
      </c>
      <c r="D15" s="72"/>
      <c r="E15" s="72"/>
      <c r="F15" s="72"/>
      <c r="G15" s="72"/>
      <c r="H15" s="72"/>
      <c r="I15" s="72" t="s">
        <v>323</v>
      </c>
      <c r="J15" s="72"/>
      <c r="K15" s="72"/>
      <c r="L15" s="72" t="s">
        <v>324</v>
      </c>
      <c r="M15" s="72"/>
      <c r="N15" s="72"/>
      <c r="O15" s="72"/>
      <c r="P15" s="30" t="s">
        <v>55</v>
      </c>
      <c r="Q15" s="30" t="s">
        <v>139</v>
      </c>
      <c r="R15" s="30">
        <v>10.039999999999999</v>
      </c>
      <c r="S15" s="30">
        <v>10.039999999999999</v>
      </c>
      <c r="T15" s="30">
        <v>10.029999999999999</v>
      </c>
      <c r="U15" s="32">
        <f>IF(ISERR((S15-T15)*100/S15+100),"N/A",(S15-T15)*100/S15+100)</f>
        <v>100.09960159362549</v>
      </c>
    </row>
    <row r="16" spans="1:34" ht="75" customHeight="1" x14ac:dyDescent="0.2">
      <c r="A16" s="25"/>
      <c r="B16" s="29" t="s">
        <v>45</v>
      </c>
      <c r="C16" s="72" t="s">
        <v>325</v>
      </c>
      <c r="D16" s="72"/>
      <c r="E16" s="72"/>
      <c r="F16" s="72"/>
      <c r="G16" s="72"/>
      <c r="H16" s="72"/>
      <c r="I16" s="72" t="s">
        <v>326</v>
      </c>
      <c r="J16" s="72"/>
      <c r="K16" s="72"/>
      <c r="L16" s="72" t="s">
        <v>327</v>
      </c>
      <c r="M16" s="72"/>
      <c r="N16" s="72"/>
      <c r="O16" s="72"/>
      <c r="P16" s="30" t="s">
        <v>318</v>
      </c>
      <c r="Q16" s="30" t="s">
        <v>91</v>
      </c>
      <c r="R16" s="30">
        <v>9.1300000000000008</v>
      </c>
      <c r="S16" s="30">
        <v>8.6</v>
      </c>
      <c r="T16" s="30">
        <v>8.5</v>
      </c>
      <c r="U16" s="32">
        <f>IF(ISERR((S16-T16)*100/S16+100),"N/A",(S16-T16)*100/S16+100)</f>
        <v>101.16279069767441</v>
      </c>
    </row>
    <row r="17" spans="1:22" ht="75" customHeight="1" x14ac:dyDescent="0.2">
      <c r="A17" s="25"/>
      <c r="B17" s="29" t="s">
        <v>45</v>
      </c>
      <c r="C17" s="72" t="s">
        <v>328</v>
      </c>
      <c r="D17" s="72"/>
      <c r="E17" s="72"/>
      <c r="F17" s="72"/>
      <c r="G17" s="72"/>
      <c r="H17" s="72"/>
      <c r="I17" s="72" t="s">
        <v>329</v>
      </c>
      <c r="J17" s="72"/>
      <c r="K17" s="72"/>
      <c r="L17" s="72" t="s">
        <v>330</v>
      </c>
      <c r="M17" s="72"/>
      <c r="N17" s="72"/>
      <c r="O17" s="72"/>
      <c r="P17" s="30" t="s">
        <v>331</v>
      </c>
      <c r="Q17" s="30" t="s">
        <v>139</v>
      </c>
      <c r="R17" s="30">
        <v>64.25</v>
      </c>
      <c r="S17" s="30">
        <v>63.86</v>
      </c>
      <c r="T17" s="30">
        <v>64.44</v>
      </c>
      <c r="U17" s="32">
        <f>IF(ISERR(T17/S17*100),"N/A",T17/S17*100)</f>
        <v>100.90823676792984</v>
      </c>
    </row>
    <row r="18" spans="1:22" ht="75" customHeight="1" x14ac:dyDescent="0.2">
      <c r="A18" s="25"/>
      <c r="B18" s="29" t="s">
        <v>45</v>
      </c>
      <c r="C18" s="72" t="s">
        <v>45</v>
      </c>
      <c r="D18" s="72"/>
      <c r="E18" s="72"/>
      <c r="F18" s="72"/>
      <c r="G18" s="72"/>
      <c r="H18" s="72"/>
      <c r="I18" s="72" t="s">
        <v>332</v>
      </c>
      <c r="J18" s="72"/>
      <c r="K18" s="72"/>
      <c r="L18" s="72" t="s">
        <v>333</v>
      </c>
      <c r="M18" s="72"/>
      <c r="N18" s="72"/>
      <c r="O18" s="72"/>
      <c r="P18" s="30" t="s">
        <v>331</v>
      </c>
      <c r="Q18" s="30" t="s">
        <v>139</v>
      </c>
      <c r="R18" s="30">
        <v>40.49</v>
      </c>
      <c r="S18" s="30">
        <v>40.1</v>
      </c>
      <c r="T18" s="30">
        <v>36.72</v>
      </c>
      <c r="U18" s="32">
        <f>IF(ISERR(T18/S18*100),"N/A",T18/S18*100)</f>
        <v>91.571072319201988</v>
      </c>
    </row>
    <row r="19" spans="1:22" ht="75" customHeight="1" x14ac:dyDescent="0.2">
      <c r="A19" s="25"/>
      <c r="B19" s="29" t="s">
        <v>45</v>
      </c>
      <c r="C19" s="72" t="s">
        <v>334</v>
      </c>
      <c r="D19" s="72"/>
      <c r="E19" s="72"/>
      <c r="F19" s="72"/>
      <c r="G19" s="72"/>
      <c r="H19" s="72"/>
      <c r="I19" s="72" t="s">
        <v>335</v>
      </c>
      <c r="J19" s="72"/>
      <c r="K19" s="72"/>
      <c r="L19" s="72" t="s">
        <v>336</v>
      </c>
      <c r="M19" s="72"/>
      <c r="N19" s="72"/>
      <c r="O19" s="72"/>
      <c r="P19" s="30" t="s">
        <v>337</v>
      </c>
      <c r="Q19" s="30" t="s">
        <v>338</v>
      </c>
      <c r="R19" s="30">
        <v>45.8</v>
      </c>
      <c r="S19" s="30">
        <v>40.4</v>
      </c>
      <c r="T19" s="30">
        <v>43.19</v>
      </c>
      <c r="U19" s="32">
        <f>IF(ISERR((S19-T19)*100/S19+100),"N/A",(S19-T19)*100/S19+100)</f>
        <v>93.094059405940598</v>
      </c>
    </row>
    <row r="20" spans="1:22" ht="75" customHeight="1" x14ac:dyDescent="0.2">
      <c r="A20" s="25"/>
      <c r="B20" s="29" t="s">
        <v>45</v>
      </c>
      <c r="C20" s="72" t="s">
        <v>339</v>
      </c>
      <c r="D20" s="72"/>
      <c r="E20" s="72"/>
      <c r="F20" s="72"/>
      <c r="G20" s="72"/>
      <c r="H20" s="72"/>
      <c r="I20" s="72" t="s">
        <v>340</v>
      </c>
      <c r="J20" s="72"/>
      <c r="K20" s="72"/>
      <c r="L20" s="72" t="s">
        <v>341</v>
      </c>
      <c r="M20" s="72"/>
      <c r="N20" s="72"/>
      <c r="O20" s="72"/>
      <c r="P20" s="30" t="s">
        <v>55</v>
      </c>
      <c r="Q20" s="30" t="s">
        <v>342</v>
      </c>
      <c r="R20" s="31">
        <v>91.5</v>
      </c>
      <c r="S20" s="31">
        <v>91.5</v>
      </c>
      <c r="T20" s="31">
        <v>77</v>
      </c>
      <c r="U20" s="32">
        <f t="shared" ref="U20:U30" si="0">IF(ISERR(T20/S20*100),"N/A",T20/S20*100)</f>
        <v>84.153005464480884</v>
      </c>
    </row>
    <row r="21" spans="1:22" ht="75" customHeight="1" thickBot="1" x14ac:dyDescent="0.25">
      <c r="A21" s="25"/>
      <c r="B21" s="29" t="s">
        <v>45</v>
      </c>
      <c r="C21" s="72" t="s">
        <v>45</v>
      </c>
      <c r="D21" s="72"/>
      <c r="E21" s="72"/>
      <c r="F21" s="72"/>
      <c r="G21" s="72"/>
      <c r="H21" s="72"/>
      <c r="I21" s="72" t="s">
        <v>343</v>
      </c>
      <c r="J21" s="72"/>
      <c r="K21" s="72"/>
      <c r="L21" s="72" t="s">
        <v>344</v>
      </c>
      <c r="M21" s="72"/>
      <c r="N21" s="72"/>
      <c r="O21" s="72"/>
      <c r="P21" s="30" t="s">
        <v>55</v>
      </c>
      <c r="Q21" s="30" t="s">
        <v>91</v>
      </c>
      <c r="R21" s="31">
        <v>93.33</v>
      </c>
      <c r="S21" s="31">
        <v>93.33</v>
      </c>
      <c r="T21" s="31">
        <v>94</v>
      </c>
      <c r="U21" s="32">
        <f t="shared" si="0"/>
        <v>100.71788278152792</v>
      </c>
    </row>
    <row r="22" spans="1:22" ht="75" customHeight="1" thickTop="1" x14ac:dyDescent="0.2">
      <c r="A22" s="25"/>
      <c r="B22" s="26" t="s">
        <v>87</v>
      </c>
      <c r="C22" s="73" t="s">
        <v>345</v>
      </c>
      <c r="D22" s="73"/>
      <c r="E22" s="73"/>
      <c r="F22" s="73"/>
      <c r="G22" s="73"/>
      <c r="H22" s="73"/>
      <c r="I22" s="73" t="s">
        <v>346</v>
      </c>
      <c r="J22" s="73"/>
      <c r="K22" s="73"/>
      <c r="L22" s="73" t="s">
        <v>347</v>
      </c>
      <c r="M22" s="73"/>
      <c r="N22" s="73"/>
      <c r="O22" s="73"/>
      <c r="P22" s="27" t="s">
        <v>348</v>
      </c>
      <c r="Q22" s="27" t="s">
        <v>91</v>
      </c>
      <c r="R22" s="27">
        <v>54</v>
      </c>
      <c r="S22" s="27">
        <v>54</v>
      </c>
      <c r="T22" s="27">
        <v>54.4</v>
      </c>
      <c r="U22" s="28">
        <f t="shared" si="0"/>
        <v>100.74074074074073</v>
      </c>
    </row>
    <row r="23" spans="1:22" ht="75" customHeight="1" x14ac:dyDescent="0.2">
      <c r="A23" s="25"/>
      <c r="B23" s="29" t="s">
        <v>45</v>
      </c>
      <c r="C23" s="72" t="s">
        <v>45</v>
      </c>
      <c r="D23" s="72"/>
      <c r="E23" s="72"/>
      <c r="F23" s="72"/>
      <c r="G23" s="72"/>
      <c r="H23" s="72"/>
      <c r="I23" s="72" t="s">
        <v>349</v>
      </c>
      <c r="J23" s="72"/>
      <c r="K23" s="72"/>
      <c r="L23" s="72" t="s">
        <v>350</v>
      </c>
      <c r="M23" s="72"/>
      <c r="N23" s="72"/>
      <c r="O23" s="72"/>
      <c r="P23" s="30" t="s">
        <v>348</v>
      </c>
      <c r="Q23" s="30" t="s">
        <v>91</v>
      </c>
      <c r="R23" s="30">
        <v>7</v>
      </c>
      <c r="S23" s="30">
        <v>7</v>
      </c>
      <c r="T23" s="30">
        <v>5.9</v>
      </c>
      <c r="U23" s="32">
        <f t="shared" si="0"/>
        <v>84.285714285714292</v>
      </c>
    </row>
    <row r="24" spans="1:22" ht="75" customHeight="1" x14ac:dyDescent="0.2">
      <c r="A24" s="25"/>
      <c r="B24" s="29" t="s">
        <v>45</v>
      </c>
      <c r="C24" s="72" t="s">
        <v>351</v>
      </c>
      <c r="D24" s="72"/>
      <c r="E24" s="72"/>
      <c r="F24" s="72"/>
      <c r="G24" s="72"/>
      <c r="H24" s="72"/>
      <c r="I24" s="72" t="s">
        <v>352</v>
      </c>
      <c r="J24" s="72"/>
      <c r="K24" s="72"/>
      <c r="L24" s="72" t="s">
        <v>353</v>
      </c>
      <c r="M24" s="72"/>
      <c r="N24" s="72"/>
      <c r="O24" s="72"/>
      <c r="P24" s="30" t="s">
        <v>55</v>
      </c>
      <c r="Q24" s="30" t="s">
        <v>91</v>
      </c>
      <c r="R24" s="30">
        <v>100</v>
      </c>
      <c r="S24" s="30">
        <v>100</v>
      </c>
      <c r="T24" s="30">
        <v>87.8</v>
      </c>
      <c r="U24" s="32">
        <f t="shared" si="0"/>
        <v>87.8</v>
      </c>
    </row>
    <row r="25" spans="1:22" ht="75" customHeight="1" x14ac:dyDescent="0.2">
      <c r="A25" s="25"/>
      <c r="B25" s="29" t="s">
        <v>45</v>
      </c>
      <c r="C25" s="72" t="s">
        <v>354</v>
      </c>
      <c r="D25" s="72"/>
      <c r="E25" s="72"/>
      <c r="F25" s="72"/>
      <c r="G25" s="72"/>
      <c r="H25" s="72"/>
      <c r="I25" s="72" t="s">
        <v>355</v>
      </c>
      <c r="J25" s="72"/>
      <c r="K25" s="72"/>
      <c r="L25" s="72" t="s">
        <v>356</v>
      </c>
      <c r="M25" s="72"/>
      <c r="N25" s="72"/>
      <c r="O25" s="72"/>
      <c r="P25" s="30" t="s">
        <v>331</v>
      </c>
      <c r="Q25" s="30" t="s">
        <v>91</v>
      </c>
      <c r="R25" s="31">
        <v>13216056</v>
      </c>
      <c r="S25" s="31">
        <v>6531138</v>
      </c>
      <c r="T25" s="31">
        <v>7490425</v>
      </c>
      <c r="U25" s="32">
        <f t="shared" si="0"/>
        <v>114.68789971977318</v>
      </c>
    </row>
    <row r="26" spans="1:22" ht="75" customHeight="1" x14ac:dyDescent="0.2">
      <c r="A26" s="25"/>
      <c r="B26" s="29" t="s">
        <v>45</v>
      </c>
      <c r="C26" s="72" t="s">
        <v>45</v>
      </c>
      <c r="D26" s="72"/>
      <c r="E26" s="72"/>
      <c r="F26" s="72"/>
      <c r="G26" s="72"/>
      <c r="H26" s="72"/>
      <c r="I26" s="72" t="s">
        <v>357</v>
      </c>
      <c r="J26" s="72"/>
      <c r="K26" s="72"/>
      <c r="L26" s="72" t="s">
        <v>358</v>
      </c>
      <c r="M26" s="72"/>
      <c r="N26" s="72"/>
      <c r="O26" s="72"/>
      <c r="P26" s="30" t="s">
        <v>331</v>
      </c>
      <c r="Q26" s="30" t="s">
        <v>91</v>
      </c>
      <c r="R26" s="31">
        <v>19863305</v>
      </c>
      <c r="S26" s="31">
        <v>9852784</v>
      </c>
      <c r="T26" s="31">
        <v>9735394</v>
      </c>
      <c r="U26" s="32">
        <f t="shared" si="0"/>
        <v>98.808560098343776</v>
      </c>
    </row>
    <row r="27" spans="1:22" ht="75" customHeight="1" x14ac:dyDescent="0.2">
      <c r="A27" s="25"/>
      <c r="B27" s="29" t="s">
        <v>45</v>
      </c>
      <c r="C27" s="72" t="s">
        <v>359</v>
      </c>
      <c r="D27" s="72"/>
      <c r="E27" s="72"/>
      <c r="F27" s="72"/>
      <c r="G27" s="72"/>
      <c r="H27" s="72"/>
      <c r="I27" s="72" t="s">
        <v>360</v>
      </c>
      <c r="J27" s="72"/>
      <c r="K27" s="72"/>
      <c r="L27" s="72" t="s">
        <v>361</v>
      </c>
      <c r="M27" s="72"/>
      <c r="N27" s="72"/>
      <c r="O27" s="72"/>
      <c r="P27" s="30" t="s">
        <v>362</v>
      </c>
      <c r="Q27" s="30" t="s">
        <v>91</v>
      </c>
      <c r="R27" s="30">
        <v>96.58</v>
      </c>
      <c r="S27" s="30">
        <v>95.61</v>
      </c>
      <c r="T27" s="30">
        <v>99.38</v>
      </c>
      <c r="U27" s="32">
        <f t="shared" si="0"/>
        <v>103.94310218596381</v>
      </c>
    </row>
    <row r="28" spans="1:22" ht="75" customHeight="1" x14ac:dyDescent="0.2">
      <c r="A28" s="25"/>
      <c r="B28" s="29" t="s">
        <v>45</v>
      </c>
      <c r="C28" s="72" t="s">
        <v>363</v>
      </c>
      <c r="D28" s="72"/>
      <c r="E28" s="72"/>
      <c r="F28" s="72"/>
      <c r="G28" s="72"/>
      <c r="H28" s="72"/>
      <c r="I28" s="72" t="s">
        <v>364</v>
      </c>
      <c r="J28" s="72"/>
      <c r="K28" s="72"/>
      <c r="L28" s="72" t="s">
        <v>365</v>
      </c>
      <c r="M28" s="72"/>
      <c r="N28" s="72"/>
      <c r="O28" s="72"/>
      <c r="P28" s="30" t="s">
        <v>337</v>
      </c>
      <c r="Q28" s="30" t="s">
        <v>91</v>
      </c>
      <c r="R28" s="30">
        <v>110</v>
      </c>
      <c r="S28" s="30">
        <v>65</v>
      </c>
      <c r="T28" s="30">
        <v>57.1</v>
      </c>
      <c r="U28" s="32">
        <f t="shared" si="0"/>
        <v>87.846153846153854</v>
      </c>
    </row>
    <row r="29" spans="1:22" ht="75" customHeight="1" x14ac:dyDescent="0.2">
      <c r="A29" s="25"/>
      <c r="B29" s="29" t="s">
        <v>45</v>
      </c>
      <c r="C29" s="72" t="s">
        <v>366</v>
      </c>
      <c r="D29" s="72"/>
      <c r="E29" s="72"/>
      <c r="F29" s="72"/>
      <c r="G29" s="72"/>
      <c r="H29" s="72"/>
      <c r="I29" s="72" t="s">
        <v>367</v>
      </c>
      <c r="J29" s="72"/>
      <c r="K29" s="72"/>
      <c r="L29" s="72" t="s">
        <v>368</v>
      </c>
      <c r="M29" s="72"/>
      <c r="N29" s="72"/>
      <c r="O29" s="72"/>
      <c r="P29" s="30" t="s">
        <v>369</v>
      </c>
      <c r="Q29" s="30" t="s">
        <v>91</v>
      </c>
      <c r="R29" s="31">
        <v>172000</v>
      </c>
      <c r="S29" s="31">
        <v>43000</v>
      </c>
      <c r="T29" s="31">
        <v>14744</v>
      </c>
      <c r="U29" s="32">
        <f t="shared" si="0"/>
        <v>34.288372093023256</v>
      </c>
    </row>
    <row r="30" spans="1:22" ht="75" customHeight="1" thickBot="1" x14ac:dyDescent="0.25">
      <c r="A30" s="25"/>
      <c r="B30" s="29" t="s">
        <v>45</v>
      </c>
      <c r="C30" s="72" t="s">
        <v>45</v>
      </c>
      <c r="D30" s="72"/>
      <c r="E30" s="72"/>
      <c r="F30" s="72"/>
      <c r="G30" s="72"/>
      <c r="H30" s="72"/>
      <c r="I30" s="72" t="s">
        <v>370</v>
      </c>
      <c r="J30" s="72"/>
      <c r="K30" s="72"/>
      <c r="L30" s="72" t="s">
        <v>371</v>
      </c>
      <c r="M30" s="72"/>
      <c r="N30" s="72"/>
      <c r="O30" s="72"/>
      <c r="P30" s="30" t="s">
        <v>348</v>
      </c>
      <c r="Q30" s="30" t="s">
        <v>91</v>
      </c>
      <c r="R30" s="31">
        <v>800000</v>
      </c>
      <c r="S30" s="31">
        <v>203333.33</v>
      </c>
      <c r="T30" s="31">
        <v>94658</v>
      </c>
      <c r="U30" s="32">
        <f t="shared" si="0"/>
        <v>46.553115517264196</v>
      </c>
    </row>
    <row r="31" spans="1:22" ht="22.5" customHeight="1" thickTop="1" thickBot="1" x14ac:dyDescent="0.25">
      <c r="B31" s="8" t="s">
        <v>98</v>
      </c>
      <c r="C31" s="9"/>
      <c r="D31" s="9"/>
      <c r="E31" s="9"/>
      <c r="F31" s="9"/>
      <c r="G31" s="9"/>
      <c r="H31" s="10"/>
      <c r="I31" s="10"/>
      <c r="J31" s="10"/>
      <c r="K31" s="10"/>
      <c r="L31" s="10"/>
      <c r="M31" s="10"/>
      <c r="N31" s="10"/>
      <c r="O31" s="10"/>
      <c r="P31" s="10"/>
      <c r="Q31" s="10"/>
      <c r="R31" s="10"/>
      <c r="S31" s="10"/>
      <c r="T31" s="10"/>
      <c r="U31" s="11"/>
      <c r="V31" s="33"/>
    </row>
    <row r="32" spans="1:22" ht="26.25" customHeight="1" thickTop="1" x14ac:dyDescent="0.2">
      <c r="B32" s="34"/>
      <c r="C32" s="35"/>
      <c r="D32" s="35"/>
      <c r="E32" s="35"/>
      <c r="F32" s="35"/>
      <c r="G32" s="35"/>
      <c r="H32" s="36"/>
      <c r="I32" s="36"/>
      <c r="J32" s="36"/>
      <c r="K32" s="36"/>
      <c r="L32" s="36"/>
      <c r="M32" s="36"/>
      <c r="N32" s="36"/>
      <c r="O32" s="36"/>
      <c r="P32" s="37"/>
      <c r="Q32" s="38"/>
      <c r="R32" s="39" t="s">
        <v>99</v>
      </c>
      <c r="S32" s="22" t="s">
        <v>100</v>
      </c>
      <c r="T32" s="39" t="s">
        <v>101</v>
      </c>
      <c r="U32" s="22" t="s">
        <v>102</v>
      </c>
    </row>
    <row r="33" spans="2:21" ht="26.25" customHeight="1" thickBot="1" x14ac:dyDescent="0.25">
      <c r="B33" s="40"/>
      <c r="C33" s="41"/>
      <c r="D33" s="41"/>
      <c r="E33" s="41"/>
      <c r="F33" s="41"/>
      <c r="G33" s="41"/>
      <c r="H33" s="42"/>
      <c r="I33" s="42"/>
      <c r="J33" s="42"/>
      <c r="K33" s="42"/>
      <c r="L33" s="42"/>
      <c r="M33" s="42"/>
      <c r="N33" s="42"/>
      <c r="O33" s="42"/>
      <c r="P33" s="43"/>
      <c r="Q33" s="44"/>
      <c r="R33" s="45" t="s">
        <v>103</v>
      </c>
      <c r="S33" s="44" t="s">
        <v>103</v>
      </c>
      <c r="T33" s="44" t="s">
        <v>103</v>
      </c>
      <c r="U33" s="44" t="s">
        <v>104</v>
      </c>
    </row>
    <row r="34" spans="2:21" ht="13.5" customHeight="1" thickBot="1" x14ac:dyDescent="0.25">
      <c r="B34" s="65" t="s">
        <v>105</v>
      </c>
      <c r="C34" s="66"/>
      <c r="D34" s="66"/>
      <c r="E34" s="46"/>
      <c r="F34" s="46"/>
      <c r="G34" s="46"/>
      <c r="H34" s="47"/>
      <c r="I34" s="47"/>
      <c r="J34" s="47"/>
      <c r="K34" s="47"/>
      <c r="L34" s="47"/>
      <c r="M34" s="47"/>
      <c r="N34" s="47"/>
      <c r="O34" s="47"/>
      <c r="P34" s="48"/>
      <c r="Q34" s="48"/>
      <c r="R34" s="49" t="str">
        <f t="shared" ref="R34:T35" si="1">"N/D"</f>
        <v>N/D</v>
      </c>
      <c r="S34" s="49" t="str">
        <f t="shared" si="1"/>
        <v>N/D</v>
      </c>
      <c r="T34" s="49" t="str">
        <f t="shared" si="1"/>
        <v>N/D</v>
      </c>
      <c r="U34" s="50" t="str">
        <f>+IF(ISERR(T34/S34*100),"N/A",T34/S34*100)</f>
        <v>N/A</v>
      </c>
    </row>
    <row r="35" spans="2:21" ht="13.5" customHeight="1" thickBot="1" x14ac:dyDescent="0.25">
      <c r="B35" s="67" t="s">
        <v>106</v>
      </c>
      <c r="C35" s="68"/>
      <c r="D35" s="68"/>
      <c r="E35" s="51"/>
      <c r="F35" s="51"/>
      <c r="G35" s="51"/>
      <c r="H35" s="52"/>
      <c r="I35" s="52"/>
      <c r="J35" s="52"/>
      <c r="K35" s="52"/>
      <c r="L35" s="52"/>
      <c r="M35" s="52"/>
      <c r="N35" s="52"/>
      <c r="O35" s="52"/>
      <c r="P35" s="53"/>
      <c r="Q35" s="53"/>
      <c r="R35" s="49" t="str">
        <f t="shared" si="1"/>
        <v>N/D</v>
      </c>
      <c r="S35" s="49" t="str">
        <f t="shared" si="1"/>
        <v>N/D</v>
      </c>
      <c r="T35" s="49" t="str">
        <f t="shared" si="1"/>
        <v>N/D</v>
      </c>
      <c r="U35" s="50" t="str">
        <f>+IF(ISERR(T35/S35*100),"N/A",T35/S35*100)</f>
        <v>N/A</v>
      </c>
    </row>
    <row r="36" spans="2:21" ht="14.85" customHeight="1" thickTop="1" thickBot="1" x14ac:dyDescent="0.25">
      <c r="B36" s="8" t="s">
        <v>107</v>
      </c>
      <c r="C36" s="9"/>
      <c r="D36" s="9"/>
      <c r="E36" s="9"/>
      <c r="F36" s="9"/>
      <c r="G36" s="9"/>
      <c r="H36" s="10"/>
      <c r="I36" s="10"/>
      <c r="J36" s="10"/>
      <c r="K36" s="10"/>
      <c r="L36" s="10"/>
      <c r="M36" s="10"/>
      <c r="N36" s="10"/>
      <c r="O36" s="10"/>
      <c r="P36" s="10"/>
      <c r="Q36" s="10"/>
      <c r="R36" s="10"/>
      <c r="S36" s="10"/>
      <c r="T36" s="10"/>
      <c r="U36" s="11"/>
    </row>
    <row r="37" spans="2:21" ht="44.25" customHeight="1" thickTop="1" x14ac:dyDescent="0.2">
      <c r="B37" s="69" t="s">
        <v>108</v>
      </c>
      <c r="C37" s="70"/>
      <c r="D37" s="70"/>
      <c r="E37" s="70"/>
      <c r="F37" s="70"/>
      <c r="G37" s="70"/>
      <c r="H37" s="70"/>
      <c r="I37" s="70"/>
      <c r="J37" s="70"/>
      <c r="K37" s="70"/>
      <c r="L37" s="70"/>
      <c r="M37" s="70"/>
      <c r="N37" s="70"/>
      <c r="O37" s="70"/>
      <c r="P37" s="70"/>
      <c r="Q37" s="70"/>
      <c r="R37" s="70"/>
      <c r="S37" s="70"/>
      <c r="T37" s="70"/>
      <c r="U37" s="71"/>
    </row>
    <row r="38" spans="2:21" ht="34.5" customHeight="1" x14ac:dyDescent="0.2">
      <c r="B38" s="59" t="s">
        <v>110</v>
      </c>
      <c r="C38" s="60"/>
      <c r="D38" s="60"/>
      <c r="E38" s="60"/>
      <c r="F38" s="60"/>
      <c r="G38" s="60"/>
      <c r="H38" s="60"/>
      <c r="I38" s="60"/>
      <c r="J38" s="60"/>
      <c r="K38" s="60"/>
      <c r="L38" s="60"/>
      <c r="M38" s="60"/>
      <c r="N38" s="60"/>
      <c r="O38" s="60"/>
      <c r="P38" s="60"/>
      <c r="Q38" s="60"/>
      <c r="R38" s="60"/>
      <c r="S38" s="60"/>
      <c r="T38" s="60"/>
      <c r="U38" s="61"/>
    </row>
    <row r="39" spans="2:21" ht="34.5" customHeight="1" x14ac:dyDescent="0.2">
      <c r="B39" s="59" t="s">
        <v>372</v>
      </c>
      <c r="C39" s="60"/>
      <c r="D39" s="60"/>
      <c r="E39" s="60"/>
      <c r="F39" s="60"/>
      <c r="G39" s="60"/>
      <c r="H39" s="60"/>
      <c r="I39" s="60"/>
      <c r="J39" s="60"/>
      <c r="K39" s="60"/>
      <c r="L39" s="60"/>
      <c r="M39" s="60"/>
      <c r="N39" s="60"/>
      <c r="O39" s="60"/>
      <c r="P39" s="60"/>
      <c r="Q39" s="60"/>
      <c r="R39" s="60"/>
      <c r="S39" s="60"/>
      <c r="T39" s="60"/>
      <c r="U39" s="61"/>
    </row>
    <row r="40" spans="2:21" ht="34.5" customHeight="1" x14ac:dyDescent="0.2">
      <c r="B40" s="59" t="s">
        <v>373</v>
      </c>
      <c r="C40" s="60"/>
      <c r="D40" s="60"/>
      <c r="E40" s="60"/>
      <c r="F40" s="60"/>
      <c r="G40" s="60"/>
      <c r="H40" s="60"/>
      <c r="I40" s="60"/>
      <c r="J40" s="60"/>
      <c r="K40" s="60"/>
      <c r="L40" s="60"/>
      <c r="M40" s="60"/>
      <c r="N40" s="60"/>
      <c r="O40" s="60"/>
      <c r="P40" s="60"/>
      <c r="Q40" s="60"/>
      <c r="R40" s="60"/>
      <c r="S40" s="60"/>
      <c r="T40" s="60"/>
      <c r="U40" s="61"/>
    </row>
    <row r="41" spans="2:21" ht="81.2" customHeight="1" x14ac:dyDescent="0.2">
      <c r="B41" s="59" t="s">
        <v>374</v>
      </c>
      <c r="C41" s="60"/>
      <c r="D41" s="60"/>
      <c r="E41" s="60"/>
      <c r="F41" s="60"/>
      <c r="G41" s="60"/>
      <c r="H41" s="60"/>
      <c r="I41" s="60"/>
      <c r="J41" s="60"/>
      <c r="K41" s="60"/>
      <c r="L41" s="60"/>
      <c r="M41" s="60"/>
      <c r="N41" s="60"/>
      <c r="O41" s="60"/>
      <c r="P41" s="60"/>
      <c r="Q41" s="60"/>
      <c r="R41" s="60"/>
      <c r="S41" s="60"/>
      <c r="T41" s="60"/>
      <c r="U41" s="61"/>
    </row>
    <row r="42" spans="2:21" ht="160.5" customHeight="1" x14ac:dyDescent="0.2">
      <c r="B42" s="59" t="s">
        <v>375</v>
      </c>
      <c r="C42" s="60"/>
      <c r="D42" s="60"/>
      <c r="E42" s="60"/>
      <c r="F42" s="60"/>
      <c r="G42" s="60"/>
      <c r="H42" s="60"/>
      <c r="I42" s="60"/>
      <c r="J42" s="60"/>
      <c r="K42" s="60"/>
      <c r="L42" s="60"/>
      <c r="M42" s="60"/>
      <c r="N42" s="60"/>
      <c r="O42" s="60"/>
      <c r="P42" s="60"/>
      <c r="Q42" s="60"/>
      <c r="R42" s="60"/>
      <c r="S42" s="60"/>
      <c r="T42" s="60"/>
      <c r="U42" s="61"/>
    </row>
    <row r="43" spans="2:21" ht="41.85" customHeight="1" x14ac:dyDescent="0.2">
      <c r="B43" s="59" t="s">
        <v>376</v>
      </c>
      <c r="C43" s="60"/>
      <c r="D43" s="60"/>
      <c r="E43" s="60"/>
      <c r="F43" s="60"/>
      <c r="G43" s="60"/>
      <c r="H43" s="60"/>
      <c r="I43" s="60"/>
      <c r="J43" s="60"/>
      <c r="K43" s="60"/>
      <c r="L43" s="60"/>
      <c r="M43" s="60"/>
      <c r="N43" s="60"/>
      <c r="O43" s="60"/>
      <c r="P43" s="60"/>
      <c r="Q43" s="60"/>
      <c r="R43" s="60"/>
      <c r="S43" s="60"/>
      <c r="T43" s="60"/>
      <c r="U43" s="61"/>
    </row>
    <row r="44" spans="2:21" ht="80.25" customHeight="1" x14ac:dyDescent="0.2">
      <c r="B44" s="59" t="s">
        <v>377</v>
      </c>
      <c r="C44" s="60"/>
      <c r="D44" s="60"/>
      <c r="E44" s="60"/>
      <c r="F44" s="60"/>
      <c r="G44" s="60"/>
      <c r="H44" s="60"/>
      <c r="I44" s="60"/>
      <c r="J44" s="60"/>
      <c r="K44" s="60"/>
      <c r="L44" s="60"/>
      <c r="M44" s="60"/>
      <c r="N44" s="60"/>
      <c r="O44" s="60"/>
      <c r="P44" s="60"/>
      <c r="Q44" s="60"/>
      <c r="R44" s="60"/>
      <c r="S44" s="60"/>
      <c r="T44" s="60"/>
      <c r="U44" s="61"/>
    </row>
    <row r="45" spans="2:21" ht="88.35" customHeight="1" x14ac:dyDescent="0.2">
      <c r="B45" s="59" t="s">
        <v>378</v>
      </c>
      <c r="C45" s="60"/>
      <c r="D45" s="60"/>
      <c r="E45" s="60"/>
      <c r="F45" s="60"/>
      <c r="G45" s="60"/>
      <c r="H45" s="60"/>
      <c r="I45" s="60"/>
      <c r="J45" s="60"/>
      <c r="K45" s="60"/>
      <c r="L45" s="60"/>
      <c r="M45" s="60"/>
      <c r="N45" s="60"/>
      <c r="O45" s="60"/>
      <c r="P45" s="60"/>
      <c r="Q45" s="60"/>
      <c r="R45" s="60"/>
      <c r="S45" s="60"/>
      <c r="T45" s="60"/>
      <c r="U45" s="61"/>
    </row>
    <row r="46" spans="2:21" ht="48.6" customHeight="1" x14ac:dyDescent="0.2">
      <c r="B46" s="59" t="s">
        <v>379</v>
      </c>
      <c r="C46" s="60"/>
      <c r="D46" s="60"/>
      <c r="E46" s="60"/>
      <c r="F46" s="60"/>
      <c r="G46" s="60"/>
      <c r="H46" s="60"/>
      <c r="I46" s="60"/>
      <c r="J46" s="60"/>
      <c r="K46" s="60"/>
      <c r="L46" s="60"/>
      <c r="M46" s="60"/>
      <c r="N46" s="60"/>
      <c r="O46" s="60"/>
      <c r="P46" s="60"/>
      <c r="Q46" s="60"/>
      <c r="R46" s="60"/>
      <c r="S46" s="60"/>
      <c r="T46" s="60"/>
      <c r="U46" s="61"/>
    </row>
    <row r="47" spans="2:21" ht="52.35" customHeight="1" x14ac:dyDescent="0.2">
      <c r="B47" s="59" t="s">
        <v>380</v>
      </c>
      <c r="C47" s="60"/>
      <c r="D47" s="60"/>
      <c r="E47" s="60"/>
      <c r="F47" s="60"/>
      <c r="G47" s="60"/>
      <c r="H47" s="60"/>
      <c r="I47" s="60"/>
      <c r="J47" s="60"/>
      <c r="K47" s="60"/>
      <c r="L47" s="60"/>
      <c r="M47" s="60"/>
      <c r="N47" s="60"/>
      <c r="O47" s="60"/>
      <c r="P47" s="60"/>
      <c r="Q47" s="60"/>
      <c r="R47" s="60"/>
      <c r="S47" s="60"/>
      <c r="T47" s="60"/>
      <c r="U47" s="61"/>
    </row>
    <row r="48" spans="2:21" ht="50.25" customHeight="1" x14ac:dyDescent="0.2">
      <c r="B48" s="59" t="s">
        <v>381</v>
      </c>
      <c r="C48" s="60"/>
      <c r="D48" s="60"/>
      <c r="E48" s="60"/>
      <c r="F48" s="60"/>
      <c r="G48" s="60"/>
      <c r="H48" s="60"/>
      <c r="I48" s="60"/>
      <c r="J48" s="60"/>
      <c r="K48" s="60"/>
      <c r="L48" s="60"/>
      <c r="M48" s="60"/>
      <c r="N48" s="60"/>
      <c r="O48" s="60"/>
      <c r="P48" s="60"/>
      <c r="Q48" s="60"/>
      <c r="R48" s="60"/>
      <c r="S48" s="60"/>
      <c r="T48" s="60"/>
      <c r="U48" s="61"/>
    </row>
    <row r="49" spans="2:21" ht="52.5" customHeight="1" x14ac:dyDescent="0.2">
      <c r="B49" s="59" t="s">
        <v>382</v>
      </c>
      <c r="C49" s="60"/>
      <c r="D49" s="60"/>
      <c r="E49" s="60"/>
      <c r="F49" s="60"/>
      <c r="G49" s="60"/>
      <c r="H49" s="60"/>
      <c r="I49" s="60"/>
      <c r="J49" s="60"/>
      <c r="K49" s="60"/>
      <c r="L49" s="60"/>
      <c r="M49" s="60"/>
      <c r="N49" s="60"/>
      <c r="O49" s="60"/>
      <c r="P49" s="60"/>
      <c r="Q49" s="60"/>
      <c r="R49" s="60"/>
      <c r="S49" s="60"/>
      <c r="T49" s="60"/>
      <c r="U49" s="61"/>
    </row>
    <row r="50" spans="2:21" ht="90.75" customHeight="1" x14ac:dyDescent="0.2">
      <c r="B50" s="59" t="s">
        <v>383</v>
      </c>
      <c r="C50" s="60"/>
      <c r="D50" s="60"/>
      <c r="E50" s="60"/>
      <c r="F50" s="60"/>
      <c r="G50" s="60"/>
      <c r="H50" s="60"/>
      <c r="I50" s="60"/>
      <c r="J50" s="60"/>
      <c r="K50" s="60"/>
      <c r="L50" s="60"/>
      <c r="M50" s="60"/>
      <c r="N50" s="60"/>
      <c r="O50" s="60"/>
      <c r="P50" s="60"/>
      <c r="Q50" s="60"/>
      <c r="R50" s="60"/>
      <c r="S50" s="60"/>
      <c r="T50" s="60"/>
      <c r="U50" s="61"/>
    </row>
    <row r="51" spans="2:21" ht="78.95" customHeight="1" x14ac:dyDescent="0.2">
      <c r="B51" s="59" t="s">
        <v>384</v>
      </c>
      <c r="C51" s="60"/>
      <c r="D51" s="60"/>
      <c r="E51" s="60"/>
      <c r="F51" s="60"/>
      <c r="G51" s="60"/>
      <c r="H51" s="60"/>
      <c r="I51" s="60"/>
      <c r="J51" s="60"/>
      <c r="K51" s="60"/>
      <c r="L51" s="60"/>
      <c r="M51" s="60"/>
      <c r="N51" s="60"/>
      <c r="O51" s="60"/>
      <c r="P51" s="60"/>
      <c r="Q51" s="60"/>
      <c r="R51" s="60"/>
      <c r="S51" s="60"/>
      <c r="T51" s="60"/>
      <c r="U51" s="61"/>
    </row>
    <row r="52" spans="2:21" ht="54.75" customHeight="1" x14ac:dyDescent="0.2">
      <c r="B52" s="59" t="s">
        <v>385</v>
      </c>
      <c r="C52" s="60"/>
      <c r="D52" s="60"/>
      <c r="E52" s="60"/>
      <c r="F52" s="60"/>
      <c r="G52" s="60"/>
      <c r="H52" s="60"/>
      <c r="I52" s="60"/>
      <c r="J52" s="60"/>
      <c r="K52" s="60"/>
      <c r="L52" s="60"/>
      <c r="M52" s="60"/>
      <c r="N52" s="60"/>
      <c r="O52" s="60"/>
      <c r="P52" s="60"/>
      <c r="Q52" s="60"/>
      <c r="R52" s="60"/>
      <c r="S52" s="60"/>
      <c r="T52" s="60"/>
      <c r="U52" s="61"/>
    </row>
    <row r="53" spans="2:21" ht="80.45" customHeight="1" x14ac:dyDescent="0.2">
      <c r="B53" s="59" t="s">
        <v>386</v>
      </c>
      <c r="C53" s="60"/>
      <c r="D53" s="60"/>
      <c r="E53" s="60"/>
      <c r="F53" s="60"/>
      <c r="G53" s="60"/>
      <c r="H53" s="60"/>
      <c r="I53" s="60"/>
      <c r="J53" s="60"/>
      <c r="K53" s="60"/>
      <c r="L53" s="60"/>
      <c r="M53" s="60"/>
      <c r="N53" s="60"/>
      <c r="O53" s="60"/>
      <c r="P53" s="60"/>
      <c r="Q53" s="60"/>
      <c r="R53" s="60"/>
      <c r="S53" s="60"/>
      <c r="T53" s="60"/>
      <c r="U53" s="61"/>
    </row>
    <row r="54" spans="2:21" ht="250.7" customHeight="1" x14ac:dyDescent="0.2">
      <c r="B54" s="59" t="s">
        <v>387</v>
      </c>
      <c r="C54" s="60"/>
      <c r="D54" s="60"/>
      <c r="E54" s="60"/>
      <c r="F54" s="60"/>
      <c r="G54" s="60"/>
      <c r="H54" s="60"/>
      <c r="I54" s="60"/>
      <c r="J54" s="60"/>
      <c r="K54" s="60"/>
      <c r="L54" s="60"/>
      <c r="M54" s="60"/>
      <c r="N54" s="60"/>
      <c r="O54" s="60"/>
      <c r="P54" s="60"/>
      <c r="Q54" s="60"/>
      <c r="R54" s="60"/>
      <c r="S54" s="60"/>
      <c r="T54" s="60"/>
      <c r="U54" s="61"/>
    </row>
    <row r="55" spans="2:21" ht="43.35" customHeight="1" x14ac:dyDescent="0.2">
      <c r="B55" s="59" t="s">
        <v>388</v>
      </c>
      <c r="C55" s="60"/>
      <c r="D55" s="60"/>
      <c r="E55" s="60"/>
      <c r="F55" s="60"/>
      <c r="G55" s="60"/>
      <c r="H55" s="60"/>
      <c r="I55" s="60"/>
      <c r="J55" s="60"/>
      <c r="K55" s="60"/>
      <c r="L55" s="60"/>
      <c r="M55" s="60"/>
      <c r="N55" s="60"/>
      <c r="O55" s="60"/>
      <c r="P55" s="60"/>
      <c r="Q55" s="60"/>
      <c r="R55" s="60"/>
      <c r="S55" s="60"/>
      <c r="T55" s="60"/>
      <c r="U55" s="61"/>
    </row>
    <row r="56" spans="2:21" ht="39.950000000000003" customHeight="1" x14ac:dyDescent="0.2">
      <c r="B56" s="59" t="s">
        <v>389</v>
      </c>
      <c r="C56" s="60"/>
      <c r="D56" s="60"/>
      <c r="E56" s="60"/>
      <c r="F56" s="60"/>
      <c r="G56" s="60"/>
      <c r="H56" s="60"/>
      <c r="I56" s="60"/>
      <c r="J56" s="60"/>
      <c r="K56" s="60"/>
      <c r="L56" s="60"/>
      <c r="M56" s="60"/>
      <c r="N56" s="60"/>
      <c r="O56" s="60"/>
      <c r="P56" s="60"/>
      <c r="Q56" s="60"/>
      <c r="R56" s="60"/>
      <c r="S56" s="60"/>
      <c r="T56" s="60"/>
      <c r="U56" s="61"/>
    </row>
    <row r="57" spans="2:21" ht="40.35" customHeight="1" thickBot="1" x14ac:dyDescent="0.25">
      <c r="B57" s="62" t="s">
        <v>390</v>
      </c>
      <c r="C57" s="63"/>
      <c r="D57" s="63"/>
      <c r="E57" s="63"/>
      <c r="F57" s="63"/>
      <c r="G57" s="63"/>
      <c r="H57" s="63"/>
      <c r="I57" s="63"/>
      <c r="J57" s="63"/>
      <c r="K57" s="63"/>
      <c r="L57" s="63"/>
      <c r="M57" s="63"/>
      <c r="N57" s="63"/>
      <c r="O57" s="63"/>
      <c r="P57" s="63"/>
      <c r="Q57" s="63"/>
      <c r="R57" s="63"/>
      <c r="S57" s="63"/>
      <c r="T57" s="63"/>
      <c r="U57" s="64"/>
    </row>
  </sheetData>
  <mergeCells count="104">
    <mergeCell ref="B8:B10"/>
    <mergeCell ref="C8:H10"/>
    <mergeCell ref="I8:S8"/>
    <mergeCell ref="T8:U8"/>
    <mergeCell ref="I9:K10"/>
    <mergeCell ref="L9:O10"/>
    <mergeCell ref="B1:L1"/>
    <mergeCell ref="D4:H4"/>
    <mergeCell ref="L4:O4"/>
    <mergeCell ref="Q4:R4"/>
    <mergeCell ref="T4:U4"/>
    <mergeCell ref="B5:U5"/>
    <mergeCell ref="T9:T10"/>
    <mergeCell ref="U9:U10"/>
    <mergeCell ref="C11:H11"/>
    <mergeCell ref="I11:K11"/>
    <mergeCell ref="L11:O11"/>
    <mergeCell ref="C6:G6"/>
    <mergeCell ref="K6:M6"/>
    <mergeCell ref="P6:Q6"/>
    <mergeCell ref="T6:U6"/>
    <mergeCell ref="C12:H12"/>
    <mergeCell ref="I12:K12"/>
    <mergeCell ref="L12:O12"/>
    <mergeCell ref="C13:H13"/>
    <mergeCell ref="I13:K13"/>
    <mergeCell ref="L13:O13"/>
    <mergeCell ref="P9:P10"/>
    <mergeCell ref="Q9:Q10"/>
    <mergeCell ref="R9:S9"/>
    <mergeCell ref="C16:H16"/>
    <mergeCell ref="I16:K16"/>
    <mergeCell ref="L16:O16"/>
    <mergeCell ref="C17:H17"/>
    <mergeCell ref="I17:K17"/>
    <mergeCell ref="L17:O17"/>
    <mergeCell ref="C14:H14"/>
    <mergeCell ref="I14:K14"/>
    <mergeCell ref="L14:O14"/>
    <mergeCell ref="C15:H15"/>
    <mergeCell ref="I15:K15"/>
    <mergeCell ref="L15:O15"/>
    <mergeCell ref="C20:H20"/>
    <mergeCell ref="I20:K20"/>
    <mergeCell ref="L20:O20"/>
    <mergeCell ref="C21:H21"/>
    <mergeCell ref="I21:K21"/>
    <mergeCell ref="L21:O21"/>
    <mergeCell ref="C18:H18"/>
    <mergeCell ref="I18:K18"/>
    <mergeCell ref="L18:O18"/>
    <mergeCell ref="C19:H19"/>
    <mergeCell ref="I19:K19"/>
    <mergeCell ref="L19:O19"/>
    <mergeCell ref="C24:H24"/>
    <mergeCell ref="I24:K24"/>
    <mergeCell ref="L24:O24"/>
    <mergeCell ref="C25:H25"/>
    <mergeCell ref="I25:K25"/>
    <mergeCell ref="L25:O25"/>
    <mergeCell ref="C22:H22"/>
    <mergeCell ref="I22:K22"/>
    <mergeCell ref="L22:O22"/>
    <mergeCell ref="C23:H23"/>
    <mergeCell ref="I23:K23"/>
    <mergeCell ref="L23:O23"/>
    <mergeCell ref="C28:H28"/>
    <mergeCell ref="I28:K28"/>
    <mergeCell ref="L28:O28"/>
    <mergeCell ref="C29:H29"/>
    <mergeCell ref="I29:K29"/>
    <mergeCell ref="L29:O29"/>
    <mergeCell ref="C26:H26"/>
    <mergeCell ref="I26:K26"/>
    <mergeCell ref="L26:O26"/>
    <mergeCell ref="C27:H27"/>
    <mergeCell ref="I27:K27"/>
    <mergeCell ref="L27:O27"/>
    <mergeCell ref="B38:U38"/>
    <mergeCell ref="B39:U39"/>
    <mergeCell ref="B40:U40"/>
    <mergeCell ref="B41:U41"/>
    <mergeCell ref="B42:U42"/>
    <mergeCell ref="B43:U43"/>
    <mergeCell ref="C30:H30"/>
    <mergeCell ref="I30:K30"/>
    <mergeCell ref="L30:O30"/>
    <mergeCell ref="B34:D34"/>
    <mergeCell ref="B35:D35"/>
    <mergeCell ref="B37:U37"/>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391</v>
      </c>
      <c r="D4" s="99" t="s">
        <v>392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269</v>
      </c>
      <c r="L6" s="80"/>
      <c r="M6" s="80"/>
      <c r="N6" s="19"/>
      <c r="O6" s="20" t="s">
        <v>20</v>
      </c>
      <c r="P6" s="80" t="s">
        <v>393</v>
      </c>
      <c r="Q6" s="80"/>
      <c r="R6" s="21"/>
      <c r="S6" s="20" t="s">
        <v>22</v>
      </c>
      <c r="T6" s="80" t="s">
        <v>394</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395</v>
      </c>
      <c r="D11" s="73"/>
      <c r="E11" s="73"/>
      <c r="F11" s="73"/>
      <c r="G11" s="73"/>
      <c r="H11" s="73"/>
      <c r="I11" s="73" t="s">
        <v>396</v>
      </c>
      <c r="J11" s="73"/>
      <c r="K11" s="73"/>
      <c r="L11" s="73" t="s">
        <v>397</v>
      </c>
      <c r="M11" s="73"/>
      <c r="N11" s="73"/>
      <c r="O11" s="73"/>
      <c r="P11" s="27" t="s">
        <v>398</v>
      </c>
      <c r="Q11" s="27" t="s">
        <v>56</v>
      </c>
      <c r="R11" s="27" t="s">
        <v>44</v>
      </c>
      <c r="S11" s="27" t="s">
        <v>44</v>
      </c>
      <c r="T11" s="27" t="s">
        <v>44</v>
      </c>
      <c r="U11" s="28" t="str">
        <f>IF(ISERR((S11-T11)*100/S11+100),"N/A",(S11-T11)*100/S11+100)</f>
        <v>N/A</v>
      </c>
    </row>
    <row r="12" spans="1:34" ht="75" customHeight="1" thickBot="1" x14ac:dyDescent="0.25">
      <c r="A12" s="25"/>
      <c r="B12" s="29" t="s">
        <v>45</v>
      </c>
      <c r="C12" s="72" t="s">
        <v>45</v>
      </c>
      <c r="D12" s="72"/>
      <c r="E12" s="72"/>
      <c r="F12" s="72"/>
      <c r="G12" s="72"/>
      <c r="H12" s="72"/>
      <c r="I12" s="72" t="s">
        <v>53</v>
      </c>
      <c r="J12" s="72"/>
      <c r="K12" s="72"/>
      <c r="L12" s="72" t="s">
        <v>54</v>
      </c>
      <c r="M12" s="72"/>
      <c r="N12" s="72"/>
      <c r="O12" s="72"/>
      <c r="P12" s="30" t="s">
        <v>14</v>
      </c>
      <c r="Q12" s="30" t="s">
        <v>56</v>
      </c>
      <c r="R12" s="31" t="s">
        <v>44</v>
      </c>
      <c r="S12" s="31" t="s">
        <v>44</v>
      </c>
      <c r="T12" s="31" t="s">
        <v>44</v>
      </c>
      <c r="U12" s="32" t="str">
        <f>IF(ISERR((S12-T12)*100/S12+100),"N/A",(S12-T12)*100/S12+100)</f>
        <v>N/A</v>
      </c>
    </row>
    <row r="13" spans="1:34" ht="75" customHeight="1" thickTop="1" x14ac:dyDescent="0.2">
      <c r="A13" s="25"/>
      <c r="B13" s="26" t="s">
        <v>62</v>
      </c>
      <c r="C13" s="73" t="s">
        <v>399</v>
      </c>
      <c r="D13" s="73"/>
      <c r="E13" s="73"/>
      <c r="F13" s="73"/>
      <c r="G13" s="73"/>
      <c r="H13" s="73"/>
      <c r="I13" s="73" t="s">
        <v>400</v>
      </c>
      <c r="J13" s="73"/>
      <c r="K13" s="73"/>
      <c r="L13" s="73" t="s">
        <v>401</v>
      </c>
      <c r="M13" s="73"/>
      <c r="N13" s="73"/>
      <c r="O13" s="73"/>
      <c r="P13" s="27" t="s">
        <v>402</v>
      </c>
      <c r="Q13" s="27" t="s">
        <v>403</v>
      </c>
      <c r="R13" s="27">
        <v>94</v>
      </c>
      <c r="S13" s="27" t="s">
        <v>44</v>
      </c>
      <c r="T13" s="27" t="s">
        <v>44</v>
      </c>
      <c r="U13" s="28" t="str">
        <f t="shared" ref="U13:U26" si="0">IF(ISERR(T13/S13*100),"N/A",T13/S13*100)</f>
        <v>N/A</v>
      </c>
    </row>
    <row r="14" spans="1:34" ht="75" customHeight="1" thickBot="1" x14ac:dyDescent="0.25">
      <c r="A14" s="25"/>
      <c r="B14" s="29" t="s">
        <v>45</v>
      </c>
      <c r="C14" s="72" t="s">
        <v>45</v>
      </c>
      <c r="D14" s="72"/>
      <c r="E14" s="72"/>
      <c r="F14" s="72"/>
      <c r="G14" s="72"/>
      <c r="H14" s="72"/>
      <c r="I14" s="72" t="s">
        <v>404</v>
      </c>
      <c r="J14" s="72"/>
      <c r="K14" s="72"/>
      <c r="L14" s="72" t="s">
        <v>405</v>
      </c>
      <c r="M14" s="72"/>
      <c r="N14" s="72"/>
      <c r="O14" s="72"/>
      <c r="P14" s="30" t="s">
        <v>406</v>
      </c>
      <c r="Q14" s="30" t="s">
        <v>407</v>
      </c>
      <c r="R14" s="30" t="s">
        <v>44</v>
      </c>
      <c r="S14" s="30" t="s">
        <v>44</v>
      </c>
      <c r="T14" s="30" t="s">
        <v>44</v>
      </c>
      <c r="U14" s="32" t="str">
        <f t="shared" si="0"/>
        <v>N/A</v>
      </c>
    </row>
    <row r="15" spans="1:34" ht="75" customHeight="1" thickTop="1" x14ac:dyDescent="0.2">
      <c r="A15" s="25"/>
      <c r="B15" s="26" t="s">
        <v>71</v>
      </c>
      <c r="C15" s="73" t="s">
        <v>408</v>
      </c>
      <c r="D15" s="73"/>
      <c r="E15" s="73"/>
      <c r="F15" s="73"/>
      <c r="G15" s="73"/>
      <c r="H15" s="73"/>
      <c r="I15" s="73" t="s">
        <v>409</v>
      </c>
      <c r="J15" s="73"/>
      <c r="K15" s="73"/>
      <c r="L15" s="73" t="s">
        <v>410</v>
      </c>
      <c r="M15" s="73"/>
      <c r="N15" s="73"/>
      <c r="O15" s="73"/>
      <c r="P15" s="27" t="s">
        <v>55</v>
      </c>
      <c r="Q15" s="27" t="s">
        <v>139</v>
      </c>
      <c r="R15" s="27">
        <v>3.24</v>
      </c>
      <c r="S15" s="27">
        <v>2.35</v>
      </c>
      <c r="T15" s="27">
        <v>7.49</v>
      </c>
      <c r="U15" s="28">
        <f t="shared" si="0"/>
        <v>318.72340425531911</v>
      </c>
    </row>
    <row r="16" spans="1:34" ht="75" customHeight="1" x14ac:dyDescent="0.2">
      <c r="A16" s="25"/>
      <c r="B16" s="29" t="s">
        <v>45</v>
      </c>
      <c r="C16" s="72" t="s">
        <v>411</v>
      </c>
      <c r="D16" s="72"/>
      <c r="E16" s="72"/>
      <c r="F16" s="72"/>
      <c r="G16" s="72"/>
      <c r="H16" s="72"/>
      <c r="I16" s="72" t="s">
        <v>412</v>
      </c>
      <c r="J16" s="72"/>
      <c r="K16" s="72"/>
      <c r="L16" s="72" t="s">
        <v>413</v>
      </c>
      <c r="M16" s="72"/>
      <c r="N16" s="72"/>
      <c r="O16" s="72"/>
      <c r="P16" s="30" t="s">
        <v>55</v>
      </c>
      <c r="Q16" s="30" t="s">
        <v>139</v>
      </c>
      <c r="R16" s="30">
        <v>-9.86</v>
      </c>
      <c r="S16" s="30">
        <v>0.08</v>
      </c>
      <c r="T16" s="30">
        <v>-2.94</v>
      </c>
      <c r="U16" s="32">
        <f t="shared" si="0"/>
        <v>-3675</v>
      </c>
    </row>
    <row r="17" spans="1:22" ht="75" customHeight="1" thickBot="1" x14ac:dyDescent="0.25">
      <c r="A17" s="25"/>
      <c r="B17" s="29" t="s">
        <v>45</v>
      </c>
      <c r="C17" s="72" t="s">
        <v>414</v>
      </c>
      <c r="D17" s="72"/>
      <c r="E17" s="72"/>
      <c r="F17" s="72"/>
      <c r="G17" s="72"/>
      <c r="H17" s="72"/>
      <c r="I17" s="72" t="s">
        <v>415</v>
      </c>
      <c r="J17" s="72"/>
      <c r="K17" s="72"/>
      <c r="L17" s="72" t="s">
        <v>416</v>
      </c>
      <c r="M17" s="72"/>
      <c r="N17" s="72"/>
      <c r="O17" s="72"/>
      <c r="P17" s="30" t="s">
        <v>417</v>
      </c>
      <c r="Q17" s="30" t="s">
        <v>139</v>
      </c>
      <c r="R17" s="30">
        <v>-2.57</v>
      </c>
      <c r="S17" s="30">
        <v>-4.16</v>
      </c>
      <c r="T17" s="30">
        <v>-4.25</v>
      </c>
      <c r="U17" s="32">
        <f t="shared" si="0"/>
        <v>102.16346153846155</v>
      </c>
    </row>
    <row r="18" spans="1:22" ht="75" customHeight="1" thickTop="1" x14ac:dyDescent="0.2">
      <c r="A18" s="25"/>
      <c r="B18" s="26" t="s">
        <v>87</v>
      </c>
      <c r="C18" s="73" t="s">
        <v>418</v>
      </c>
      <c r="D18" s="73"/>
      <c r="E18" s="73"/>
      <c r="F18" s="73"/>
      <c r="G18" s="73"/>
      <c r="H18" s="73"/>
      <c r="I18" s="73" t="s">
        <v>419</v>
      </c>
      <c r="J18" s="73"/>
      <c r="K18" s="73"/>
      <c r="L18" s="73" t="s">
        <v>420</v>
      </c>
      <c r="M18" s="73"/>
      <c r="N18" s="73"/>
      <c r="O18" s="73"/>
      <c r="P18" s="27" t="s">
        <v>55</v>
      </c>
      <c r="Q18" s="27" t="s">
        <v>91</v>
      </c>
      <c r="R18" s="27">
        <v>20</v>
      </c>
      <c r="S18" s="27">
        <v>20</v>
      </c>
      <c r="T18" s="27">
        <v>20.81</v>
      </c>
      <c r="U18" s="28">
        <f t="shared" si="0"/>
        <v>104.05</v>
      </c>
    </row>
    <row r="19" spans="1:22" ht="75" customHeight="1" x14ac:dyDescent="0.2">
      <c r="A19" s="25"/>
      <c r="B19" s="29" t="s">
        <v>45</v>
      </c>
      <c r="C19" s="72" t="s">
        <v>45</v>
      </c>
      <c r="D19" s="72"/>
      <c r="E19" s="72"/>
      <c r="F19" s="72"/>
      <c r="G19" s="72"/>
      <c r="H19" s="72"/>
      <c r="I19" s="72" t="s">
        <v>421</v>
      </c>
      <c r="J19" s="72"/>
      <c r="K19" s="72"/>
      <c r="L19" s="72" t="s">
        <v>422</v>
      </c>
      <c r="M19" s="72"/>
      <c r="N19" s="72"/>
      <c r="O19" s="72"/>
      <c r="P19" s="30" t="s">
        <v>423</v>
      </c>
      <c r="Q19" s="30" t="s">
        <v>91</v>
      </c>
      <c r="R19" s="30">
        <v>30</v>
      </c>
      <c r="S19" s="30">
        <v>30</v>
      </c>
      <c r="T19" s="30">
        <v>38.43</v>
      </c>
      <c r="U19" s="32">
        <f t="shared" si="0"/>
        <v>128.1</v>
      </c>
    </row>
    <row r="20" spans="1:22" ht="75" customHeight="1" x14ac:dyDescent="0.2">
      <c r="A20" s="25"/>
      <c r="B20" s="29" t="s">
        <v>45</v>
      </c>
      <c r="C20" s="72" t="s">
        <v>424</v>
      </c>
      <c r="D20" s="72"/>
      <c r="E20" s="72"/>
      <c r="F20" s="72"/>
      <c r="G20" s="72"/>
      <c r="H20" s="72"/>
      <c r="I20" s="72" t="s">
        <v>425</v>
      </c>
      <c r="J20" s="72"/>
      <c r="K20" s="72"/>
      <c r="L20" s="72" t="s">
        <v>426</v>
      </c>
      <c r="M20" s="72"/>
      <c r="N20" s="72"/>
      <c r="O20" s="72"/>
      <c r="P20" s="30" t="s">
        <v>55</v>
      </c>
      <c r="Q20" s="30" t="s">
        <v>91</v>
      </c>
      <c r="R20" s="30">
        <v>100</v>
      </c>
      <c r="S20" s="30">
        <v>57.44</v>
      </c>
      <c r="T20" s="30">
        <v>60.32</v>
      </c>
      <c r="U20" s="32">
        <f t="shared" si="0"/>
        <v>105.01392757660169</v>
      </c>
    </row>
    <row r="21" spans="1:22" ht="75" customHeight="1" x14ac:dyDescent="0.2">
      <c r="A21" s="25"/>
      <c r="B21" s="29" t="s">
        <v>45</v>
      </c>
      <c r="C21" s="72" t="s">
        <v>427</v>
      </c>
      <c r="D21" s="72"/>
      <c r="E21" s="72"/>
      <c r="F21" s="72"/>
      <c r="G21" s="72"/>
      <c r="H21" s="72"/>
      <c r="I21" s="72" t="s">
        <v>428</v>
      </c>
      <c r="J21" s="72"/>
      <c r="K21" s="72"/>
      <c r="L21" s="72" t="s">
        <v>429</v>
      </c>
      <c r="M21" s="72"/>
      <c r="N21" s="72"/>
      <c r="O21" s="72"/>
      <c r="P21" s="30" t="s">
        <v>55</v>
      </c>
      <c r="Q21" s="30" t="s">
        <v>91</v>
      </c>
      <c r="R21" s="30">
        <v>100</v>
      </c>
      <c r="S21" s="30">
        <v>56.36</v>
      </c>
      <c r="T21" s="30">
        <v>58.7</v>
      </c>
      <c r="U21" s="32">
        <f t="shared" si="0"/>
        <v>104.15188076650108</v>
      </c>
    </row>
    <row r="22" spans="1:22" ht="75" customHeight="1" x14ac:dyDescent="0.2">
      <c r="A22" s="25"/>
      <c r="B22" s="29" t="s">
        <v>45</v>
      </c>
      <c r="C22" s="72" t="s">
        <v>430</v>
      </c>
      <c r="D22" s="72"/>
      <c r="E22" s="72"/>
      <c r="F22" s="72"/>
      <c r="G22" s="72"/>
      <c r="H22" s="72"/>
      <c r="I22" s="72" t="s">
        <v>431</v>
      </c>
      <c r="J22" s="72"/>
      <c r="K22" s="72"/>
      <c r="L22" s="72" t="s">
        <v>432</v>
      </c>
      <c r="M22" s="72"/>
      <c r="N22" s="72"/>
      <c r="O22" s="72"/>
      <c r="P22" s="30" t="s">
        <v>55</v>
      </c>
      <c r="Q22" s="30" t="s">
        <v>91</v>
      </c>
      <c r="R22" s="30">
        <v>100</v>
      </c>
      <c r="S22" s="30">
        <v>54.85</v>
      </c>
      <c r="T22" s="30">
        <v>56.55</v>
      </c>
      <c r="U22" s="32">
        <f t="shared" si="0"/>
        <v>103.09936189608023</v>
      </c>
    </row>
    <row r="23" spans="1:22" ht="75" customHeight="1" x14ac:dyDescent="0.2">
      <c r="A23" s="25"/>
      <c r="B23" s="29" t="s">
        <v>45</v>
      </c>
      <c r="C23" s="72" t="s">
        <v>433</v>
      </c>
      <c r="D23" s="72"/>
      <c r="E23" s="72"/>
      <c r="F23" s="72"/>
      <c r="G23" s="72"/>
      <c r="H23" s="72"/>
      <c r="I23" s="72" t="s">
        <v>434</v>
      </c>
      <c r="J23" s="72"/>
      <c r="K23" s="72"/>
      <c r="L23" s="72" t="s">
        <v>435</v>
      </c>
      <c r="M23" s="72"/>
      <c r="N23" s="72"/>
      <c r="O23" s="72"/>
      <c r="P23" s="30" t="s">
        <v>55</v>
      </c>
      <c r="Q23" s="30" t="s">
        <v>91</v>
      </c>
      <c r="R23" s="30">
        <v>100</v>
      </c>
      <c r="S23" s="30">
        <v>56.8</v>
      </c>
      <c r="T23" s="30">
        <v>47.16</v>
      </c>
      <c r="U23" s="32">
        <f t="shared" si="0"/>
        <v>83.028169014084511</v>
      </c>
    </row>
    <row r="24" spans="1:22" ht="75" customHeight="1" x14ac:dyDescent="0.2">
      <c r="A24" s="25"/>
      <c r="B24" s="29" t="s">
        <v>45</v>
      </c>
      <c r="C24" s="72" t="s">
        <v>436</v>
      </c>
      <c r="D24" s="72"/>
      <c r="E24" s="72"/>
      <c r="F24" s="72"/>
      <c r="G24" s="72"/>
      <c r="H24" s="72"/>
      <c r="I24" s="72" t="s">
        <v>437</v>
      </c>
      <c r="J24" s="72"/>
      <c r="K24" s="72"/>
      <c r="L24" s="72" t="s">
        <v>438</v>
      </c>
      <c r="M24" s="72"/>
      <c r="N24" s="72"/>
      <c r="O24" s="72"/>
      <c r="P24" s="30" t="s">
        <v>55</v>
      </c>
      <c r="Q24" s="30" t="s">
        <v>91</v>
      </c>
      <c r="R24" s="30">
        <v>100</v>
      </c>
      <c r="S24" s="30">
        <v>52.99</v>
      </c>
      <c r="T24" s="30">
        <v>57.68</v>
      </c>
      <c r="U24" s="32">
        <f t="shared" si="0"/>
        <v>108.85072655217965</v>
      </c>
    </row>
    <row r="25" spans="1:22" ht="75" customHeight="1" x14ac:dyDescent="0.2">
      <c r="A25" s="25"/>
      <c r="B25" s="29" t="s">
        <v>45</v>
      </c>
      <c r="C25" s="72" t="s">
        <v>439</v>
      </c>
      <c r="D25" s="72"/>
      <c r="E25" s="72"/>
      <c r="F25" s="72"/>
      <c r="G25" s="72"/>
      <c r="H25" s="72"/>
      <c r="I25" s="72" t="s">
        <v>440</v>
      </c>
      <c r="J25" s="72"/>
      <c r="K25" s="72"/>
      <c r="L25" s="72" t="s">
        <v>441</v>
      </c>
      <c r="M25" s="72"/>
      <c r="N25" s="72"/>
      <c r="O25" s="72"/>
      <c r="P25" s="30" t="s">
        <v>442</v>
      </c>
      <c r="Q25" s="30" t="s">
        <v>443</v>
      </c>
      <c r="R25" s="30">
        <v>100</v>
      </c>
      <c r="S25" s="30">
        <v>33.33</v>
      </c>
      <c r="T25" s="30">
        <v>35.19</v>
      </c>
      <c r="U25" s="32">
        <f t="shared" si="0"/>
        <v>105.58055805580557</v>
      </c>
    </row>
    <row r="26" spans="1:22" ht="75" customHeight="1" thickBot="1" x14ac:dyDescent="0.25">
      <c r="A26" s="25"/>
      <c r="B26" s="29" t="s">
        <v>45</v>
      </c>
      <c r="C26" s="72" t="s">
        <v>444</v>
      </c>
      <c r="D26" s="72"/>
      <c r="E26" s="72"/>
      <c r="F26" s="72"/>
      <c r="G26" s="72"/>
      <c r="H26" s="72"/>
      <c r="I26" s="72" t="s">
        <v>445</v>
      </c>
      <c r="J26" s="72"/>
      <c r="K26" s="72"/>
      <c r="L26" s="72" t="s">
        <v>446</v>
      </c>
      <c r="M26" s="72"/>
      <c r="N26" s="72"/>
      <c r="O26" s="72"/>
      <c r="P26" s="30" t="s">
        <v>406</v>
      </c>
      <c r="Q26" s="30" t="s">
        <v>91</v>
      </c>
      <c r="R26" s="30">
        <v>-6.36</v>
      </c>
      <c r="S26" s="30">
        <v>3.86</v>
      </c>
      <c r="T26" s="30">
        <v>8.98</v>
      </c>
      <c r="U26" s="32">
        <f t="shared" si="0"/>
        <v>232.64248704663214</v>
      </c>
    </row>
    <row r="27" spans="1:22" ht="22.5" customHeight="1" thickTop="1" thickBot="1" x14ac:dyDescent="0.25">
      <c r="B27" s="8" t="s">
        <v>98</v>
      </c>
      <c r="C27" s="9"/>
      <c r="D27" s="9"/>
      <c r="E27" s="9"/>
      <c r="F27" s="9"/>
      <c r="G27" s="9"/>
      <c r="H27" s="10"/>
      <c r="I27" s="10"/>
      <c r="J27" s="10"/>
      <c r="K27" s="10"/>
      <c r="L27" s="10"/>
      <c r="M27" s="10"/>
      <c r="N27" s="10"/>
      <c r="O27" s="10"/>
      <c r="P27" s="10"/>
      <c r="Q27" s="10"/>
      <c r="R27" s="10"/>
      <c r="S27" s="10"/>
      <c r="T27" s="10"/>
      <c r="U27" s="11"/>
      <c r="V27" s="33"/>
    </row>
    <row r="28" spans="1:22" ht="26.25" customHeight="1" thickTop="1" x14ac:dyDescent="0.2">
      <c r="B28" s="34"/>
      <c r="C28" s="35"/>
      <c r="D28" s="35"/>
      <c r="E28" s="35"/>
      <c r="F28" s="35"/>
      <c r="G28" s="35"/>
      <c r="H28" s="36"/>
      <c r="I28" s="36"/>
      <c r="J28" s="36"/>
      <c r="K28" s="36"/>
      <c r="L28" s="36"/>
      <c r="M28" s="36"/>
      <c r="N28" s="36"/>
      <c r="O28" s="36"/>
      <c r="P28" s="37"/>
      <c r="Q28" s="38"/>
      <c r="R28" s="39" t="s">
        <v>99</v>
      </c>
      <c r="S28" s="22" t="s">
        <v>100</v>
      </c>
      <c r="T28" s="39" t="s">
        <v>101</v>
      </c>
      <c r="U28" s="22" t="s">
        <v>102</v>
      </c>
    </row>
    <row r="29" spans="1:22" ht="26.25" customHeight="1" thickBot="1" x14ac:dyDescent="0.25">
      <c r="B29" s="40"/>
      <c r="C29" s="41"/>
      <c r="D29" s="41"/>
      <c r="E29" s="41"/>
      <c r="F29" s="41"/>
      <c r="G29" s="41"/>
      <c r="H29" s="42"/>
      <c r="I29" s="42"/>
      <c r="J29" s="42"/>
      <c r="K29" s="42"/>
      <c r="L29" s="42"/>
      <c r="M29" s="42"/>
      <c r="N29" s="42"/>
      <c r="O29" s="42"/>
      <c r="P29" s="43"/>
      <c r="Q29" s="44"/>
      <c r="R29" s="45" t="s">
        <v>103</v>
      </c>
      <c r="S29" s="44" t="s">
        <v>103</v>
      </c>
      <c r="T29" s="44" t="s">
        <v>103</v>
      </c>
      <c r="U29" s="44" t="s">
        <v>104</v>
      </c>
    </row>
    <row r="30" spans="1:22" ht="13.5" customHeight="1" thickBot="1" x14ac:dyDescent="0.25">
      <c r="B30" s="65" t="s">
        <v>105</v>
      </c>
      <c r="C30" s="66"/>
      <c r="D30" s="66"/>
      <c r="E30" s="46"/>
      <c r="F30" s="46"/>
      <c r="G30" s="46"/>
      <c r="H30" s="47"/>
      <c r="I30" s="47"/>
      <c r="J30" s="47"/>
      <c r="K30" s="47"/>
      <c r="L30" s="47"/>
      <c r="M30" s="47"/>
      <c r="N30" s="47"/>
      <c r="O30" s="47"/>
      <c r="P30" s="48"/>
      <c r="Q30" s="48"/>
      <c r="R30" s="49" t="str">
        <f t="shared" ref="R30:T31" si="1">"N/D"</f>
        <v>N/D</v>
      </c>
      <c r="S30" s="49" t="str">
        <f t="shared" si="1"/>
        <v>N/D</v>
      </c>
      <c r="T30" s="49" t="str">
        <f t="shared" si="1"/>
        <v>N/D</v>
      </c>
      <c r="U30" s="50" t="str">
        <f>+IF(ISERR(T30/S30*100),"N/A",T30/S30*100)</f>
        <v>N/A</v>
      </c>
    </row>
    <row r="31" spans="1:22" ht="13.5" customHeight="1" thickBot="1" x14ac:dyDescent="0.25">
      <c r="B31" s="67" t="s">
        <v>106</v>
      </c>
      <c r="C31" s="68"/>
      <c r="D31" s="68"/>
      <c r="E31" s="51"/>
      <c r="F31" s="51"/>
      <c r="G31" s="51"/>
      <c r="H31" s="52"/>
      <c r="I31" s="52"/>
      <c r="J31" s="52"/>
      <c r="K31" s="52"/>
      <c r="L31" s="52"/>
      <c r="M31" s="52"/>
      <c r="N31" s="52"/>
      <c r="O31" s="52"/>
      <c r="P31" s="53"/>
      <c r="Q31" s="53"/>
      <c r="R31" s="49" t="str">
        <f t="shared" si="1"/>
        <v>N/D</v>
      </c>
      <c r="S31" s="49" t="str">
        <f t="shared" si="1"/>
        <v>N/D</v>
      </c>
      <c r="T31" s="49" t="str">
        <f t="shared" si="1"/>
        <v>N/D</v>
      </c>
      <c r="U31" s="50" t="str">
        <f>+IF(ISERR(T31/S31*100),"N/A",T31/S31*100)</f>
        <v>N/A</v>
      </c>
    </row>
    <row r="32" spans="1:22" ht="14.85" customHeight="1" thickTop="1" thickBot="1" x14ac:dyDescent="0.25">
      <c r="B32" s="8" t="s">
        <v>107</v>
      </c>
      <c r="C32" s="9"/>
      <c r="D32" s="9"/>
      <c r="E32" s="9"/>
      <c r="F32" s="9"/>
      <c r="G32" s="9"/>
      <c r="H32" s="10"/>
      <c r="I32" s="10"/>
      <c r="J32" s="10"/>
      <c r="K32" s="10"/>
      <c r="L32" s="10"/>
      <c r="M32" s="10"/>
      <c r="N32" s="10"/>
      <c r="O32" s="10"/>
      <c r="P32" s="10"/>
      <c r="Q32" s="10"/>
      <c r="R32" s="10"/>
      <c r="S32" s="10"/>
      <c r="T32" s="10"/>
      <c r="U32" s="11"/>
    </row>
    <row r="33" spans="2:21" ht="44.25" customHeight="1" thickTop="1" x14ac:dyDescent="0.2">
      <c r="B33" s="69" t="s">
        <v>108</v>
      </c>
      <c r="C33" s="70"/>
      <c r="D33" s="70"/>
      <c r="E33" s="70"/>
      <c r="F33" s="70"/>
      <c r="G33" s="70"/>
      <c r="H33" s="70"/>
      <c r="I33" s="70"/>
      <c r="J33" s="70"/>
      <c r="K33" s="70"/>
      <c r="L33" s="70"/>
      <c r="M33" s="70"/>
      <c r="N33" s="70"/>
      <c r="O33" s="70"/>
      <c r="P33" s="70"/>
      <c r="Q33" s="70"/>
      <c r="R33" s="70"/>
      <c r="S33" s="70"/>
      <c r="T33" s="70"/>
      <c r="U33" s="71"/>
    </row>
    <row r="34" spans="2:21" ht="34.5" customHeight="1" x14ac:dyDescent="0.2">
      <c r="B34" s="59" t="s">
        <v>447</v>
      </c>
      <c r="C34" s="60"/>
      <c r="D34" s="60"/>
      <c r="E34" s="60"/>
      <c r="F34" s="60"/>
      <c r="G34" s="60"/>
      <c r="H34" s="60"/>
      <c r="I34" s="60"/>
      <c r="J34" s="60"/>
      <c r="K34" s="60"/>
      <c r="L34" s="60"/>
      <c r="M34" s="60"/>
      <c r="N34" s="60"/>
      <c r="O34" s="60"/>
      <c r="P34" s="60"/>
      <c r="Q34" s="60"/>
      <c r="R34" s="60"/>
      <c r="S34" s="60"/>
      <c r="T34" s="60"/>
      <c r="U34" s="61"/>
    </row>
    <row r="35" spans="2:21" ht="34.5" customHeight="1" x14ac:dyDescent="0.2">
      <c r="B35" s="59" t="s">
        <v>113</v>
      </c>
      <c r="C35" s="60"/>
      <c r="D35" s="60"/>
      <c r="E35" s="60"/>
      <c r="F35" s="60"/>
      <c r="G35" s="60"/>
      <c r="H35" s="60"/>
      <c r="I35" s="60"/>
      <c r="J35" s="60"/>
      <c r="K35" s="60"/>
      <c r="L35" s="60"/>
      <c r="M35" s="60"/>
      <c r="N35" s="60"/>
      <c r="O35" s="60"/>
      <c r="P35" s="60"/>
      <c r="Q35" s="60"/>
      <c r="R35" s="60"/>
      <c r="S35" s="60"/>
      <c r="T35" s="60"/>
      <c r="U35" s="61"/>
    </row>
    <row r="36" spans="2:21" ht="34.5" customHeight="1" x14ac:dyDescent="0.2">
      <c r="B36" s="59" t="s">
        <v>448</v>
      </c>
      <c r="C36" s="60"/>
      <c r="D36" s="60"/>
      <c r="E36" s="60"/>
      <c r="F36" s="60"/>
      <c r="G36" s="60"/>
      <c r="H36" s="60"/>
      <c r="I36" s="60"/>
      <c r="J36" s="60"/>
      <c r="K36" s="60"/>
      <c r="L36" s="60"/>
      <c r="M36" s="60"/>
      <c r="N36" s="60"/>
      <c r="O36" s="60"/>
      <c r="P36" s="60"/>
      <c r="Q36" s="60"/>
      <c r="R36" s="60"/>
      <c r="S36" s="60"/>
      <c r="T36" s="60"/>
      <c r="U36" s="61"/>
    </row>
    <row r="37" spans="2:21" ht="34.5" customHeight="1" x14ac:dyDescent="0.2">
      <c r="B37" s="59" t="s">
        <v>449</v>
      </c>
      <c r="C37" s="60"/>
      <c r="D37" s="60"/>
      <c r="E37" s="60"/>
      <c r="F37" s="60"/>
      <c r="G37" s="60"/>
      <c r="H37" s="60"/>
      <c r="I37" s="60"/>
      <c r="J37" s="60"/>
      <c r="K37" s="60"/>
      <c r="L37" s="60"/>
      <c r="M37" s="60"/>
      <c r="N37" s="60"/>
      <c r="O37" s="60"/>
      <c r="P37" s="60"/>
      <c r="Q37" s="60"/>
      <c r="R37" s="60"/>
      <c r="S37" s="60"/>
      <c r="T37" s="60"/>
      <c r="U37" s="61"/>
    </row>
    <row r="38" spans="2:21" ht="38.1" customHeight="1" x14ac:dyDescent="0.2">
      <c r="B38" s="59" t="s">
        <v>450</v>
      </c>
      <c r="C38" s="60"/>
      <c r="D38" s="60"/>
      <c r="E38" s="60"/>
      <c r="F38" s="60"/>
      <c r="G38" s="60"/>
      <c r="H38" s="60"/>
      <c r="I38" s="60"/>
      <c r="J38" s="60"/>
      <c r="K38" s="60"/>
      <c r="L38" s="60"/>
      <c r="M38" s="60"/>
      <c r="N38" s="60"/>
      <c r="O38" s="60"/>
      <c r="P38" s="60"/>
      <c r="Q38" s="60"/>
      <c r="R38" s="60"/>
      <c r="S38" s="60"/>
      <c r="T38" s="60"/>
      <c r="U38" s="61"/>
    </row>
    <row r="39" spans="2:21" ht="232.35" customHeight="1" x14ac:dyDescent="0.2">
      <c r="B39" s="59" t="s">
        <v>451</v>
      </c>
      <c r="C39" s="60"/>
      <c r="D39" s="60"/>
      <c r="E39" s="60"/>
      <c r="F39" s="60"/>
      <c r="G39" s="60"/>
      <c r="H39" s="60"/>
      <c r="I39" s="60"/>
      <c r="J39" s="60"/>
      <c r="K39" s="60"/>
      <c r="L39" s="60"/>
      <c r="M39" s="60"/>
      <c r="N39" s="60"/>
      <c r="O39" s="60"/>
      <c r="P39" s="60"/>
      <c r="Q39" s="60"/>
      <c r="R39" s="60"/>
      <c r="S39" s="60"/>
      <c r="T39" s="60"/>
      <c r="U39" s="61"/>
    </row>
    <row r="40" spans="2:21" ht="73.349999999999994" customHeight="1" x14ac:dyDescent="0.2">
      <c r="B40" s="59" t="s">
        <v>452</v>
      </c>
      <c r="C40" s="60"/>
      <c r="D40" s="60"/>
      <c r="E40" s="60"/>
      <c r="F40" s="60"/>
      <c r="G40" s="60"/>
      <c r="H40" s="60"/>
      <c r="I40" s="60"/>
      <c r="J40" s="60"/>
      <c r="K40" s="60"/>
      <c r="L40" s="60"/>
      <c r="M40" s="60"/>
      <c r="N40" s="60"/>
      <c r="O40" s="60"/>
      <c r="P40" s="60"/>
      <c r="Q40" s="60"/>
      <c r="R40" s="60"/>
      <c r="S40" s="60"/>
      <c r="T40" s="60"/>
      <c r="U40" s="61"/>
    </row>
    <row r="41" spans="2:21" ht="42.75" customHeight="1" x14ac:dyDescent="0.2">
      <c r="B41" s="59" t="s">
        <v>453</v>
      </c>
      <c r="C41" s="60"/>
      <c r="D41" s="60"/>
      <c r="E41" s="60"/>
      <c r="F41" s="60"/>
      <c r="G41" s="60"/>
      <c r="H41" s="60"/>
      <c r="I41" s="60"/>
      <c r="J41" s="60"/>
      <c r="K41" s="60"/>
      <c r="L41" s="60"/>
      <c r="M41" s="60"/>
      <c r="N41" s="60"/>
      <c r="O41" s="60"/>
      <c r="P41" s="60"/>
      <c r="Q41" s="60"/>
      <c r="R41" s="60"/>
      <c r="S41" s="60"/>
      <c r="T41" s="60"/>
      <c r="U41" s="61"/>
    </row>
    <row r="42" spans="2:21" ht="50.1" customHeight="1" x14ac:dyDescent="0.2">
      <c r="B42" s="59" t="s">
        <v>454</v>
      </c>
      <c r="C42" s="60"/>
      <c r="D42" s="60"/>
      <c r="E42" s="60"/>
      <c r="F42" s="60"/>
      <c r="G42" s="60"/>
      <c r="H42" s="60"/>
      <c r="I42" s="60"/>
      <c r="J42" s="60"/>
      <c r="K42" s="60"/>
      <c r="L42" s="60"/>
      <c r="M42" s="60"/>
      <c r="N42" s="60"/>
      <c r="O42" s="60"/>
      <c r="P42" s="60"/>
      <c r="Q42" s="60"/>
      <c r="R42" s="60"/>
      <c r="S42" s="60"/>
      <c r="T42" s="60"/>
      <c r="U42" s="61"/>
    </row>
    <row r="43" spans="2:21" ht="140.1" customHeight="1" x14ac:dyDescent="0.2">
      <c r="B43" s="59" t="s">
        <v>455</v>
      </c>
      <c r="C43" s="60"/>
      <c r="D43" s="60"/>
      <c r="E43" s="60"/>
      <c r="F43" s="60"/>
      <c r="G43" s="60"/>
      <c r="H43" s="60"/>
      <c r="I43" s="60"/>
      <c r="J43" s="60"/>
      <c r="K43" s="60"/>
      <c r="L43" s="60"/>
      <c r="M43" s="60"/>
      <c r="N43" s="60"/>
      <c r="O43" s="60"/>
      <c r="P43" s="60"/>
      <c r="Q43" s="60"/>
      <c r="R43" s="60"/>
      <c r="S43" s="60"/>
      <c r="T43" s="60"/>
      <c r="U43" s="61"/>
    </row>
    <row r="44" spans="2:21" ht="139.35" customHeight="1" x14ac:dyDescent="0.2">
      <c r="B44" s="59" t="s">
        <v>456</v>
      </c>
      <c r="C44" s="60"/>
      <c r="D44" s="60"/>
      <c r="E44" s="60"/>
      <c r="F44" s="60"/>
      <c r="G44" s="60"/>
      <c r="H44" s="60"/>
      <c r="I44" s="60"/>
      <c r="J44" s="60"/>
      <c r="K44" s="60"/>
      <c r="L44" s="60"/>
      <c r="M44" s="60"/>
      <c r="N44" s="60"/>
      <c r="O44" s="60"/>
      <c r="P44" s="60"/>
      <c r="Q44" s="60"/>
      <c r="R44" s="60"/>
      <c r="S44" s="60"/>
      <c r="T44" s="60"/>
      <c r="U44" s="61"/>
    </row>
    <row r="45" spans="2:21" ht="181.5" customHeight="1" x14ac:dyDescent="0.2">
      <c r="B45" s="59" t="s">
        <v>457</v>
      </c>
      <c r="C45" s="60"/>
      <c r="D45" s="60"/>
      <c r="E45" s="60"/>
      <c r="F45" s="60"/>
      <c r="G45" s="60"/>
      <c r="H45" s="60"/>
      <c r="I45" s="60"/>
      <c r="J45" s="60"/>
      <c r="K45" s="60"/>
      <c r="L45" s="60"/>
      <c r="M45" s="60"/>
      <c r="N45" s="60"/>
      <c r="O45" s="60"/>
      <c r="P45" s="60"/>
      <c r="Q45" s="60"/>
      <c r="R45" s="60"/>
      <c r="S45" s="60"/>
      <c r="T45" s="60"/>
      <c r="U45" s="61"/>
    </row>
    <row r="46" spans="2:21" ht="145.69999999999999" customHeight="1" x14ac:dyDescent="0.2">
      <c r="B46" s="59" t="s">
        <v>458</v>
      </c>
      <c r="C46" s="60"/>
      <c r="D46" s="60"/>
      <c r="E46" s="60"/>
      <c r="F46" s="60"/>
      <c r="G46" s="60"/>
      <c r="H46" s="60"/>
      <c r="I46" s="60"/>
      <c r="J46" s="60"/>
      <c r="K46" s="60"/>
      <c r="L46" s="60"/>
      <c r="M46" s="60"/>
      <c r="N46" s="60"/>
      <c r="O46" s="60"/>
      <c r="P46" s="60"/>
      <c r="Q46" s="60"/>
      <c r="R46" s="60"/>
      <c r="S46" s="60"/>
      <c r="T46" s="60"/>
      <c r="U46" s="61"/>
    </row>
    <row r="47" spans="2:21" ht="147.94999999999999" customHeight="1" x14ac:dyDescent="0.2">
      <c r="B47" s="59" t="s">
        <v>459</v>
      </c>
      <c r="C47" s="60"/>
      <c r="D47" s="60"/>
      <c r="E47" s="60"/>
      <c r="F47" s="60"/>
      <c r="G47" s="60"/>
      <c r="H47" s="60"/>
      <c r="I47" s="60"/>
      <c r="J47" s="60"/>
      <c r="K47" s="60"/>
      <c r="L47" s="60"/>
      <c r="M47" s="60"/>
      <c r="N47" s="60"/>
      <c r="O47" s="60"/>
      <c r="P47" s="60"/>
      <c r="Q47" s="60"/>
      <c r="R47" s="60"/>
      <c r="S47" s="60"/>
      <c r="T47" s="60"/>
      <c r="U47" s="61"/>
    </row>
    <row r="48" spans="2:21" ht="50.85" customHeight="1" x14ac:dyDescent="0.2">
      <c r="B48" s="59" t="s">
        <v>460</v>
      </c>
      <c r="C48" s="60"/>
      <c r="D48" s="60"/>
      <c r="E48" s="60"/>
      <c r="F48" s="60"/>
      <c r="G48" s="60"/>
      <c r="H48" s="60"/>
      <c r="I48" s="60"/>
      <c r="J48" s="60"/>
      <c r="K48" s="60"/>
      <c r="L48" s="60"/>
      <c r="M48" s="60"/>
      <c r="N48" s="60"/>
      <c r="O48" s="60"/>
      <c r="P48" s="60"/>
      <c r="Q48" s="60"/>
      <c r="R48" s="60"/>
      <c r="S48" s="60"/>
      <c r="T48" s="60"/>
      <c r="U48" s="61"/>
    </row>
    <row r="49" spans="2:21" ht="59.45" customHeight="1" thickBot="1" x14ac:dyDescent="0.25">
      <c r="B49" s="62" t="s">
        <v>461</v>
      </c>
      <c r="C49" s="63"/>
      <c r="D49" s="63"/>
      <c r="E49" s="63"/>
      <c r="F49" s="63"/>
      <c r="G49" s="63"/>
      <c r="H49" s="63"/>
      <c r="I49" s="63"/>
      <c r="J49" s="63"/>
      <c r="K49" s="63"/>
      <c r="L49" s="63"/>
      <c r="M49" s="63"/>
      <c r="N49" s="63"/>
      <c r="O49" s="63"/>
      <c r="P49" s="63"/>
      <c r="Q49" s="63"/>
      <c r="R49" s="63"/>
      <c r="S49" s="63"/>
      <c r="T49" s="63"/>
      <c r="U49" s="64"/>
    </row>
  </sheetData>
  <mergeCells count="88">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B39:U39"/>
    <mergeCell ref="C26:H26"/>
    <mergeCell ref="I26:K26"/>
    <mergeCell ref="L26:O26"/>
    <mergeCell ref="B30:D30"/>
    <mergeCell ref="B31:D31"/>
    <mergeCell ref="B33:U33"/>
    <mergeCell ref="B34:U34"/>
    <mergeCell ref="B35:U35"/>
    <mergeCell ref="B36:U36"/>
    <mergeCell ref="B37:U37"/>
    <mergeCell ref="B38:U38"/>
    <mergeCell ref="B46:U46"/>
    <mergeCell ref="B47:U47"/>
    <mergeCell ref="B48:U48"/>
    <mergeCell ref="B49:U49"/>
    <mergeCell ref="B40:U40"/>
    <mergeCell ref="B41:U41"/>
    <mergeCell ref="B42:U42"/>
    <mergeCell ref="B43:U43"/>
    <mergeCell ref="B44:U44"/>
    <mergeCell ref="B45:U4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462</v>
      </c>
      <c r="D4" s="99" t="s">
        <v>463</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269</v>
      </c>
      <c r="L6" s="80"/>
      <c r="M6" s="80"/>
      <c r="N6" s="19"/>
      <c r="O6" s="20" t="s">
        <v>20</v>
      </c>
      <c r="P6" s="80" t="s">
        <v>464</v>
      </c>
      <c r="Q6" s="80"/>
      <c r="R6" s="21"/>
      <c r="S6" s="20" t="s">
        <v>22</v>
      </c>
      <c r="T6" s="80" t="s">
        <v>465</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466</v>
      </c>
      <c r="D11" s="73"/>
      <c r="E11" s="73"/>
      <c r="F11" s="73"/>
      <c r="G11" s="73"/>
      <c r="H11" s="73"/>
      <c r="I11" s="73" t="s">
        <v>467</v>
      </c>
      <c r="J11" s="73"/>
      <c r="K11" s="73"/>
      <c r="L11" s="73" t="s">
        <v>468</v>
      </c>
      <c r="M11" s="73"/>
      <c r="N11" s="73"/>
      <c r="O11" s="73"/>
      <c r="P11" s="27" t="s">
        <v>55</v>
      </c>
      <c r="Q11" s="27" t="s">
        <v>43</v>
      </c>
      <c r="R11" s="27">
        <v>7.07</v>
      </c>
      <c r="S11" s="27" t="s">
        <v>44</v>
      </c>
      <c r="T11" s="27" t="s">
        <v>44</v>
      </c>
      <c r="U11" s="28" t="str">
        <f>IF(ISERR(T11/S11*100),"N/A",T11/S11*100)</f>
        <v>N/A</v>
      </c>
    </row>
    <row r="12" spans="1:34" ht="75" customHeight="1" thickBot="1" x14ac:dyDescent="0.25">
      <c r="A12" s="25"/>
      <c r="B12" s="29" t="s">
        <v>45</v>
      </c>
      <c r="C12" s="72" t="s">
        <v>45</v>
      </c>
      <c r="D12" s="72"/>
      <c r="E12" s="72"/>
      <c r="F12" s="72"/>
      <c r="G12" s="72"/>
      <c r="H12" s="72"/>
      <c r="I12" s="72" t="s">
        <v>469</v>
      </c>
      <c r="J12" s="72"/>
      <c r="K12" s="72"/>
      <c r="L12" s="72" t="s">
        <v>470</v>
      </c>
      <c r="M12" s="72"/>
      <c r="N12" s="72"/>
      <c r="O12" s="72"/>
      <c r="P12" s="30" t="s">
        <v>14</v>
      </c>
      <c r="Q12" s="30" t="s">
        <v>43</v>
      </c>
      <c r="R12" s="31" t="s">
        <v>44</v>
      </c>
      <c r="S12" s="31" t="s">
        <v>44</v>
      </c>
      <c r="T12" s="31" t="s">
        <v>44</v>
      </c>
      <c r="U12" s="32" t="str">
        <f>IF(ISERR(T12/S12*100),"N/A",T12/S12*100)</f>
        <v>N/A</v>
      </c>
    </row>
    <row r="13" spans="1:34" ht="75" customHeight="1" thickTop="1" thickBot="1" x14ac:dyDescent="0.25">
      <c r="A13" s="25"/>
      <c r="B13" s="26" t="s">
        <v>62</v>
      </c>
      <c r="C13" s="73" t="s">
        <v>471</v>
      </c>
      <c r="D13" s="73"/>
      <c r="E13" s="73"/>
      <c r="F13" s="73"/>
      <c r="G13" s="73"/>
      <c r="H13" s="73"/>
      <c r="I13" s="73" t="s">
        <v>472</v>
      </c>
      <c r="J13" s="73"/>
      <c r="K13" s="73"/>
      <c r="L13" s="73" t="s">
        <v>473</v>
      </c>
      <c r="M13" s="73"/>
      <c r="N13" s="73"/>
      <c r="O13" s="73"/>
      <c r="P13" s="27" t="s">
        <v>55</v>
      </c>
      <c r="Q13" s="27" t="s">
        <v>43</v>
      </c>
      <c r="R13" s="27">
        <v>99</v>
      </c>
      <c r="S13" s="27" t="s">
        <v>44</v>
      </c>
      <c r="T13" s="27" t="s">
        <v>44</v>
      </c>
      <c r="U13" s="28" t="str">
        <f>IF(ISERR(T13/S13*100),"N/A",T13/S13*100)</f>
        <v>N/A</v>
      </c>
    </row>
    <row r="14" spans="1:34" ht="75" customHeight="1" thickTop="1" thickBot="1" x14ac:dyDescent="0.25">
      <c r="A14" s="25"/>
      <c r="B14" s="26" t="s">
        <v>71</v>
      </c>
      <c r="C14" s="73" t="s">
        <v>474</v>
      </c>
      <c r="D14" s="73"/>
      <c r="E14" s="73"/>
      <c r="F14" s="73"/>
      <c r="G14" s="73"/>
      <c r="H14" s="73"/>
      <c r="I14" s="73" t="s">
        <v>475</v>
      </c>
      <c r="J14" s="73"/>
      <c r="K14" s="73"/>
      <c r="L14" s="73" t="s">
        <v>476</v>
      </c>
      <c r="M14" s="73"/>
      <c r="N14" s="73"/>
      <c r="O14" s="73"/>
      <c r="P14" s="27" t="s">
        <v>55</v>
      </c>
      <c r="Q14" s="27" t="s">
        <v>75</v>
      </c>
      <c r="R14" s="27">
        <v>97</v>
      </c>
      <c r="S14" s="27">
        <v>97</v>
      </c>
      <c r="T14" s="27">
        <v>97.98</v>
      </c>
      <c r="U14" s="28">
        <f>IF(ISERR(T14/S14*100),"N/A",T14/S14*100)</f>
        <v>101.01030927835053</v>
      </c>
    </row>
    <row r="15" spans="1:34" ht="75" customHeight="1" thickTop="1" thickBot="1" x14ac:dyDescent="0.25">
      <c r="A15" s="25"/>
      <c r="B15" s="26" t="s">
        <v>87</v>
      </c>
      <c r="C15" s="73" t="s">
        <v>477</v>
      </c>
      <c r="D15" s="73"/>
      <c r="E15" s="73"/>
      <c r="F15" s="73"/>
      <c r="G15" s="73"/>
      <c r="H15" s="73"/>
      <c r="I15" s="73" t="s">
        <v>478</v>
      </c>
      <c r="J15" s="73"/>
      <c r="K15" s="73"/>
      <c r="L15" s="73" t="s">
        <v>479</v>
      </c>
      <c r="M15" s="73"/>
      <c r="N15" s="73"/>
      <c r="O15" s="73"/>
      <c r="P15" s="27" t="s">
        <v>55</v>
      </c>
      <c r="Q15" s="27" t="s">
        <v>286</v>
      </c>
      <c r="R15" s="27">
        <v>98</v>
      </c>
      <c r="S15" s="27">
        <v>97</v>
      </c>
      <c r="T15" s="27">
        <v>97.5</v>
      </c>
      <c r="U15" s="28">
        <f>IF(ISERR(T15/S15*100),"N/A",T15/S15*100)</f>
        <v>100.51546391752578</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x14ac:dyDescent="0.25">
      <c r="B20" s="67" t="s">
        <v>106</v>
      </c>
      <c r="C20" s="68"/>
      <c r="D20" s="68"/>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480</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481</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482</v>
      </c>
      <c r="C25" s="60"/>
      <c r="D25" s="60"/>
      <c r="E25" s="60"/>
      <c r="F25" s="60"/>
      <c r="G25" s="60"/>
      <c r="H25" s="60"/>
      <c r="I25" s="60"/>
      <c r="J25" s="60"/>
      <c r="K25" s="60"/>
      <c r="L25" s="60"/>
      <c r="M25" s="60"/>
      <c r="N25" s="60"/>
      <c r="O25" s="60"/>
      <c r="P25" s="60"/>
      <c r="Q25" s="60"/>
      <c r="R25" s="60"/>
      <c r="S25" s="60"/>
      <c r="T25" s="60"/>
      <c r="U25" s="61"/>
    </row>
    <row r="26" spans="2:21" ht="40.35" customHeight="1" x14ac:dyDescent="0.2">
      <c r="B26" s="59" t="s">
        <v>483</v>
      </c>
      <c r="C26" s="60"/>
      <c r="D26" s="60"/>
      <c r="E26" s="60"/>
      <c r="F26" s="60"/>
      <c r="G26" s="60"/>
      <c r="H26" s="60"/>
      <c r="I26" s="60"/>
      <c r="J26" s="60"/>
      <c r="K26" s="60"/>
      <c r="L26" s="60"/>
      <c r="M26" s="60"/>
      <c r="N26" s="60"/>
      <c r="O26" s="60"/>
      <c r="P26" s="60"/>
      <c r="Q26" s="60"/>
      <c r="R26" s="60"/>
      <c r="S26" s="60"/>
      <c r="T26" s="60"/>
      <c r="U26" s="61"/>
    </row>
    <row r="27" spans="2:21" ht="74.099999999999994" customHeight="1" thickBot="1" x14ac:dyDescent="0.25">
      <c r="B27" s="62" t="s">
        <v>484</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26</vt:i4>
      </vt:variant>
    </vt:vector>
  </HeadingPairs>
  <TitlesOfParts>
    <vt:vector size="39" baseType="lpstr">
      <vt:lpstr>Portada</vt:lpstr>
      <vt:lpstr>50 E001</vt:lpstr>
      <vt:lpstr>50 E003</vt:lpstr>
      <vt:lpstr>50 E004</vt:lpstr>
      <vt:lpstr>50 E006</vt:lpstr>
      <vt:lpstr>50 E007</vt:lpstr>
      <vt:lpstr>50 E011</vt:lpstr>
      <vt:lpstr>50 E012</vt:lpstr>
      <vt:lpstr>50 J001</vt:lpstr>
      <vt:lpstr>50 J002</vt:lpstr>
      <vt:lpstr>50 J004</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J001'!Área_de_impresión</vt:lpstr>
      <vt:lpstr>'50 J002'!Área_de_impresión</vt:lpstr>
      <vt:lpstr>'50 J004'!Área_de_impresión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J001'!Títulos_a_imprimir</vt:lpstr>
      <vt:lpstr>'50 J002'!Títulos_a_imprimir</vt:lpstr>
      <vt:lpstr>'50 J004'!Títulos_a_imprimir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2019-10-18T23:26:04Z</dcterms:modified>
</cp:coreProperties>
</file>