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90" yWindow="1365" windowWidth="17775" windowHeight="11130"/>
  </bookViews>
  <sheets>
    <sheet name="Portada" sheetId="1" r:id="rId1"/>
    <sheet name="50 E001" sheetId="2" r:id="rId2"/>
    <sheet name="50 E003" sheetId="3" r:id="rId3"/>
    <sheet name="50 E004" sheetId="4" r:id="rId4"/>
    <sheet name="50 E006" sheetId="5" r:id="rId5"/>
    <sheet name="50 E007" sheetId="6" r:id="rId6"/>
    <sheet name="50 E011" sheetId="7" r:id="rId7"/>
    <sheet name="50 E012" sheetId="8" r:id="rId8"/>
    <sheet name="50 J001" sheetId="9" r:id="rId9"/>
    <sheet name="50 J002" sheetId="10" r:id="rId10"/>
    <sheet name="50 J004" sheetId="11" r:id="rId11"/>
    <sheet name="50 K012" sheetId="12" r:id="rId12"/>
    <sheet name="50 K029" sheetId="13" r:id="rId13"/>
  </sheets>
  <definedNames>
    <definedName name="_xlnm.Print_Area" localSheetId="1">'50 E001'!$B$2:$U$59</definedName>
    <definedName name="_xlnm.Print_Area" localSheetId="2">'50 E003'!$B$2:$U$49</definedName>
    <definedName name="_xlnm.Print_Area" localSheetId="3">'50 E004'!$B$2:$U$41</definedName>
    <definedName name="_xlnm.Print_Area" localSheetId="4">'50 E006'!$B$2:$U$37</definedName>
    <definedName name="_xlnm.Print_Area" localSheetId="5">'50 E007'!$B$2:$U$39</definedName>
    <definedName name="_xlnm.Print_Area" localSheetId="6">'50 E011'!$B$2:$U$61</definedName>
    <definedName name="_xlnm.Print_Area" localSheetId="7">'50 E012'!$B$2:$U$53</definedName>
    <definedName name="_xlnm.Print_Area" localSheetId="8">'50 J001'!$B$2:$U$31</definedName>
    <definedName name="_xlnm.Print_Area" localSheetId="9">'50 J002'!$B$2:$U$31</definedName>
    <definedName name="_xlnm.Print_Area" localSheetId="10">'50 J004'!$B$2:$U$31</definedName>
    <definedName name="_xlnm.Print_Area" localSheetId="11">'50 K012'!$B$2:$U$31</definedName>
    <definedName name="_xlnm.Print_Area" localSheetId="12">'50 K029'!$B$2:$U$39</definedName>
    <definedName name="_xlnm.Print_Area" localSheetId="0">Portada!$B$1:$AD$86</definedName>
    <definedName name="_xlnm.Print_Titles" localSheetId="1">'50 E001'!$1:$4</definedName>
    <definedName name="_xlnm.Print_Titles" localSheetId="2">'50 E003'!$1:$4</definedName>
    <definedName name="_xlnm.Print_Titles" localSheetId="3">'50 E004'!$1:$4</definedName>
    <definedName name="_xlnm.Print_Titles" localSheetId="4">'50 E006'!$1:$4</definedName>
    <definedName name="_xlnm.Print_Titles" localSheetId="5">'50 E007'!$1:$4</definedName>
    <definedName name="_xlnm.Print_Titles" localSheetId="6">'50 E011'!$1:$4</definedName>
    <definedName name="_xlnm.Print_Titles" localSheetId="7">'50 E012'!$1:$4</definedName>
    <definedName name="_xlnm.Print_Titles" localSheetId="8">'50 J001'!$1:$4</definedName>
    <definedName name="_xlnm.Print_Titles" localSheetId="9">'50 J002'!$1:$4</definedName>
    <definedName name="_xlnm.Print_Titles" localSheetId="10">'50 J004'!$1:$4</definedName>
    <definedName name="_xlnm.Print_Titles" localSheetId="11">'50 K012'!$1:$4</definedName>
    <definedName name="_xlnm.Print_Titles" localSheetId="12">'50 K029'!$1:$4</definedName>
    <definedName name="_xlnm.Print_Titles" localSheetId="0">Portada!$1:$4</definedName>
  </definedNames>
  <calcPr calcId="145621"/>
</workbook>
</file>

<file path=xl/calcChain.xml><?xml version="1.0" encoding="utf-8"?>
<calcChain xmlns="http://schemas.openxmlformats.org/spreadsheetml/2006/main">
  <c r="T24" i="13" l="1"/>
  <c r="S24" i="13"/>
  <c r="U24" i="13" s="1"/>
  <c r="R24" i="13"/>
  <c r="T23" i="13"/>
  <c r="S23" i="13"/>
  <c r="U23" i="13" s="1"/>
  <c r="R23" i="13"/>
  <c r="U19" i="13"/>
  <c r="U18" i="13"/>
  <c r="U17" i="13"/>
  <c r="U16" i="13"/>
  <c r="U15" i="13"/>
  <c r="U14" i="13"/>
  <c r="U13" i="13"/>
  <c r="U12" i="13"/>
  <c r="U11" i="13"/>
  <c r="T20" i="12"/>
  <c r="U20" i="12" s="1"/>
  <c r="S20" i="12"/>
  <c r="R20" i="12"/>
  <c r="T19" i="12"/>
  <c r="U19" i="12" s="1"/>
  <c r="S19" i="12"/>
  <c r="R19" i="12"/>
  <c r="U15" i="12"/>
  <c r="U14" i="12"/>
  <c r="U13" i="12"/>
  <c r="U12" i="12"/>
  <c r="U11" i="12"/>
  <c r="T20" i="11"/>
  <c r="S20" i="11"/>
  <c r="U20" i="11" s="1"/>
  <c r="R20" i="11"/>
  <c r="T19" i="11"/>
  <c r="S19" i="11"/>
  <c r="U19" i="11" s="1"/>
  <c r="R19" i="11"/>
  <c r="U15" i="11"/>
  <c r="U14" i="11"/>
  <c r="U13" i="11"/>
  <c r="U12" i="11"/>
  <c r="U11" i="11"/>
  <c r="T20" i="10"/>
  <c r="U20" i="10" s="1"/>
  <c r="S20" i="10"/>
  <c r="R20" i="10"/>
  <c r="T19" i="10"/>
  <c r="U19" i="10" s="1"/>
  <c r="S19" i="10"/>
  <c r="R19" i="10"/>
  <c r="U15" i="10"/>
  <c r="U14" i="10"/>
  <c r="U13" i="10"/>
  <c r="U12" i="10"/>
  <c r="U11" i="10"/>
  <c r="T20" i="9"/>
  <c r="S20" i="9"/>
  <c r="U20" i="9" s="1"/>
  <c r="R20" i="9"/>
  <c r="T19" i="9"/>
  <c r="S19" i="9"/>
  <c r="U19" i="9" s="1"/>
  <c r="R19" i="9"/>
  <c r="U15" i="9"/>
  <c r="U14" i="9"/>
  <c r="U13" i="9"/>
  <c r="U12" i="9"/>
  <c r="U11" i="9"/>
  <c r="T31" i="8"/>
  <c r="U31" i="8" s="1"/>
  <c r="S31" i="8"/>
  <c r="R31" i="8"/>
  <c r="T30" i="8"/>
  <c r="U30" i="8" s="1"/>
  <c r="S30" i="8"/>
  <c r="R30" i="8"/>
  <c r="U26" i="8"/>
  <c r="U25" i="8"/>
  <c r="U24" i="8"/>
  <c r="U23" i="8"/>
  <c r="U22" i="8"/>
  <c r="U21" i="8"/>
  <c r="U20" i="8"/>
  <c r="U19" i="8"/>
  <c r="U18" i="8"/>
  <c r="U17" i="8"/>
  <c r="U16" i="8"/>
  <c r="U15" i="8"/>
  <c r="U14" i="8"/>
  <c r="U13" i="8"/>
  <c r="U12" i="8"/>
  <c r="U11" i="8"/>
  <c r="T35" i="7"/>
  <c r="U35" i="7" s="1"/>
  <c r="S35" i="7"/>
  <c r="R35" i="7"/>
  <c r="T34" i="7"/>
  <c r="U34" i="7" s="1"/>
  <c r="S34" i="7"/>
  <c r="R34" i="7"/>
  <c r="U30" i="7"/>
  <c r="U29" i="7"/>
  <c r="U28" i="7"/>
  <c r="U27" i="7"/>
  <c r="U26" i="7"/>
  <c r="U25" i="7"/>
  <c r="U24" i="7"/>
  <c r="U23" i="7"/>
  <c r="U22" i="7"/>
  <c r="U21" i="7"/>
  <c r="U20" i="7"/>
  <c r="U19" i="7"/>
  <c r="U18" i="7"/>
  <c r="U17" i="7"/>
  <c r="U16" i="7"/>
  <c r="U15" i="7"/>
  <c r="U14" i="7"/>
  <c r="U13" i="7"/>
  <c r="U12" i="7"/>
  <c r="U11" i="7"/>
  <c r="T24" i="6"/>
  <c r="U24" i="6" s="1"/>
  <c r="S24" i="6"/>
  <c r="R24" i="6"/>
  <c r="T23" i="6"/>
  <c r="U23" i="6" s="1"/>
  <c r="S23" i="6"/>
  <c r="R23" i="6"/>
  <c r="U19" i="6"/>
  <c r="U18" i="6"/>
  <c r="U17" i="6"/>
  <c r="U16" i="6"/>
  <c r="U15" i="6"/>
  <c r="U14" i="6"/>
  <c r="U13" i="6"/>
  <c r="U12" i="6"/>
  <c r="U11" i="6"/>
  <c r="T23" i="5"/>
  <c r="S23" i="5"/>
  <c r="U23" i="5" s="1"/>
  <c r="R23" i="5"/>
  <c r="T22" i="5"/>
  <c r="S22" i="5"/>
  <c r="U22" i="5" s="1"/>
  <c r="R22" i="5"/>
  <c r="U18" i="5"/>
  <c r="U17" i="5"/>
  <c r="U16" i="5"/>
  <c r="U15" i="5"/>
  <c r="U14" i="5"/>
  <c r="U13" i="5"/>
  <c r="U12" i="5"/>
  <c r="U11" i="5"/>
  <c r="T25" i="4"/>
  <c r="S25" i="4"/>
  <c r="U25" i="4" s="1"/>
  <c r="R25" i="4"/>
  <c r="T24" i="4"/>
  <c r="S24" i="4"/>
  <c r="U24" i="4" s="1"/>
  <c r="R24" i="4"/>
  <c r="U20" i="4"/>
  <c r="U19" i="4"/>
  <c r="U18" i="4"/>
  <c r="U17" i="4"/>
  <c r="U16" i="4"/>
  <c r="U15" i="4"/>
  <c r="U14" i="4"/>
  <c r="U13" i="4"/>
  <c r="U12" i="4"/>
  <c r="U11" i="4"/>
  <c r="T29" i="3"/>
  <c r="S29" i="3"/>
  <c r="U29" i="3" s="1"/>
  <c r="R29" i="3"/>
  <c r="T28" i="3"/>
  <c r="S28" i="3"/>
  <c r="U28" i="3" s="1"/>
  <c r="R28" i="3"/>
  <c r="U24" i="3"/>
  <c r="U23" i="3"/>
  <c r="U22" i="3"/>
  <c r="U21" i="3"/>
  <c r="U20" i="3"/>
  <c r="U19" i="3"/>
  <c r="U18" i="3"/>
  <c r="U17" i="3"/>
  <c r="U16" i="3"/>
  <c r="U15" i="3"/>
  <c r="U14" i="3"/>
  <c r="U13" i="3"/>
  <c r="U12" i="3"/>
  <c r="U11" i="3"/>
  <c r="T34" i="2"/>
  <c r="S34" i="2"/>
  <c r="U34" i="2" s="1"/>
  <c r="R34" i="2"/>
  <c r="T33" i="2"/>
  <c r="S33" i="2"/>
  <c r="U33" i="2" s="1"/>
  <c r="R33" i="2"/>
  <c r="U29" i="2"/>
  <c r="U28" i="2"/>
  <c r="U27" i="2"/>
  <c r="U26" i="2"/>
  <c r="U25" i="2"/>
  <c r="U24" i="2"/>
  <c r="U23" i="2"/>
  <c r="U22" i="2"/>
  <c r="U21" i="2"/>
  <c r="U20" i="2"/>
  <c r="U19" i="2"/>
  <c r="U18" i="2"/>
  <c r="U17" i="2"/>
  <c r="U16" i="2"/>
  <c r="U15" i="2"/>
  <c r="U14" i="2"/>
  <c r="U13" i="2"/>
  <c r="U12" i="2"/>
  <c r="U11" i="2"/>
</calcChain>
</file>

<file path=xl/sharedStrings.xml><?xml version="1.0" encoding="utf-8"?>
<sst xmlns="http://schemas.openxmlformats.org/spreadsheetml/2006/main" count="1617" uniqueCount="581">
  <si>
    <t xml:space="preserve">    Primer Trimestre 2019</t>
  </si>
  <si>
    <t>Instituto Mexicano del Seguro Social</t>
  </si>
  <si>
    <t>Programas presupuestarios cuya MIR se incluye en el reporte</t>
  </si>
  <si>
    <t xml:space="preserve">E-001 Prevención y control de enfermedades
E-003 Atención a la Salud en el Trabajo
E-004 Investigación y desarrollo tecnológico en salud
E-006 Recaudación de ingresos obrero patronales
E-007 Servicios de guardería
E-011 Atención a la Salud
E-012 Prestaciones sociales
J-001 Pensiones en curso de pago Ley 1973
J-002 Rentas vitalicias Ley 1997
J-004 Pago de subsidios a los asegurados
K-012 Proyectos de infraestructura social de asistencia y seguridad social
K-029 Programas de adquisiciones
</t>
  </si>
  <si>
    <t xml:space="preserve">      Primer Trimestre 2019</t>
  </si>
  <si>
    <t>DATOS DEL PROGRAMA</t>
  </si>
  <si>
    <t>Programa presupuestario</t>
  </si>
  <si>
    <t>E001</t>
  </si>
  <si>
    <t>Prevención y control de enfermedades</t>
  </si>
  <si>
    <t>Ramo</t>
  </si>
  <si>
    <t>50</t>
  </si>
  <si>
    <t>Unidad responsable</t>
  </si>
  <si>
    <t>GYR-Instituto Mexicano del Seguro Social</t>
  </si>
  <si>
    <t>Enfoques transversales</t>
  </si>
  <si>
    <t>Sin Información</t>
  </si>
  <si>
    <t>Clasificación Funcional</t>
  </si>
  <si>
    <t>Finalidad</t>
  </si>
  <si>
    <t>2 - Desarrollo Social</t>
  </si>
  <si>
    <t>Función</t>
  </si>
  <si>
    <t>3 - Salud</t>
  </si>
  <si>
    <t>Subfunción</t>
  </si>
  <si>
    <t>2 - Prestación de Servicios de Salud a la Persona</t>
  </si>
  <si>
    <t>Actividad Institucional</t>
  </si>
  <si>
    <t>3 - Eficacia en la atención médica preventiva</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</si>
  <si>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</si>
  <si>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</si>
  <si>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</si>
  <si>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</si>
  <si>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</si>
  <si>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</si>
  <si>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</si>
  <si>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</si>
  <si>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</si>
  <si>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</si>
  <si>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</si>
  <si>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</si>
  <si>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</si>
  <si>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</si>
  <si>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</si>
  <si>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al bienestar social e igualdad mediante intervenciones que mejoren la salud y la calidad de vida de los derechohabientes.</t>
  </si>
  <si>
    <r>
      <t>Tasa de mortalidad por cáncer de mama</t>
    </r>
    <r>
      <rPr>
        <i/>
        <sz val="10"/>
        <color indexed="30"/>
        <rFont val="Soberana Sans"/>
      </rPr>
      <t xml:space="preserve">
</t>
    </r>
  </si>
  <si>
    <t>(Número de defunciones por cáncer de mama ocurridas en mujeres derechohabientes de 25 años y más / Población de mujeres derechohabientes de 25 y más años de edad adscritas a médico familiar) X 100 000</t>
  </si>
  <si>
    <t>Tasa</t>
  </si>
  <si>
    <t>Estratégico-Eficacia-Anual</t>
  </si>
  <si>
    <t>N/A</t>
  </si>
  <si>
    <t/>
  </si>
  <si>
    <r>
      <t>Esperanza de Vida al Nacer</t>
    </r>
    <r>
      <rPr>
        <i/>
        <sz val="10"/>
        <color indexed="30"/>
        <rFont val="Soberana Sans"/>
      </rPr>
      <t xml:space="preserve">
</t>
    </r>
  </si>
  <si>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</si>
  <si>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Años</t>
  </si>
  <si>
    <r>
      <t>Tasa de mortalidad por cáncer cérvico uterino</t>
    </r>
    <r>
      <rPr>
        <i/>
        <sz val="10"/>
        <color indexed="30"/>
        <rFont val="Soberana Sans"/>
      </rPr>
      <t xml:space="preserve">
</t>
    </r>
  </si>
  <si>
    <t>(Número de defunciones por cáncer cérvico uterino ocurridas en mujeres derechohabientes de 25 años y más / Población de mujeres derechohabientes de 25 y más años de edad adscritas a médico familiar) X 100 000</t>
  </si>
  <si>
    <r>
      <t>Tasa de mortalidad por tuberculosis pulmonar</t>
    </r>
    <r>
      <rPr>
        <i/>
        <sz val="10"/>
        <color indexed="30"/>
        <rFont val="Soberana Sans"/>
      </rPr>
      <t xml:space="preserve">
</t>
    </r>
  </si>
  <si>
    <t>(Número de defunciones por tuberculosis pulmonar ocurridas en la población derechohabiente de 15 años y más / Población adscrita de 15 años y más adscrita a médico familiar) x 100,000</t>
  </si>
  <si>
    <r>
      <t>Prevalencia de obesidad en niños de 5 a 11 años de edad</t>
    </r>
    <r>
      <rPr>
        <i/>
        <sz val="10"/>
        <color indexed="30"/>
        <rFont val="Soberana Sans"/>
      </rPr>
      <t xml:space="preserve">
</t>
    </r>
  </si>
  <si>
    <t>Resulta de la división del número de niños entre 5 y 11 años de edad, cuyo índice de masa corporal se ubica a dos o más desviaciones estándar del valor medio indicado en las tablas de referencia de la Organización Mundial de la Salud, entre el total de niños del mismo grupo etario, multiplicado por 100</t>
  </si>
  <si>
    <t>Porcentaje</t>
  </si>
  <si>
    <t>Estratégico-Eficacia-Bienal</t>
  </si>
  <si>
    <r>
      <t>Porcentaje de cobertura de vacunación con esquema completo en menores de un año</t>
    </r>
    <r>
      <rPr>
        <i/>
        <sz val="10"/>
        <color indexed="30"/>
        <rFont val="Soberana Sans"/>
      </rPr>
      <t xml:space="preserve">
</t>
    </r>
  </si>
  <si>
    <t>Resulta de la división del número de menores de un año con esquema completo de vacunación para la edad entre el total de nacidos vivos ocurridos por cien  El esquema consta de 6 biológicos aplicados en 14 dosis a lo largo de 2, 4, 6 y 7 meses. Para mayor información consulte:  http://censia.salud.gob.mx/contenidos/vacunas/esquemavacunas.html</t>
  </si>
  <si>
    <t>Gestión-Eficacia-Anual</t>
  </si>
  <si>
    <r>
      <t>Porcentaje de cambio entre el año base y el año de registro de casos nuevos confirmados de VIH por transmisión vertical</t>
    </r>
    <r>
      <rPr>
        <i/>
        <sz val="10"/>
        <color indexed="30"/>
        <rFont val="Soberana Sans"/>
      </rPr>
      <t xml:space="preserve">
</t>
    </r>
  </si>
  <si>
    <t>Resulta de restarle al 100% el cociente del número de casos nuevos en recién nacidos diagnosticados con VIH del Sistema Especial de Vigilancia Epidemiológica de VIH/SIDA al 30 de junio de cada año entre el número de casos nuevos en recién nacidos diagnosticados con VIH del Sistema Especial de Vigilancia Epidemiológica de VIH/SIDA al 30 de junio de 2013.  Se consideran los casos nuevos de transmisión vertical (vía perinatal) diagnosticados con VIH en todas las instituciones del sector salud</t>
  </si>
  <si>
    <t>Propósito</t>
  </si>
  <si>
    <t>En la población derechohabiente del IMSS se reducen la morbilidad y mortalidad por enfermedades prevenibles y los embarazos de alto riesgo.</t>
  </si>
  <si>
    <r>
      <t>Proporción de adolescentes embarazadas</t>
    </r>
    <r>
      <rPr>
        <i/>
        <sz val="10"/>
        <color indexed="30"/>
        <rFont val="Soberana Sans"/>
      </rPr>
      <t xml:space="preserve">
</t>
    </r>
  </si>
  <si>
    <t>(Número de embarazadas adolescentes (de 10-19 años de edad) que acuden por 1a vez a la vigilancia prenatal / Total de embarazadas de 1er vez en vigilancia prenatal) * 100</t>
  </si>
  <si>
    <t>Proporción</t>
  </si>
  <si>
    <r>
      <t>Cobertura de atención integral PREVENIMSS</t>
    </r>
    <r>
      <rPr>
        <i/>
        <sz val="10"/>
        <color indexed="30"/>
        <rFont val="Soberana Sans"/>
      </rPr>
      <t xml:space="preserve">
</t>
    </r>
  </si>
  <si>
    <t>(Número de derechohabientes que recibieron atención preventiva integrada  en los últimos 12 meses / Población derechohabiente adscrita a médico familiar)* 100</t>
  </si>
  <si>
    <r>
      <t>Prevalencia de obesidad en niños de 5 a 9 años de edad</t>
    </r>
    <r>
      <rPr>
        <i/>
        <sz val="10"/>
        <color indexed="30"/>
        <rFont val="Soberana Sans"/>
      </rPr>
      <t xml:space="preserve">
</t>
    </r>
  </si>
  <si>
    <t>(NÚMERO DE NIÑOS DERECHOHABIENTES DE 5 A 9 AÑOS CON OBESIDAD EN EL MES INFORMADO /POBLACIÓN DE NIÑOS DE 5 A 9 AÑOS ADSCRITOS A MÉDICO FAMILIAR CON REGISTRO DE PESO Y TALLA EN EL MES INFORMADO)* 100</t>
  </si>
  <si>
    <t>Componente</t>
  </si>
  <si>
    <t>A Acciones de planificación familiar otorgadas</t>
  </si>
  <si>
    <r>
      <t>Logro de aceptantes en relación con la meta programada en consulta externa de medicina familiar</t>
    </r>
    <r>
      <rPr>
        <i/>
        <sz val="10"/>
        <color indexed="30"/>
        <rFont val="Soberana Sans"/>
      </rPr>
      <t xml:space="preserve">
</t>
    </r>
  </si>
  <si>
    <t>(Aceptantes de métodos anticonceptivos en consulta externa / Meta de aceptantes de métodos anticonceptivos en consulta externa) * 100</t>
  </si>
  <si>
    <t>Estratégico-Eficacia-Semestral</t>
  </si>
  <si>
    <t>B Acciones preventivas proporcionadas</t>
  </si>
  <si>
    <r>
      <t>Cobertura con esquemas completos de vacunación en niños de un año de edad.</t>
    </r>
    <r>
      <rPr>
        <i/>
        <sz val="10"/>
        <color indexed="30"/>
        <rFont val="Soberana Sans"/>
      </rPr>
      <t xml:space="preserve">
</t>
    </r>
  </si>
  <si>
    <t>(Número de niños de un año de edad que tienen completo su esquema de vacunación) /(Población de niños de un año de edad bajo responsabilidad institucional) X 100</t>
  </si>
  <si>
    <r>
      <t>Cobertura de detección de hipertensión arterial en población derechohabiente de 20 años y más</t>
    </r>
    <r>
      <rPr>
        <i/>
        <sz val="10"/>
        <color indexed="30"/>
        <rFont val="Soberana Sans"/>
      </rPr>
      <t xml:space="preserve">
</t>
    </r>
  </si>
  <si>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</si>
  <si>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r>
      <t>Cobertura de detección de cáncer de mama por mastografía en mujeres de 50 a 69 años</t>
    </r>
    <r>
      <rPr>
        <i/>
        <sz val="10"/>
        <color indexed="30"/>
        <rFont val="Soberana Sans"/>
      </rPr>
      <t xml:space="preserve">
</t>
    </r>
  </si>
  <si>
    <t>(Número de mujeres de 50 a 69 años con mastografía al mes del reporte)/(Población de mujeres de 50 a 69 años de edad adscritas a médico familiar)*100</t>
  </si>
  <si>
    <r>
      <t>Cobertura de detección de primera vez de diabetes mellitus en población derechohabiente de 20 años y más</t>
    </r>
    <r>
      <rPr>
        <i/>
        <sz val="10"/>
        <color indexed="30"/>
        <rFont val="Soberana Sans"/>
      </rPr>
      <t xml:space="preserve">
</t>
    </r>
  </si>
  <si>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</si>
  <si>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r>
      <t>Cobertura de detección de cáncer cérvico uterino a través de citología cervical en mujeres de 25 a 64 años</t>
    </r>
    <r>
      <rPr>
        <i/>
        <sz val="10"/>
        <color indexed="30"/>
        <rFont val="Soberana Sans"/>
      </rPr>
      <t xml:space="preserve">
</t>
    </r>
  </si>
  <si>
    <t>(Número de mujeres de 25 a 64 años con citología cervical de primera vez acumuladas al mes del reporte/ Población de mujeres de 25 a 64 años de edad adscritas a médico familiar menos 11 por ciento (estimación de mujeres sin útero, ENCOPREVENIMSS 2006)) X 100</t>
  </si>
  <si>
    <t>Actividad</t>
  </si>
  <si>
    <t>A 1 Promoción en la población en edad fértil, de las ventajas de adoptar un método anticonceptivo de acuerdo a su condición de salud y sus factores de riesgoreproductivo.</t>
  </si>
  <si>
    <r>
      <t>Porcentaje de entrevistas de consejería anticonceptiva</t>
    </r>
    <r>
      <rPr>
        <i/>
        <sz val="10"/>
        <color indexed="30"/>
        <rFont val="Soberana Sans"/>
      </rPr>
      <t xml:space="preserve">
</t>
    </r>
  </si>
  <si>
    <t>(N° de entrevistas de consejería anticonceptiva realizadas / N° de entrevistas de consejería anticonceptiva programadas)*100</t>
  </si>
  <si>
    <t>Gestión-Eficacia-Trimestral</t>
  </si>
  <si>
    <t>B 2 Medición de peso y talla en derechohabientes adscritos a médico familiar</t>
  </si>
  <si>
    <r>
      <t>Porcentaje de medición de peso y talla en población derechohabiente</t>
    </r>
    <r>
      <rPr>
        <i/>
        <sz val="10"/>
        <color indexed="30"/>
        <rFont val="Soberana Sans"/>
      </rPr>
      <t xml:space="preserve">
</t>
    </r>
  </si>
  <si>
    <t>(Número de derechohabientes con medición de peso y talla acumulado al mes evaluado /Total de derechohabientes adscritos a médico familiar)* 100</t>
  </si>
  <si>
    <t>B 3 Otorgamiento de atenciones preventivas integradas por grupo de edad.</t>
  </si>
  <si>
    <r>
      <t xml:space="preserve">Porcentaje de Atención Preventiva Integrada </t>
    </r>
    <r>
      <rPr>
        <i/>
        <sz val="10"/>
        <color indexed="30"/>
        <rFont val="Soberana Sans"/>
      </rPr>
      <t xml:space="preserve">
</t>
    </r>
  </si>
  <si>
    <t>(Número de Atenciones Preventivas Integradas otorgadas en el mes evaluado) /(Total de atenciones otorgadas por el personal de enfermería en el mes evaluado) * 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</si>
  <si>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</si>
  <si>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</si>
  <si>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</si>
  <si>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</si>
  <si>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</si>
  <si>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</si>
  <si>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</si>
  <si>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</si>
  <si>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</si>
  <si>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</si>
  <si>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cuatrimestral, semestral, anual o con un periodo mayor de tiempo. 
Estos indicadores no registraron información ni justificación, debido a que lo harán de conformidad con la frecuencia de medición con la que programaron sus metas. </t>
  </si>
  <si>
    <r>
      <t xml:space="preserve">Tasa de mortalidad por cáncer de mama
</t>
    </r>
    <r>
      <rPr>
        <sz val="10"/>
        <rFont val="Soberana Sans"/>
        <family val="2"/>
      </rPr>
      <t>Sin Información,Sin Justificación</t>
    </r>
  </si>
  <si>
    <r>
      <t xml:space="preserve">Esperanza de Vida al Nacer
</t>
    </r>
    <r>
      <rPr>
        <sz val="10"/>
        <rFont val="Soberana Sans"/>
        <family val="2"/>
      </rPr>
      <t>Sin Información,Sin Justificación</t>
    </r>
  </si>
  <si>
    <r>
      <t xml:space="preserve">Tasa de mortalidad por cáncer cérvico uterino
</t>
    </r>
    <r>
      <rPr>
        <sz val="10"/>
        <rFont val="Soberana Sans"/>
        <family val="2"/>
      </rPr>
      <t>Sin Información,Sin Justificación</t>
    </r>
  </si>
  <si>
    <r>
      <t xml:space="preserve">Tasa de mortalidad por tuberculosis pulmonar
</t>
    </r>
    <r>
      <rPr>
        <sz val="10"/>
        <rFont val="Soberana Sans"/>
        <family val="2"/>
      </rPr>
      <t>Sin Información,Sin Justificación</t>
    </r>
  </si>
  <si>
    <r>
      <t xml:space="preserve">Prevalencia de obesidad en niños de 5 a 11 años de edad
</t>
    </r>
    <r>
      <rPr>
        <sz val="10"/>
        <rFont val="Soberana Sans"/>
        <family val="2"/>
      </rPr>
      <t>Sin Información,Sin Justificación</t>
    </r>
  </si>
  <si>
    <r>
      <t xml:space="preserve">Porcentaje de cobertura de vacunación con esquema completo en menores de un año
</t>
    </r>
    <r>
      <rPr>
        <sz val="10"/>
        <rFont val="Soberana Sans"/>
        <family val="2"/>
      </rPr>
      <t>Sin Información,Sin Justificación</t>
    </r>
  </si>
  <si>
    <r>
      <t xml:space="preserve">Porcentaje de cambio entre el año base y el año de registro de casos nuevos confirmados de VIH por transmisión vertical
</t>
    </r>
    <r>
      <rPr>
        <sz val="10"/>
        <rFont val="Soberana Sans"/>
        <family val="2"/>
      </rPr>
      <t>Sin Información,Sin Justificación</t>
    </r>
  </si>
  <si>
    <r>
      <t xml:space="preserve">Proporción de adolescentes embarazadas
</t>
    </r>
    <r>
      <rPr>
        <sz val="10"/>
        <rFont val="Soberana Sans"/>
        <family val="2"/>
      </rPr>
      <t>Sin Información,Sin Justificación</t>
    </r>
  </si>
  <si>
    <r>
      <t xml:space="preserve">Cobertura de atención integral PREVENIMSS
</t>
    </r>
    <r>
      <rPr>
        <sz val="10"/>
        <rFont val="Soberana Sans"/>
        <family val="2"/>
      </rPr>
      <t>Sin Información,Sin Justificación</t>
    </r>
  </si>
  <si>
    <r>
      <t xml:space="preserve">Prevalencia de obesidad en niños de 5 a 9 años de edad
</t>
    </r>
    <r>
      <rPr>
        <sz val="10"/>
        <rFont val="Soberana Sans"/>
        <family val="2"/>
      </rPr>
      <t>Sin Información,Sin Justificación</t>
    </r>
  </si>
  <si>
    <r>
      <t xml:space="preserve">Logro de aceptantes en relación con la meta programada en consulta externa de medicina familiar
</t>
    </r>
    <r>
      <rPr>
        <sz val="10"/>
        <rFont val="Soberana Sans"/>
        <family val="2"/>
      </rPr>
      <t>Sin Información,Sin Justificación</t>
    </r>
  </si>
  <si>
    <r>
      <t xml:space="preserve">Cobertura con esquemas completos de vacunación en niños de un año de edad.
</t>
    </r>
    <r>
      <rPr>
        <sz val="10"/>
        <rFont val="Soberana Sans"/>
        <family val="2"/>
      </rPr>
      <t>Sin Información,Sin Justificación</t>
    </r>
  </si>
  <si>
    <r>
      <t xml:space="preserve">Cobertura de detección de hipertensión arterial en población derechohabiente de 20 años y más
</t>
    </r>
    <r>
      <rPr>
        <sz val="10"/>
        <rFont val="Soberana Sans"/>
        <family val="2"/>
      </rPr>
      <t>Sin Información,Sin Justificación</t>
    </r>
  </si>
  <si>
    <r>
      <t xml:space="preserve">Cobertura de detección de cáncer de mama por mastografía en mujeres de 50 a 69 años
</t>
    </r>
    <r>
      <rPr>
        <sz val="10"/>
        <rFont val="Soberana Sans"/>
        <family val="2"/>
      </rPr>
      <t>Sin Información,Sin Justificación</t>
    </r>
  </si>
  <si>
    <r>
      <t xml:space="preserve">Cobertura de detección de primera vez de diabetes mellitus en población derechohabiente de 20 años y más
</t>
    </r>
    <r>
      <rPr>
        <sz val="10"/>
        <rFont val="Soberana Sans"/>
        <family val="2"/>
      </rPr>
      <t>Sin Información,Sin Justificación</t>
    </r>
  </si>
  <si>
    <r>
      <t xml:space="preserve">Cobertura de detección de cáncer cérvico uterino a través de citología cervical en mujeres de 25 a 64 años
</t>
    </r>
    <r>
      <rPr>
        <sz val="10"/>
        <rFont val="Soberana Sans"/>
        <family val="2"/>
      </rPr>
      <t>Sin Información,Sin Justificación</t>
    </r>
  </si>
  <si>
    <r>
      <t xml:space="preserve">Porcentaje de entrevistas de consejería anticonceptiva
</t>
    </r>
    <r>
      <rPr>
        <sz val="10"/>
        <rFont val="Soberana Sans"/>
        <family val="2"/>
      </rPr>
      <t xml:space="preserve"> Causa : Información  estimada al mes de marzo de 2019.  Las acciones de comunicación educativa especificamente consejería en planificación familiar, se dirijen a la población en etapa reproductiva, tanto mujeres como hombres, con el fin de dar a conocer los factores de riesgo, la gama de metodología anticonceptiva disponible en el Instituto, y favorecer la selección en forma libre, voluntaria e informada un método, conforme a sus necesidades personales, expectativas reproductivas y condición de salud.  Efecto: La aceptación de un método anticonceptivo en forma informada, favorece la continuidad en el uso del mismo, a fin de planear un embarazo en las mejores condiciones de salud. Otros Motivos:</t>
    </r>
  </si>
  <si>
    <r>
      <t xml:space="preserve">Porcentaje de medición de peso y talla en población derechohabiente
</t>
    </r>
    <r>
      <rPr>
        <sz val="10"/>
        <rFont val="Soberana Sans"/>
        <family val="2"/>
      </rPr>
      <t xml:space="preserve"> Causa : Información estimada al mes de marzo de 2019, con base en el comportamiento observadopara el primer trimestre del año anterior .      El logro estimado a marzo de 2019 fue  de 26.3% cifra ligeramente similar a la meta establecida (26.0%).    Los factores que influyeron al logro de la meta fueron:    - Derivación de los derchohabientes que acuden a la unidad médica por otro motivo  a los módulos PREVENIMSS.   - Estrategias de difusión dentro de las unidades médicas para que la población se realice la detección.  Efecto: El logro alcanzado permitio que a 12,939,057 derechohabientes se les evaluará su estado nutricional y se les otorgaran  recomendaciones relacionadas primordialmente con actividad física y cambios en los hábitos de alimentación, para revertir el problema de sobrepeso/obesidad. Otros Motivos:</t>
    </r>
  </si>
  <si>
    <r>
      <t xml:space="preserve">Porcentaje de Atención Preventiva Integrada 
</t>
    </r>
    <r>
      <rPr>
        <sz val="10"/>
        <rFont val="Soberana Sans"/>
        <family val="2"/>
      </rPr>
      <t xml:space="preserve"> Causa : Información estimada al mes de marzo de 2019, con base en el comportamiento observado para el primer trimestre del año anterior .         El logro estimado a marzo de 2019 fue  de 90.8% cifra ligeramente superiora la meta establecida (90.0%). Los factores que contribuyeron al logro de la meta fueron: Contar con los insumos PrevenIMSS oportunamente, la derivación de los derechohabientes que acuden a la Unidad de Medicina Familiar por cualquier motivo a los módulos PrevenIMSS y la implementación de la estrategia ChKTE en línea. Efecto: El  alcanzar la meta permitió que de cada 100 derechohabientes que acudieron a los módulos PREVENIMSS se otorgara a 90 de ellos el paquete completo de acciones preventivas y de promoción de la salud que les corresponde de acuerdo a su grupo de edad y sexo.  Otros Motivos:</t>
    </r>
  </si>
  <si>
    <t>E003</t>
  </si>
  <si>
    <t>Atención a la Salud en el Trabajo</t>
  </si>
  <si>
    <t>4 - Oportunidad en la atención curativa, quirúrgica, hospitalaria y de rehabilitación</t>
  </si>
  <si>
    <t>Contribuir al bienestar social e igualdad mediante el otorgamiento de los servicios de Salud en el Trabajo.</t>
  </si>
  <si>
    <r>
      <t>Tasa de mortalidad por riesgos de trabajo</t>
    </r>
    <r>
      <rPr>
        <i/>
        <sz val="10"/>
        <color indexed="30"/>
        <rFont val="Soberana Sans"/>
      </rPr>
      <t xml:space="preserve">
</t>
    </r>
  </si>
  <si>
    <t>Resulta de la división del número de defunciones por accidentes y enfermedades de trabajo entre el total de trabajadores asegurados en el Seguro de Riesgos de Trabajo multiplicado por 10,000; anualmente</t>
  </si>
  <si>
    <t>tasa</t>
  </si>
  <si>
    <t>AÑOS</t>
  </si>
  <si>
    <t>Los trabajadores asegurados tienen sus derechos protegidos en materia de Salud en el Trabajo.</t>
  </si>
  <si>
    <r>
      <t>Porcentaje de Cobertura de los servicios de Salud en el Trabajo</t>
    </r>
    <r>
      <rPr>
        <i/>
        <sz val="10"/>
        <color indexed="30"/>
        <rFont val="Soberana Sans"/>
      </rPr>
      <t xml:space="preserve">
</t>
    </r>
  </si>
  <si>
    <t>(Número de trabajadores que recibieron atención en materia de prevención y atención de los riesgos de trabajo, determinación del estado de Invalidez y reincorporación laboral en el periodo de reporte (t)  / Promedio de trabajadores asegurados para riesgos de trabajo e invalidez en el periodo de reporte (t))  X 100</t>
  </si>
  <si>
    <t>Estratégico-Eficacia-Trimestral</t>
  </si>
  <si>
    <t>A Dictamenes de incapacidad permanente o defunción autorizados oportunamente</t>
  </si>
  <si>
    <r>
      <t>Porcentaje de dictámenes de incapacidad permanente y de defunción autorizados oportunamente</t>
    </r>
    <r>
      <rPr>
        <i/>
        <sz val="10"/>
        <color indexed="30"/>
        <rFont val="Soberana Sans"/>
      </rPr>
      <t xml:space="preserve">
</t>
    </r>
  </si>
  <si>
    <t>(Número de dictámenes de incapacidad permanente y defunción autorizados en 15 días o menos por salud en el trabajo, según delegación origen, emitidos en el periodo de reporte (t) / el número de dictámenes de incapacidad permanente y defunción autorizados por los servicios de salud en el trabajo según delegación origen emitidos en el periodo de reporte(t)) X 100</t>
  </si>
  <si>
    <t>Estratégico-Calidad-Trimestral</t>
  </si>
  <si>
    <t>B Dictamenes de Invalidez autorizados oportunamente</t>
  </si>
  <si>
    <r>
      <t>Porcentaje de dictámenes de invalidez autorizados oportunamente</t>
    </r>
    <r>
      <rPr>
        <i/>
        <sz val="10"/>
        <color indexed="30"/>
        <rFont val="Soberana Sans"/>
      </rPr>
      <t xml:space="preserve">
</t>
    </r>
  </si>
  <si>
    <t>(Número de dictámenes de invalidez autorizados en 15 días o menos por salud en el trabajo, según delegación origen, emitidos en el periodo de reporte (t) / el número de dictámenes de invalidez autorizados por los servicios de salud en el trabajo según delegación origen emitidos en el periodo de reporte(t)) X 100</t>
  </si>
  <si>
    <t>C Acciones eficientes de Prevención de Accidentes de trabajo, en las empresas afiliadas, mediante estudios y programas de Seguridad en el Trabajo realizados</t>
  </si>
  <si>
    <r>
      <t>Porcentaje de variación de la tasa de accidentes de trabajo en empresas intervenidas con programas preventivos de Seguridad en el Trabajo</t>
    </r>
    <r>
      <rPr>
        <i/>
        <sz val="10"/>
        <color indexed="30"/>
        <rFont val="Soberana Sans"/>
      </rPr>
      <t xml:space="preserve">
</t>
    </r>
  </si>
  <si>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</si>
  <si>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D Detección del nivel de satisfacción de las empresas afiliadas intervenidas con estudios y programas preventivos de Seguridad en el Trabajo</t>
  </si>
  <si>
    <r>
      <t>Porcentaje de Satisfacción de Empresas Usuarias de los Servicios de Seguridad en el Trabajo</t>
    </r>
    <r>
      <rPr>
        <i/>
        <sz val="10"/>
        <color indexed="30"/>
        <rFont val="Soberana Sans"/>
      </rPr>
      <t xml:space="preserve">
</t>
    </r>
  </si>
  <si>
    <t>(Total de encuestas recibidas con calificación igual o superior al 80 por ciento, de empresas con seguimientos de programa preventivo de seguridad en el trabajo (t) / Total de encuestas recibidas de empresas con seguimientos de programa preventivo de seguridad en el trabajo (t)) X 100</t>
  </si>
  <si>
    <t>Estratégico-Calidad-Semestral</t>
  </si>
  <si>
    <t>E Accidentes y enfermedades de trabajo dictaminados</t>
  </si>
  <si>
    <r>
      <t>Promedio del cumplimiento de las acciones en calificación de accidentes y enfermedades de trabajo y dictaminación de incapacidades permanentes y defunciones.</t>
    </r>
    <r>
      <rPr>
        <i/>
        <sz val="10"/>
        <color indexed="30"/>
        <rFont val="Soberana Sans"/>
      </rPr>
      <t xml:space="preserve">
</t>
    </r>
  </si>
  <si>
    <t>(Porcentaje de cumplimiento de la calificación accidentes de trabajo Acumulado al trimestre del reporte (t) + Porcentaje de cumplimiento de la calificación de accidentes en trayecto acumulado al trimestre del reporte (t) + Porcentaje de cumplimiento de la calificación de enfermedades de trabajo acumulado al trimestre del reporte (t) + Porcentaje de cumplimiento de la dictaminación de incapacidades permanentes y defunciones acumulado al trimestre del reporte (t))/4</t>
  </si>
  <si>
    <t>A 1 Elaboración y autorización de Dictámenes de Incapacidad Permanente o Defunción a través de Módulo Electrónico de Salud en el Trabajo</t>
  </si>
  <si>
    <r>
      <t xml:space="preserve"> Porcentaje de Dictámenes de incapacidad permanente y defunción autorizados a través del Módulo Electrónico de Salud en el Trabajo</t>
    </r>
    <r>
      <rPr>
        <i/>
        <sz val="10"/>
        <color indexed="30"/>
        <rFont val="Soberana Sans"/>
      </rPr>
      <t xml:space="preserve">
</t>
    </r>
  </si>
  <si>
    <t>(Número de dictámenes de incapacidad permanente y defunción autorizados en el módulo electrónico de salud en el trabajo al periodo de reporte (t)/  Número de dictámenes de incapacidad permanente y de defunción autorizados al periodo de reporte (t)) x 100</t>
  </si>
  <si>
    <t>B 2 Elaboración y autorización de Dictámenes de Invalidez a través de Módulo Electrónico de Salud en el Trabajo</t>
  </si>
  <si>
    <r>
      <t>Porcentaje de Dictamenes de Invalidez  autorizados a través del Módulo Electrónico de Salud en el Trabajo</t>
    </r>
    <r>
      <rPr>
        <i/>
        <sz val="10"/>
        <color indexed="30"/>
        <rFont val="Soberana Sans"/>
      </rPr>
      <t xml:space="preserve">
</t>
    </r>
  </si>
  <si>
    <t>(Número de dictámenes de invalidez autorizados a través del Módulo Electrónico de Salud en el Trabajo al periodo de reporte (t) / Total de dictámenes de invalidez autorizados en el periodo de reporte (t)) x 100</t>
  </si>
  <si>
    <t>C 3 Cursos de capacitación en seguridad y salud en el trabajo dirigidos a las empresas afiliadas al Instituto Mexicano del Seguro Social</t>
  </si>
  <si>
    <r>
      <t>Porcentaje de cumplimiento en la capacitación de trabajadores en seguridad y salud en el trabajo</t>
    </r>
    <r>
      <rPr>
        <i/>
        <sz val="10"/>
        <color indexed="30"/>
        <rFont val="Soberana Sans"/>
      </rPr>
      <t xml:space="preserve">
</t>
    </r>
  </si>
  <si>
    <t>(Número de trabajadores de empresas afiliadas y centros laborales del IMSS capacitados en seguridad y salud en el trabajo (t) / Número de trabajadores de empresas afiliadas y centros laborales del IMSS a capacitar en seguridad y salud en el trabajo (t)) x 100.</t>
  </si>
  <si>
    <t>C 4 Elaboración de Estudios y Programas Preventivos de Seguridad en el Trabajo, en empresas afiliadas, para la disminución de accidentes de trabajo</t>
  </si>
  <si>
    <r>
      <t>Porcentaje de cumplimiento en la elaboración de estudios y programas preventivos de seguridad en el trabajo</t>
    </r>
    <r>
      <rPr>
        <i/>
        <sz val="10"/>
        <color indexed="30"/>
        <rFont val="Soberana Sans"/>
      </rPr>
      <t xml:space="preserve">
</t>
    </r>
  </si>
  <si>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</si>
  <si>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t>D 5 Seguimientos a las empresas intervenidas con estudios y programas preventivos de seguridad en el trabajo</t>
  </si>
  <si>
    <r>
      <t>Porcentaje de seguimientos realizados en empresas con programas preventivos de seguridad en el trabajo.</t>
    </r>
    <r>
      <rPr>
        <i/>
        <sz val="10"/>
        <color indexed="30"/>
        <rFont val="Soberana Sans"/>
      </rPr>
      <t xml:space="preserve">
</t>
    </r>
  </si>
  <si>
    <t>(Total de seguimientos realizados a empresas con programas preventivos de seguridad en el trabajo (t) / Total de seguimientos programados a empresas con programas preventivos de seguridad en el trabajo (t)) x 100.</t>
  </si>
  <si>
    <t>E 6 Calificación de los probables riesgos de trabajo</t>
  </si>
  <si>
    <r>
      <t>Porcentaje de Calificación de los probables riesgos de trabajo</t>
    </r>
    <r>
      <rPr>
        <i/>
        <sz val="10"/>
        <color indexed="30"/>
        <rFont val="Soberana Sans"/>
      </rPr>
      <t xml:space="preserve">
</t>
    </r>
  </si>
  <si>
    <t>Número de riesgos de trabajo calificados y terminados en el periodo de reporte (t) / (Número de riesgos de trabajo calificados y terminados en el periodo de reporte (t) + Número de probables riesgos de trabajo pendientes de calificar en el periodo de reporte(t)) x 100</t>
  </si>
  <si>
    <r>
      <t xml:space="preserve">Tasa de mortalidad por riesgos de trabajo
</t>
    </r>
    <r>
      <rPr>
        <sz val="10"/>
        <rFont val="Soberana Sans"/>
        <family val="2"/>
      </rPr>
      <t>Sin Información,Sin Justificación</t>
    </r>
  </si>
  <si>
    <r>
      <t xml:space="preserve">Porcentaje de Cobertura de los servicios de Salud en el Trabajo
</t>
    </r>
    <r>
      <rPr>
        <sz val="10"/>
        <rFont val="Soberana Sans"/>
        <family val="2"/>
      </rPr>
      <t xml:space="preserve"> Causa : En algunos servicios de salud en el trabajo se tienen problemas de cobertura de personal, ya que no existen candidatos en bolsa de trabajo por ser personal especializado. Efecto: Cumplimiento de la meta en un 95.77 %. Otros Motivos:</t>
    </r>
  </si>
  <si>
    <r>
      <t xml:space="preserve">Porcentaje de dictámenes de incapacidad permanente y de defunción autorizados oportunamente
</t>
    </r>
    <r>
      <rPr>
        <sz val="10"/>
        <rFont val="Soberana Sans"/>
        <family val="2"/>
      </rPr>
      <t xml:space="preserve"> Causa : En las Coordinaciones delegacionales se han autorizado oportunamente los dictámenes, teniendo problemas únicamente en aquellos servicios donde no hay cobertura en plazas o cuando hay una discrepancia de opinión médica en la que debe solicitarse estudios más especializados.          Efecto: Cumplimiento de la meta de 91.13 %. Otros Motivos:</t>
    </r>
  </si>
  <si>
    <r>
      <t xml:space="preserve">Porcentaje de dictámenes de invalidez autorizados oportunamente
</t>
    </r>
    <r>
      <rPr>
        <sz val="10"/>
        <rFont val="Soberana Sans"/>
        <family val="2"/>
      </rPr>
      <t xml:space="preserve"> Causa : En las Coordinaciones delegacionales se han autorizado oportunamente los dictámenes, teniendo problemas únicamente en aquellos servicios donde no hay cobertura en plazas o cuando hay una discrepancia de opinión médica en la que debe solicitarse estudios más especializados. Efecto: Cumplimiento en un 97.94 de la meta establecida. Otros Motivos:</t>
    </r>
  </si>
  <si>
    <r>
      <t xml:space="preserve">Porcentaje de variación de la tasa de accidentes de trabajo en empresas intervenidas con programas preventivos de Seguridad en el Trabajo
</t>
    </r>
    <r>
      <rPr>
        <sz val="10"/>
        <rFont val="Soberana Sans"/>
        <family val="2"/>
      </rPr>
      <t xml:space="preserve"> Causa : Ha existido mayor compromiso de las empresas a las que se les han realizado programas preventivos de seguridad e higiene en el trabajo, disminuyendo los accidentes de trabajo, de su centro laboral.  Efecto: Cumplimiento de la meta establecida. Otros Motivos:</t>
    </r>
  </si>
  <si>
    <r>
      <t xml:space="preserve">Porcentaje de Satisfacción de Empresas Usuarias de los Servicios de Seguridad en el Trabajo
</t>
    </r>
    <r>
      <rPr>
        <sz val="10"/>
        <rFont val="Soberana Sans"/>
        <family val="2"/>
      </rPr>
      <t>Sin Información,Sin Justificación</t>
    </r>
  </si>
  <si>
    <r>
      <t xml:space="preserve">Promedio del cumplimiento de las acciones en calificación de accidentes y enfermedades de trabajo y dictaminación de incapacidades permanentes y defunciones.
</t>
    </r>
    <r>
      <rPr>
        <sz val="10"/>
        <rFont val="Soberana Sans"/>
        <family val="2"/>
      </rPr>
      <t xml:space="preserve"> Causa : Los médicos de los servicios de salud en el trabajo otorgan en forma oportuna la dictaminación de un riesgo de trabajo o incapacidad permanente, solo retrasándose en aquellos servicios donde hay falta de personal. Efecto: Cumplimiento de la meta. Otros Motivos:</t>
    </r>
  </si>
  <si>
    <r>
      <t xml:space="preserve"> Porcentaje de Dictámenes de incapacidad permanente y defunción autorizados a través del Módulo Electrónico de Salud en el Trabajo
</t>
    </r>
    <r>
      <rPr>
        <sz val="10"/>
        <rFont val="Soberana Sans"/>
        <family val="2"/>
      </rPr>
      <t xml:space="preserve"> Causa : Se mantiene el uso de los sistemas institucionales, las Coordinaciones Delegacionales de Salud en el Trabajo implementan estrategias oportunas para facilitar el cumplimiento del indicador, utilizando la Mesa de Servicio de manera eficaz para resolver los casos que presentaron alguna problemática.  Efecto: Cumplimiento de la meta. Otros Motivos:</t>
    </r>
  </si>
  <si>
    <r>
      <t xml:space="preserve">Porcentaje de Dictamenes de Invalidez  autorizados a través del Módulo Electrónico de Salud en el Trabajo
</t>
    </r>
    <r>
      <rPr>
        <sz val="10"/>
        <rFont val="Soberana Sans"/>
        <family val="2"/>
      </rPr>
      <t xml:space="preserve"> Causa : Se mantiene el uso de los sistemas institucionales así como las Coordinaciones Delegacionales de Salud en el Trabajo implementan estrategias oportunas para facilitar el cumplimiento del indicador, utilizando la Mesa de Servicio de manera eficaz para resolver los casos que presentaron alguna problemática.  Efecto: Cumplimiento de la meta. Otros Motivos:</t>
    </r>
  </si>
  <si>
    <r>
      <t xml:space="preserve">Porcentaje de cumplimiento en la capacitación de trabajadores en seguridad y salud en el trabajo
</t>
    </r>
    <r>
      <rPr>
        <sz val="10"/>
        <rFont val="Soberana Sans"/>
        <family val="2"/>
      </rPr>
      <t xml:space="preserve"> Causa : Algunas empresas, en este inicio de año no han dado las facilidades a los trabajadores para asistir a capacitarse. Efecto: Cumplimiento de la meta 92.70 % Otros Motivos:</t>
    </r>
  </si>
  <si>
    <r>
      <t xml:space="preserve">Porcentaje de cumplimiento en la elaboración de estudios y programas preventivos de seguridad en el trabajo
</t>
    </r>
    <r>
      <rPr>
        <sz val="10"/>
        <rFont val="Soberana Sans"/>
        <family val="2"/>
      </rPr>
      <t xml:space="preserve"> Causa : Las empresas intervenidas aceptaron el apoyo del Instituto y facilitaron el desempeño de los  Especialistas en Seguridad en el Trabajo, para la elaboración de Estudios y Programas Preventivos de Seguridad e Higiene en el Trabajo, con el fin de coadyuvar en la prevención de los accidentes y enfermedades de trabajo. Efecto: Cumplimiento de la meta. Otros Motivos:</t>
    </r>
  </si>
  <si>
    <r>
      <t xml:space="preserve">Porcentaje de seguimientos realizados en empresas con programas preventivos de seguridad en el trabajo.
</t>
    </r>
    <r>
      <rPr>
        <sz val="10"/>
        <rFont val="Soberana Sans"/>
        <family val="2"/>
      </rPr>
      <t xml:space="preserve"> Causa : Las empresas dieron las facilidades a los Especialistas en Seguridad en el Trabajo para realizar los seguimientos a la implementación de las medidas preventivas propuestas a través de los Programas Preventivos, así como a la evaluación del impacto en el control y manejo de los  factores de riesgo para la prevención de los accidentes de trabajo. Efecto: Cumplimiento de la meta. Otros Motivos:</t>
    </r>
  </si>
  <si>
    <r>
      <t xml:space="preserve">Porcentaje de Calificación de los probables riesgos de trabajo
</t>
    </r>
    <r>
      <rPr>
        <sz val="10"/>
        <rFont val="Soberana Sans"/>
        <family val="2"/>
      </rPr>
      <t xml:space="preserve"> Causa : Los servicios de Salud en Trabajo emiten citatorios a los asegurados para presentarse a concluir el tramite de calificación de los Riesgos de Trabajo cuando no acuden. Para desarrollar esta actividad, los servicios de Salud en el Trabajo se apoyan en el servicio postal contratado en cada Delegación, sin embargo, en varias delegaciones no se ha concretado dicho contratación. Efecto: Cumplimiento del 89.5 de la meta establecida. Otros Motivos:</t>
    </r>
  </si>
  <si>
    <t>E004</t>
  </si>
  <si>
    <t>Investigación y desarrollo tecnológico en salud</t>
  </si>
  <si>
    <t>Perspectiva de Género</t>
  </si>
  <si>
    <t>3 - Desarrollo Económico</t>
  </si>
  <si>
    <t>8 - Ciencia, Tecnología e Innovación</t>
  </si>
  <si>
    <t>1 - Investigación Científica</t>
  </si>
  <si>
    <t>24 - Investigación en salud pertinente y de excelencia académica</t>
  </si>
  <si>
    <t>Contribuir al desarrollo económico incluyente mediante Consolidar la Investigación en Salud, en beneficio de la salud de los Derechohabientes del IMSS.</t>
  </si>
  <si>
    <r>
      <t>Porcentaje de Publicaciones Científicas con Factor de Impacto.</t>
    </r>
    <r>
      <rPr>
        <i/>
        <sz val="10"/>
        <color indexed="30"/>
        <rFont val="Soberana Sans"/>
      </rPr>
      <t xml:space="preserve">
</t>
    </r>
  </si>
  <si>
    <t>[(Sumatoria de Artículos Científicos generados por personal del IMSS y que han sido publicados en revistas incorporadas al Journal Citation Reports) / (Sumatoria de Artículos Científicos generados por personal del IMSS y que han sido publicados en revistas médico-científicas arbitradas)] x 100</t>
  </si>
  <si>
    <r>
      <t>Impacto de las Publicaciones Científicas generadas por el IMSS, en las áreas de conocimiento médico científico.</t>
    </r>
    <r>
      <rPr>
        <i/>
        <sz val="10"/>
        <color indexed="30"/>
        <rFont val="Soberana Sans"/>
      </rPr>
      <t xml:space="preserve">
</t>
    </r>
  </si>
  <si>
    <t xml:space="preserve">[(Artículos Científicos, generados por personal Institucional, que han sido publicados en revistas incorporadas al Journal Citation Report incluidas en los Cuartiles 1 y 2) / (Total de Artículos Científicos que han sido publicados en revistas incorporadas al Journal Citation Report)] x 100     </t>
  </si>
  <si>
    <r>
      <t>Investigadores que pertenecen al Sistema Nacional de Investigadores</t>
    </r>
    <r>
      <rPr>
        <i/>
        <sz val="10"/>
        <color indexed="30"/>
        <rFont val="Soberana Sans"/>
      </rPr>
      <t xml:space="preserve">
</t>
    </r>
  </si>
  <si>
    <t xml:space="preserve">[(Número de Investigadores del Instituto Mexicano del Seguro Social que pertenecen al Sistema Nacional de Investigadores) / (Total de Investigadores del Instituto Mexicano del Seguro Social)] x 100     </t>
  </si>
  <si>
    <r>
      <t>Gasto en Investigación Científica y Desarrollo Experimental (GIDE) ejecutado por la Instituciones de Educación Superior (IES) respecto al Producto Interno Bruto (PIB)</t>
    </r>
    <r>
      <rPr>
        <i/>
        <sz val="10"/>
        <color indexed="30"/>
        <rFont val="Soberana Sans"/>
      </rPr>
      <t xml:space="preserve">
</t>
    </r>
  </si>
  <si>
    <t>El indicador es una relación expresada como porcentaje.  Fórmula de cálculo:  IIIES=GIDEIES/PIB x100,     donde:  IIIES : Índice de inversión en investigación en instituciones de educación superior  GIDEIES: Gasto en investigación y desarrollo experimental ejecutado por las IES en el año de referencia.  PIB: Producto Interno Bruto en el año de referencia</t>
  </si>
  <si>
    <t>Los Derechohabientes del IMSS favorecen su estado de salud con la contribución de los productos científicos de calidad generados por la Investigación en Salud desarrollada en el Instituto.</t>
  </si>
  <si>
    <r>
      <t>Porcentaje de Publicaciones Científicas Indizadas</t>
    </r>
    <r>
      <rPr>
        <i/>
        <sz val="10"/>
        <color indexed="30"/>
        <rFont val="Soberana Sans"/>
      </rPr>
      <t xml:space="preserve">
</t>
    </r>
  </si>
  <si>
    <t xml:space="preserve">[(Artículos Científicos, generados por personal Institucional, que han sido publicados en revistas incorporadas al Index Medicus ó Current Contents) / (Total de Artículos Científicos generados en el Instituto Mexicano del Seguro Social)] x 100    </t>
  </si>
  <si>
    <t>A Recursos humanos formados en Maestrías y Doctorados.</t>
  </si>
  <si>
    <r>
      <t>Culminación en cursos de maestría y doctorado</t>
    </r>
    <r>
      <rPr>
        <i/>
        <sz val="10"/>
        <color indexed="30"/>
        <rFont val="Soberana Sans"/>
      </rPr>
      <t xml:space="preserve">
</t>
    </r>
  </si>
  <si>
    <t>([(Sumatoria de alumnos IMSS que culminan cursos de maestría y doctorado en el periodo t) / (Sumatoria de alumnos IMSS que culminan cursos de maestría y doctorado en el periodo t-k)] - (1)) x 100</t>
  </si>
  <si>
    <t>Tasa de variación</t>
  </si>
  <si>
    <r>
      <t>Protocolos de Investigación Científica y Desarrollo Tecnológico relacionados a los Temas Prioritarios de Investigación en Salud</t>
    </r>
    <r>
      <rPr>
        <i/>
        <sz val="10"/>
        <color indexed="30"/>
        <rFont val="Soberana Sans"/>
      </rPr>
      <t xml:space="preserve">
</t>
    </r>
  </si>
  <si>
    <t xml:space="preserve">[(Protocolos de Investigación Científica y Desarrollo Tecnológico relacionados a los Temas Prioritarios de Investigación en Salud) / (Total de Protocolos de Investigación Científica y Desarrollo Tecnológico Autorizados (Registrados) en el Instituto Mexicano del Seguro Social)] x 100     </t>
  </si>
  <si>
    <t>B Protocolos de Investigación Científica y Desarrollo Tecnológico Autorizados (Registrados).</t>
  </si>
  <si>
    <r>
      <t>Protocolos de Investigación Científica y Desarrollo Tecnológico Autorizados.</t>
    </r>
    <r>
      <rPr>
        <i/>
        <sz val="10"/>
        <color indexed="30"/>
        <rFont val="Soberana Sans"/>
      </rPr>
      <t xml:space="preserve">
</t>
    </r>
  </si>
  <si>
    <t>[[(Sumatoria de Protocolos de Investigación Científica y Desarrollo Tecnológico Autorizados en el IMSS  durante el periodo t) / (Sumatoria de Protocolos de Investigación Científica y Desarrollo Tecnológico Autorizados en el IMSS  durante el periodo t-k)] - (1)] x 100</t>
  </si>
  <si>
    <t>B 1 Dictamen de Protocolos de Investigación Científica y Desarrollo Tecnológico</t>
  </si>
  <si>
    <r>
      <t>Comités Locales de Investigación en Salud activos.</t>
    </r>
    <r>
      <rPr>
        <i/>
        <sz val="10"/>
        <color indexed="30"/>
        <rFont val="Soberana Sans"/>
      </rPr>
      <t xml:space="preserve">
</t>
    </r>
  </si>
  <si>
    <t xml:space="preserve">[(Número de Comités Locales de Investigación en Salud activos en el Instituto Mexicano del Seguro Social) / (Total de Comités Locales de Investigación yen Salud del Instituto Mexicano del Seguro Social)] x 100     </t>
  </si>
  <si>
    <r>
      <t>Protocolos de Investigación Científica y Desarrollo Tecnológico Dictaminados.</t>
    </r>
    <r>
      <rPr>
        <i/>
        <sz val="10"/>
        <color indexed="30"/>
        <rFont val="Soberana Sans"/>
      </rPr>
      <t xml:space="preserve">
</t>
    </r>
  </si>
  <si>
    <t>[[(Sumatoria de Protocolos de Investigación Científica y Desarrollo Tecnológico Dictaminados en el IMSS  durante el periodo t) / (Sumatoria de Protocolos de Investigación Científica y Desarrollo Tecnológico Dictaminados en el IMSS  durante el periodo t-k)] - (1)] x 100</t>
  </si>
  <si>
    <r>
      <t xml:space="preserve">Porcentaje de Publicaciones Científicas con Factor de Impacto.
</t>
    </r>
    <r>
      <rPr>
        <sz val="10"/>
        <rFont val="Soberana Sans"/>
        <family val="2"/>
      </rPr>
      <t xml:space="preserve"> Causa : La causa fue debido a que  el IMSS ha consolidado el Programa Estratégico para Fortalecer la Investigación Científica Institucional, cuyo objetivo es incrementar el número de artículos publicados por personal de la salud adscrito a las Unidades Médicas o Unidad / Centros de Investigación en Salud del IMSS; derivado de lo anterior, el Instituto favoreció que su personal de salud  desarrolle actividades de investigación en salud de relevancia y con los más altos estándares de calidad internacional. Efecto: El efecto fue una mayor aceptación de los resultados de investigación científica generados por Personal Institucional, para ser publicados por las Revistas con Factor de Impacto incluidas en el Journal Citation Report de Clarivate Analytics; se destaca,  el notable incremento en el número absoluto de publicaciones con factor de impacto, registrando variaciones positivas de 68% (78)  y 38% (54), comparado con lo reportado en el mismo periodo para los ejercicios 2017 y 2018, respectivamente.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t>
    </r>
  </si>
  <si>
    <r>
      <t xml:space="preserve">Impacto de las Publicaciones Científicas generadas por el IMSS, en las áreas de conocimiento médico científico.
</t>
    </r>
    <r>
      <rPr>
        <sz val="10"/>
        <rFont val="Soberana Sans"/>
        <family val="2"/>
      </rPr>
      <t xml:space="preserve"> Causa : La causa fue debido a que  el IMSS ha consolidado el Programa Estratégico para Fortalecer la Investigación Científica Institucional, cuyo objetivo es incrementar el número de artículos publicados por personal de la salud adscrito a las Unidades Médicas o Unidad / Centros de Investigación en Salud del IMSS; derivado de lo anterior, el Instituto favoreció que su personal de salud  desarrolle actividades de investigación en salud de relevancia y con los más altos estándares de calidad internacional.  Destaca el siguiente hecho, publicar en Revistas ubicadas en Cuartiles Q1 y Q2,  requiere de mayor rigurosidad para la aceptación de los Resultados de Investigación que serán publicados en éste tipo de Revistas de vanguardia Internacional, altamente valoradas por sus aportaciones en cada Área de Conocimiento Médico Científico; mismas, que permiten la actualización de los Procesos de Atención Médica que contribuyen a mejorar la calidad de los Servicios de Prestaciones Médicas que el Instituto oferta a sus Derechohabientes.  En éste sentido, aun cuando es el tercer año que se implementa esta valuación, el IMSS continúa siendo  pionero entre las Instituciones de Salud Mexicanas, al adoptar éste innovador sistema de evaluación. Efecto: El efecto de la evaluación, al valorar el cuartil de las Revistas con Factor de Impacto en que se publican resultados de Investigación del IMSS, ha motivado al Personal Institucional para publicar artículos científicos en Revistas con alto impacto Internacional y de vanguardia para cada Área de Conocimiento Médico Científico.  Se destaca,  el incremento en el número absoluto de artículos científicos publicados en Revistas con factor de impacto incluidas en los Cuartiles 1 y 2; registrando una variación positiva de 70% (42), respecto con lo reportado en el mismo periodo en el ejercicio 2018.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 </t>
    </r>
  </si>
  <si>
    <r>
      <t xml:space="preserve">Investigadores que pertenecen al Sistema Nacional de Investigadores
</t>
    </r>
    <r>
      <rPr>
        <sz val="10"/>
        <rFont val="Soberana Sans"/>
        <family val="2"/>
      </rPr>
      <t>Sin Información,Sin Justificación</t>
    </r>
  </si>
  <si>
    <r>
      <t xml:space="preserve">Gasto en Investigación Científica y Desarrollo Experimental (GIDE) ejecutado por la Instituciones de Educación Superior (IES) respecto al Producto Interno Bruto (PIB)
</t>
    </r>
    <r>
      <rPr>
        <sz val="10"/>
        <rFont val="Soberana Sans"/>
        <family val="2"/>
      </rPr>
      <t>Sin Información,Sin Justificación</t>
    </r>
  </si>
  <si>
    <r>
      <t xml:space="preserve">Porcentaje de Publicaciones Científicas Indizadas
</t>
    </r>
    <r>
      <rPr>
        <sz val="10"/>
        <rFont val="Soberana Sans"/>
        <family val="2"/>
      </rPr>
      <t xml:space="preserve"> Causa : La causa fue debido a que  el IMSS ha consolidado el Programa Estratégico para Fortalecer la Investigación Científica Institucional, cuyo objetivo es incrementar el número de artículos publicados por personal de la salud adscrito a las Unidades Médicas o Unidad / Centros de Investigación en Salud del IMSS; derivado de lo anterior, el Instituto favoreció que su personal de salud  desarrolle actividades de investigación en salud de relevancia y con los más altos estándares de calidad internacional.  Siendo así, el personal del IMSS se encuentra motivado para competir internacionalmente con la publicación de sus resultados de investigación en las Revistas Internacionales de vanguardia. Efecto: El efecto fue la aceptación de los resultados de investigación científica generados por Personal Institucional para ser publicados por las Revistas Indizadas; se destaca que el número absoluto de publicaciones científicas indizadas que fueron generadas por el IMSS , registra incrementos de 13% (26)  y  18% (34), respecto a lo registrado en el mismo periodo en los ejercicios 2017 y 2018, respectivamente.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 </t>
    </r>
  </si>
  <si>
    <r>
      <t xml:space="preserve">Culminación en cursos de maestría y doctorado
</t>
    </r>
    <r>
      <rPr>
        <sz val="10"/>
        <rFont val="Soberana Sans"/>
        <family val="2"/>
      </rPr>
      <t>Sin Información,Sin Justificación</t>
    </r>
  </si>
  <si>
    <r>
      <t xml:space="preserve">Protocolos de Investigación Científica y Desarrollo Tecnológico relacionados a los Temas Prioritarios de Investigación en Salud
</t>
    </r>
    <r>
      <rPr>
        <sz val="10"/>
        <rFont val="Soberana Sans"/>
        <family val="2"/>
      </rPr>
      <t xml:space="preserve"> Causa : La causa fue debido a que en Enero del 2019, el Instituto ajustó los Principales Problemas de Salud a atender integralmente en un modelo preventivo; identificando la importancia de las patología, y agrupándolas en aquellas que concentran el 80% de los Años de Vida Saludables Perdidos. Así, las patologías quedaron agrupadas en: 1) Enfermedades Cardio Vasculares y Circulatorias, 2) Diabetes Mellitus, 3) Enfermedades que requieren atención por Traumatología y Ortopedia, 4) Neoplasias Malignas, 5) Enfermedades de los Órganos de los Sentidos, 6) Enfermedades Digestivas, 7) Enfermedades Respiratorias Crónicas, 8) Salud Reproductiva, Condiciones Neonatales, y Anomalías Congénitas, 9) Desórdenes Mentales y del Comportamiento, 10) Enfermedades Neurológicas. Efecto: El efecto fue que con la inducción de los nuevos  Principales Problemas de Salud a atender integralmente en un modelo preventivo, el personal institucional que habitualmente propone y registra Protocolos de Investigación Científica y Desarrollo Tecnológico, paulatinamente estará redirigiendo sus enfoques científicos. Para el periodo de reporte, se produjo un déficit en el cumplimiento de la meta (78.3%). Otros Motivos:Por tal razón, 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t>
    </r>
  </si>
  <si>
    <r>
      <t xml:space="preserve">Protocolos de Investigación Científica y Desarrollo Tecnológico Autorizados.
</t>
    </r>
    <r>
      <rPr>
        <sz val="10"/>
        <rFont val="Soberana Sans"/>
        <family val="2"/>
      </rPr>
      <t xml:space="preserve"> Causa : La causa fue debido a que el Instituto continúa favoreciendo que los Comités Locales de Investigación en Salud (CLIS) cumplan con los requerimientos de la Ley  General de Salud y su Reglamento en materia de Investigación en Salud, a fin de evaluar las propuestas de Investigación Científica y  Desarrollo Tecnológico  y garantizar que cumplan con estándares  nacionales e internacionales para su autorización.   En éste sentido, se ha consolidado la integración y funcionamiento de los Comités Locales de Investigación en Salud en apego a los lineamientos establecidos por la Comisión Federal para la Protección contra Riesgos Sanitarios; y de los Comités de Ética en Investigación (CEI) en apego a lineamientos establecidos por la Comisión Nacional de Bioética (CONBIOETICA). Efecto: El efecto fue el adecuado registro de Protocolos de Investigación Científica y Desarrollo Tecnológico, propuestos por personal institucional, que cumplen rigurosamente con los estándares internacionales para su autorización; logrando el cumplimiento de la meta propuesta para el periodo de reporte. Otros Motivos:Por tal razón, 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Debe considerarse que el proceso de integración de los Comités Locales de Investigación en Salud (CLIS) deben apegarse a las disposiciones de la  Ley  General de Salud y su Reglamento en materia de Investigación en Salud, que implica la intervención de factores externos a la Institución (COFEPRIS y CONBIOETICA) que pueden condicionar fluctuaciones en la autorización de los Protocolos de Investigación Científica y Desarrollo Tecnológico.</t>
    </r>
  </si>
  <si>
    <r>
      <t xml:space="preserve">Comités Locales de Investigación en Salud activos.
</t>
    </r>
    <r>
      <rPr>
        <sz val="10"/>
        <rFont val="Soberana Sans"/>
        <family val="2"/>
      </rPr>
      <t xml:space="preserve"> Causa : La causa fue debido a que el Instituto continúa favoreciendo que los Comités Locales de Investigación en Salud (CLIS) cumplan con los requerimientos de la Ley  General de Salud y su Reglamento en materia de Investigación en Salud, a fin de evaluar las propuestas de Investigación Científica y  Desarrollo Tecnológico  y garantizar que cumplan con estándares  nacionales e internacionales para su autorización.  Por lo tanto, el número de CLIS con Registro emitido por COFEPRIS se ha incrementado; en tanto, debido al número de recambio de integrantes en los CLIS por jubilaciones registradas durante el primer trimestre, ha disminuido el número de CLIS activos, mientras se realizan los ajustes en la incorporación nuevos integrantes. Efecto: El efecto fue que paulatinamente se ha consolidado la integración y funcionamiento de los Comités Locales de Investigación en Salud en apego a los lineamientos establecidos por la Comisión Federal para la Protección contra Riesgos Sanitarios; y de los Comités de Ética en Investigación (CEI) en apego a lineamientos establecidos por la Comisión Nacional de Bioética (CONBIOETICA) Otros Motivos:Por tal razón, debe considerarse que el proceso de integración de los Comités Locales de Investigación en Salud deben apegarse a las disposiciones de la  Ley  General de Salud y su Reglamento en materia de Investigación en Salud, que implica la intervención de factores externos a la Institución (COFEPRIS) que pueden condicionar fluctuaciones en los resultados de acuerdo a su aceptación.</t>
    </r>
  </si>
  <si>
    <r>
      <t xml:space="preserve">Protocolos de Investigación Científica y Desarrollo Tecnológico Dictaminados.
</t>
    </r>
    <r>
      <rPr>
        <sz val="10"/>
        <rFont val="Soberana Sans"/>
        <family val="2"/>
      </rPr>
      <t xml:space="preserve"> Causa : La causa fue debido a que el Instituto continúa favoreciendo que los Comités Locales de Investigación en Salud (CLIS) cumplan con los requerimientos de la Ley  General de Salud y su Reglamento en materia de Investigación en Salud, a fin de evaluar las propuestas de Investigación Científica y  Desarrollo Tecnológico  y garantizar que cumplan con estándares  nacionales e internacionales para su autorización.   En éste sentido, se ha consolidado la integración y funcionamiento de los Comités Locales de Investigación en Salud en apego a los lineamientos establecidos por la Comisión Federal para la Protección contra Riesgos Sanitarios; y de los Comités de Ética en Investigación (CEI) en apego a lineamientos establecidos por la Comisión Nacional de Bioética (CONBIOETICA); a fin de evaluar las propuestas de Investigación Científica y  Desarrollo Tecnológico  y garantizar que cumplan con estándares  nacionales e internacionales para su evaluación y dictamen. Efecto: El efecto fue el dictamen de Protocolos de Investigación Científica y Desarrollo Tecnológico que fueron elaborados por personal institucional para ser sometidos a  evaluación y dictamen;  logrando un incremento de 35% respecto al logro reportado en el mismo periodo del ejercicio 2018. Otros Motivos:Por tal razón, debe considerarse que la elaboración de protocolos de investigación científica por el personal de salud requiere tanto de un medio laboral  favorable para desarrollar actividades de investigación en salud como de interés y motivación individuales.   El impulso institucional se ha conjuntado con el interés del personal para  desarrollar  actividades de investigación en salud.</t>
    </r>
  </si>
  <si>
    <t>E006</t>
  </si>
  <si>
    <t>Recaudación de ingresos obrero patronales</t>
  </si>
  <si>
    <t>3 - Generación de Recursos para la Salud</t>
  </si>
  <si>
    <t>5 - Servicios de incorporación y recaudación</t>
  </si>
  <si>
    <t>Contribuir al bienestar social e igualdad mediante la recaudación eficiente de las cuotas obrero-patronales, con una mayor incorporación y una mejor fiscalización y cobranza.</t>
  </si>
  <si>
    <r>
      <t>Tasa de variación bianual en el número de población derechohabiente adscrita a unidad de medicina familiar.</t>
    </r>
    <r>
      <rPr>
        <i/>
        <sz val="10"/>
        <color indexed="30"/>
        <rFont val="Soberana Sans"/>
      </rPr>
      <t xml:space="preserve">
</t>
    </r>
  </si>
  <si>
    <t>((Número de población derechohabiente adscrita a unidad de medicina familiar al semestre t) / (Número de población derechohabiente adscrita unidad de medicina familiar al semestre t-4)-1) x 100</t>
  </si>
  <si>
    <t>Las cuotas obrero-patronales son recaudadas eficientemente con una mayor incorporación y una mejor fiscalización y cobranza.</t>
  </si>
  <si>
    <r>
      <t>Tasa de variación bianual en la recaudación por ingresos obrero-patronales.</t>
    </r>
    <r>
      <rPr>
        <i/>
        <sz val="10"/>
        <color indexed="30"/>
        <rFont val="Soberana Sans"/>
      </rPr>
      <t xml:space="preserve">
</t>
    </r>
  </si>
  <si>
    <t>((Importe nominal acumulado de los ingresos obrero-patronales al semestre t) / (Importe nominal acumulado de los ingresos obrero-patronales al semestre t-4)-1) X 100</t>
  </si>
  <si>
    <t>A Cobranza y Fiscalización de cuotas obrero-patronales optimizadas.</t>
  </si>
  <si>
    <r>
      <t>Porcentaje de las cuotas obrero-patronales pagadas oportunamente.</t>
    </r>
    <r>
      <rPr>
        <i/>
        <sz val="10"/>
        <color indexed="30"/>
        <rFont val="Soberana Sans"/>
      </rPr>
      <t xml:space="preserve">
</t>
    </r>
  </si>
  <si>
    <t>((Importe acumulado de la Emisión Mensual Anticipada de las modalidades 10, 13 y 17 pagado oportunamente al semestre t)/(Importe de la Emisión Total Ajustada de las modalidades 10, 13 y 17 al semestre t)) x 100</t>
  </si>
  <si>
    <t>Estratégico-Economía-Semestral</t>
  </si>
  <si>
    <r>
      <t>Razón de la mora en días de emisión</t>
    </r>
    <r>
      <rPr>
        <i/>
        <sz val="10"/>
        <color indexed="30"/>
        <rFont val="Soberana Sans"/>
      </rPr>
      <t xml:space="preserve">
</t>
    </r>
  </si>
  <si>
    <t>((Saldo de la cartera en mora al semestre t )/(Importe promedio diario de la Emisión Mensual Anticipada incluyendo al IMSS como patrón, al semestre t))</t>
  </si>
  <si>
    <t>Días</t>
  </si>
  <si>
    <t>B Incorporación de asegurados trabajadores optimizada.</t>
  </si>
  <si>
    <r>
      <t>Tasa de variación bianual en el salario base asociado a asegurados trabajadores.</t>
    </r>
    <r>
      <rPr>
        <i/>
        <sz val="10"/>
        <color indexed="30"/>
        <rFont val="Soberana Sans"/>
      </rPr>
      <t xml:space="preserve">
</t>
    </r>
  </si>
  <si>
    <t>((Salario base de cotización asociado a asegurados trabajadores registrado en promedio al semestre t) / (Salario base de cotización asociado a asegurados trabajadores registrado en promedio al semestre t-4)-1) x 100</t>
  </si>
  <si>
    <r>
      <t>Tasa de variación bianual en el número de asegurados trabajadores.</t>
    </r>
    <r>
      <rPr>
        <i/>
        <sz val="10"/>
        <color indexed="30"/>
        <rFont val="Soberana Sans"/>
      </rPr>
      <t xml:space="preserve">
</t>
    </r>
  </si>
  <si>
    <t>((Número de asegurados trabajadores promedio al semestre t) / (Número de asegurados trabajadores promedio al semestre t-4)-1) x 100</t>
  </si>
  <si>
    <t>B 1 Compartida 1: Digitalización de los trámites de incorporación al IMSS.</t>
  </si>
  <si>
    <r>
      <t>Porcentaje de transacciones de asignación o localización de NSS realizadas en línea (IMSS Digital).</t>
    </r>
    <r>
      <rPr>
        <i/>
        <sz val="10"/>
        <color indexed="30"/>
        <rFont val="Soberana Sans"/>
      </rPr>
      <t xml:space="preserve">
</t>
    </r>
  </si>
  <si>
    <t>((Número de transacciones de asignación o localización de Número de Seguridad Social (NSS) realizadas en línea (IMSS Digital) al trimestre t)/(Número de transacciones de asignación o localización de Número de Seguridad Social (NSS) totales al trimestre t))x100</t>
  </si>
  <si>
    <t>B 2 Compartida 2: Implementación del nuevo modelo integral de fiscalización.</t>
  </si>
  <si>
    <r>
      <t>Porcentaje de efectividad en actos de fiscalización.</t>
    </r>
    <r>
      <rPr>
        <i/>
        <sz val="10"/>
        <color indexed="30"/>
        <rFont val="Soberana Sans"/>
      </rPr>
      <t xml:space="preserve">
</t>
    </r>
  </si>
  <si>
    <t>((Número de actos de fiscalización concluidos  con observaciones al trimestre t ) / (Total de actos de fiscalización concluidos al trimestre t))x 100</t>
  </si>
  <si>
    <r>
      <t xml:space="preserve">Tasa de variación bianual en el número de población derechohabiente adscrita a unidad de medicina familiar.
</t>
    </r>
    <r>
      <rPr>
        <sz val="10"/>
        <rFont val="Soberana Sans"/>
        <family val="2"/>
      </rPr>
      <t>Sin Información,Sin Justificación</t>
    </r>
  </si>
  <si>
    <r>
      <t xml:space="preserve">Tasa de variación bianual en la recaudación por ingresos obrero-patronales.
</t>
    </r>
    <r>
      <rPr>
        <sz val="10"/>
        <rFont val="Soberana Sans"/>
        <family val="2"/>
      </rPr>
      <t>Sin Información,Sin Justificación</t>
    </r>
  </si>
  <si>
    <r>
      <t xml:space="preserve">Porcentaje de las cuotas obrero-patronales pagadas oportunamente.
</t>
    </r>
    <r>
      <rPr>
        <sz val="10"/>
        <rFont val="Soberana Sans"/>
        <family val="2"/>
      </rPr>
      <t>Sin Información,Sin Justificación</t>
    </r>
  </si>
  <si>
    <r>
      <t xml:space="preserve">Razón de la mora en días de emisión
</t>
    </r>
    <r>
      <rPr>
        <sz val="10"/>
        <rFont val="Soberana Sans"/>
        <family val="2"/>
      </rPr>
      <t>Sin Información,Sin Justificación</t>
    </r>
  </si>
  <si>
    <r>
      <t xml:space="preserve">Tasa de variación bianual en el salario base asociado a asegurados trabajadores.
</t>
    </r>
    <r>
      <rPr>
        <sz val="10"/>
        <rFont val="Soberana Sans"/>
        <family val="2"/>
      </rPr>
      <t>Sin Información,Sin Justificación</t>
    </r>
  </si>
  <si>
    <r>
      <t xml:space="preserve">Tasa de variación bianual en el número de asegurados trabajadores.
</t>
    </r>
    <r>
      <rPr>
        <sz val="10"/>
        <rFont val="Soberana Sans"/>
        <family val="2"/>
      </rPr>
      <t>Sin Información,Sin Justificación</t>
    </r>
  </si>
  <si>
    <r>
      <t xml:space="preserve">Porcentaje de transacciones de asignación o localización de NSS realizadas en línea (IMSS Digital).
</t>
    </r>
    <r>
      <rPr>
        <sz val="10"/>
        <rFont val="Soberana Sans"/>
        <family val="2"/>
      </rPr>
      <t xml:space="preserve"> Causa : Con información al mes de marzo de 2019, la proporción de transacciones de asignación o localización de NSS realizadas en línea (IMSS Digital) fue de 91.29%.       Entre las acciones del IMSS para mejorar la calidad y calidez de los servicios y al mismo tiempo sanear financieramente a la institución, está la simplificación y digitalización de trámites que ha sido implementada de manera exitosa desde el inicio de esta administración.  Efecto: Disminuir los tiempos y costos que los patrones y ciudadanos invierten en realizar trámites relacionados con su afiliación. Otros Motivos:Se reporta información del periodo enero-marzo.</t>
    </r>
  </si>
  <si>
    <r>
      <t xml:space="preserve">Porcentaje de efectividad en actos de fiscalización.
</t>
    </r>
    <r>
      <rPr>
        <sz val="10"/>
        <rFont val="Soberana Sans"/>
        <family val="2"/>
      </rPr>
      <t xml:space="preserve"> Causa : Con información al mes de marzo de 2019, el porcentaje de efectividad en actos de fiscalización fue de 93.11%.     La implementación y consolidación de un modelo integral de atención institucional, a través de la creación de la unidad de grandes patrones  y la ejecución de un nuevo modelo de fiscalización, constituye la estrategia del IMSS dirigida a fortalecer el cumplimiento voluntario de las obligaciones de seguridad social.  Efecto: Con el objetivo de mejorar la programación y planeación de los actos de auditoría y cobro, se desarrollaron nuevos modelos de riesgos que permiten identificar los riesgos de evasión atendiendo a los tipos y tamaño de patrones, su ubicación geográfica, sector, industria, tipo de empleados o composición salarial, entre otros elementos. Otros Motivos:Se reporta información del periodo enero-marzo.</t>
    </r>
  </si>
  <si>
    <t>E007</t>
  </si>
  <si>
    <t>Servicios de guardería</t>
  </si>
  <si>
    <t>6 - Protección Social</t>
  </si>
  <si>
    <t>3 - Familia e Hijos</t>
  </si>
  <si>
    <t>9 - Oportunidad en la prestación del servicio de guardería</t>
  </si>
  <si>
    <t>Contribuir al bienestar social e igualdad mediante el otorgamiento del servicio de guardería conforme al artículo 201 de la Ley del Seguro Social a través de la atención integral de las (los) niñas (os).</t>
  </si>
  <si>
    <r>
      <t>Porcentaje de permanencia de la población beneficiada</t>
    </r>
    <r>
      <rPr>
        <i/>
        <sz val="10"/>
        <color indexed="30"/>
        <rFont val="Soberana Sans"/>
      </rPr>
      <t xml:space="preserve">
</t>
    </r>
  </si>
  <si>
    <t>(Beneficiarios usuarios con niños (as) inscritos (as) en el año t que permanecen al menos seis meses durante el año t / Beneficiarios usuarios registrados durante el año t) * 100</t>
  </si>
  <si>
    <r>
      <t>Tasa de participación femenina en el mercado de trabajo</t>
    </r>
    <r>
      <rPr>
        <i/>
        <sz val="10"/>
        <color indexed="30"/>
        <rFont val="Soberana Sans"/>
      </rPr>
      <t xml:space="preserve">
</t>
    </r>
  </si>
  <si>
    <t>T = ( PEAf / Pobft14+ ) * 100  PEAf: Población económicamente activa femenina de 14 años y más  Pobft14+: Población femenina total de 14 años y más</t>
  </si>
  <si>
    <t>Los trabajadores con derecho al servicio de guarderías conforme a lo dispuesto por la Ley del Seguro Social cuentan con lugares en el servicio para dejar a sus hijos durante su jornada laboral.</t>
  </si>
  <si>
    <r>
      <t>Tasa de variación de los lugares para el otorgamiento del servicio de guardería</t>
    </r>
    <r>
      <rPr>
        <i/>
        <sz val="10"/>
        <color indexed="30"/>
        <rFont val="Soberana Sans"/>
      </rPr>
      <t xml:space="preserve">
</t>
    </r>
  </si>
  <si>
    <t>((Número de lugares instalados en las guarderías al final del periodo/ Número de lugares instalados en las guarderías al inicio del periodo)-1)*100</t>
  </si>
  <si>
    <r>
      <t>Horas promedio de estadía de los (as) niños (as) en guarderías</t>
    </r>
    <r>
      <rPr>
        <i/>
        <sz val="10"/>
        <color indexed="30"/>
        <rFont val="Soberana Sans"/>
      </rPr>
      <t xml:space="preserve">
</t>
    </r>
  </si>
  <si>
    <t xml:space="preserve">Sumatoria de las horas de estadía de los (as) niños (as) en guarderías en el periodo / Número de asistencias de los (as) niños (as) en las guarderías en el periodo </t>
  </si>
  <si>
    <t>Hora de servicio</t>
  </si>
  <si>
    <t>A Hijos e hijas de los trabajadores con derecho al servicio de guardería conforme a lo dispuesto por la Ley del Seguro Social, atendidos.</t>
  </si>
  <si>
    <r>
      <t>Porcentaje de asistencia promedio diario</t>
    </r>
    <r>
      <rPr>
        <i/>
        <sz val="10"/>
        <color indexed="30"/>
        <rFont val="Soberana Sans"/>
      </rPr>
      <t xml:space="preserve">
</t>
    </r>
  </si>
  <si>
    <t>(Sumatoria del promedio diario de asistencia de los (as) niños (as) en las guarderías en el periodo / Número de niños (as) inscritos (as) en las guarderías en el periodo) * 100</t>
  </si>
  <si>
    <t>Gestión-Eficacia-Mensual</t>
  </si>
  <si>
    <t>B Lugares otorgados en guarderías para atender la demanda de los trabajadores con derecho al servicio de guardería conforme a lo dispuesto en la Ley del Seguro Social.</t>
  </si>
  <si>
    <r>
      <t>Porcentaje de cobertura de la demanda del servicio de guardería</t>
    </r>
    <r>
      <rPr>
        <i/>
        <sz val="10"/>
        <color indexed="30"/>
        <rFont val="Soberana Sans"/>
      </rPr>
      <t xml:space="preserve">
</t>
    </r>
  </si>
  <si>
    <t>(Número de lugares instalados en las guarderías en el periodo/Demanda potencial en el periodo) * 100</t>
  </si>
  <si>
    <t>A 1 Evaluación de la percepción de la calidad que tienen los usuarios del servicio de guardería</t>
  </si>
  <si>
    <r>
      <t>Porcentaje de satisfacción de los usuarios del servicio de guardería</t>
    </r>
    <r>
      <rPr>
        <i/>
        <sz val="10"/>
        <color indexed="30"/>
        <rFont val="Soberana Sans"/>
      </rPr>
      <t xml:space="preserve">
</t>
    </r>
  </si>
  <si>
    <t>(Sumatoria de los puntajes obtenidos en las encuestas de satisfacción del servicio de guardería aplicadas en el periodo t / Sumatoria de puntaje máximo posible de la encuesta de satisfacción del servicio de guardería en el periodo t) * 100</t>
  </si>
  <si>
    <t>Gestión-Calidad-Cuatrimestral</t>
  </si>
  <si>
    <t>A 2 Evaluación del grado de cumplimiento respecto de la normatividad aplicable vigente con la que se debe otorgar el servicio en las guarderías</t>
  </si>
  <si>
    <r>
      <t>Porcentaje de cumplimiento en la calidad del servicio</t>
    </r>
    <r>
      <rPr>
        <i/>
        <sz val="10"/>
        <color indexed="30"/>
        <rFont val="Soberana Sans"/>
      </rPr>
      <t xml:space="preserve">
</t>
    </r>
  </si>
  <si>
    <t>(Sumatoria de los puntajes obtenidos en la Supervisión Integral del servicio de guardería en  el periodo t/ Sumatoria del puntaje máximo posible en la  Supervisión Integral del Servicio de guardería en el periodo t)*100</t>
  </si>
  <si>
    <t>B 3 Aprovechamiento de los lugares con los que cuenta actualmente el sistema de guarderías en beneficio de los trabajadores que se encuentran en el supuesto del artículo 201 de la Ley del Seguro Social</t>
  </si>
  <si>
    <r>
      <t>Porcentaje de ocupación en guarderías</t>
    </r>
    <r>
      <rPr>
        <i/>
        <sz val="10"/>
        <color indexed="30"/>
        <rFont val="Soberana Sans"/>
      </rPr>
      <t xml:space="preserve">
</t>
    </r>
  </si>
  <si>
    <t>(Número de niños (as) inscritos (as)  en las guarderías en el periodo t / Número de lugares  instalados en las guarderías en el periodo t) X 100</t>
  </si>
  <si>
    <r>
      <t xml:space="preserve">Porcentaje de permanencia de la población beneficiada
</t>
    </r>
    <r>
      <rPr>
        <sz val="10"/>
        <rFont val="Soberana Sans"/>
        <family val="2"/>
      </rPr>
      <t>Sin Información,Sin Justificación</t>
    </r>
  </si>
  <si>
    <r>
      <t xml:space="preserve">Tasa de participación femenina en el mercado de trabajo
</t>
    </r>
    <r>
      <rPr>
        <sz val="10"/>
        <rFont val="Soberana Sans"/>
        <family val="2"/>
      </rPr>
      <t>Sin Información,Sin Justificación</t>
    </r>
  </si>
  <si>
    <r>
      <t xml:space="preserve">Tasa de variación de los lugares para el otorgamiento del servicio de guardería
</t>
    </r>
    <r>
      <rPr>
        <sz val="10"/>
        <rFont val="Soberana Sans"/>
        <family val="2"/>
      </rPr>
      <t>Sin Información,Sin Justificación</t>
    </r>
  </si>
  <si>
    <r>
      <t xml:space="preserve">Horas promedio de estadía de los (as) niños (as) en guarderías
</t>
    </r>
    <r>
      <rPr>
        <sz val="10"/>
        <rFont val="Soberana Sans"/>
        <family val="2"/>
      </rPr>
      <t>Sin Información,Sin Justificación</t>
    </r>
  </si>
  <si>
    <r>
      <t xml:space="preserve">Porcentaje de asistencia promedio diario
</t>
    </r>
    <r>
      <rPr>
        <sz val="10"/>
        <rFont val="Soberana Sans"/>
        <family val="2"/>
      </rPr>
      <t xml:space="preserve"> Causa : El indicador alcanzó 111.38% de cumplimiento, superando la meta planeada debido a lo siguiente:   La variable de asistencia promedio diario alcanzó el 101.55% de cumplimiento, la variable de número de niños inscritos alcanzó el 95.85% de cumplimiento, tomando en cuenta que el comportamiento de la variable depende de la disponibilidad de lugares en las salas de atención y edad del niño, así como de factores socio-culturales. Adicionalmente, en el mes de marzo, se tiene una apertura de 4 nuevas guarderías lo incide en el porcentaje de inscripción ya que cuando una guardería inicia operaciones presenta inscripciones bajas que incrementan de manera paulatina. Por otra parte, 1  guardería dejó de prestar el servicio por lo que la variable del denominador se vio disminuida, no alcanzando los niveles esperados.   No obstante, ambos efectos hicieron que el resultado del indicador fuera mayor a la meta planeada. Efecto: Al alcanzar una meta por arriba de la planeada, indica que los menores inscritos asisten con mayor regularidad a la guardería y se benefician de los programas educativos y alimenticios favoreciendo su desarrollo integral. Otros Motivos:</t>
    </r>
  </si>
  <si>
    <r>
      <t xml:space="preserve">Porcentaje de cobertura de la demanda del servicio de guardería
</t>
    </r>
    <r>
      <rPr>
        <sz val="10"/>
        <rFont val="Soberana Sans"/>
        <family val="2"/>
      </rPr>
      <t xml:space="preserve"> Causa : El indicador alcanzó 101.66% de cumplimiento, superando la meta planeada debido a lo siguiente:   La variable, número de lugares instalados alcanzó el 99.13% de cumplimiento, durante el periodo de reporte, 1 guardería dejó de prestar el servicio y aunado a la demora de apertura de guarderías que estaban comprometidas  ocasionó que no se alcanzara la meta planeada en un 0.87%.  La variable, demanda potencial alcanzó 97.51% de cumplimiento. Se debe tomar en consideración que la emisión de los certificados de maternidad depende de factores externos al servicio de guardería, por lo que durante el período del reporte los certificados emitidos por el Instituto fueron menores a lo esperado,  ocasionando que no se alcanzará el nivel planeado, sin embargo ambos efectos hicieron que el resultado del indicador fuera mayor a la meta planeada. Efecto: Al superar  la cobertura programada de acuerdo a las cifras reportadas en el mes, se mantiene el nivel de calidad en la atención y servicio esperado por los beneficiarios. Otros Motivos:</t>
    </r>
  </si>
  <si>
    <r>
      <t xml:space="preserve">Porcentaje de satisfacción de los usuarios del servicio de guardería
</t>
    </r>
    <r>
      <rPr>
        <sz val="10"/>
        <rFont val="Soberana Sans"/>
        <family val="2"/>
      </rPr>
      <t>Sin Información,Sin Justificación</t>
    </r>
  </si>
  <si>
    <r>
      <t xml:space="preserve">Porcentaje de cumplimiento en la calidad del servicio
</t>
    </r>
    <r>
      <rPr>
        <sz val="10"/>
        <rFont val="Soberana Sans"/>
        <family val="2"/>
      </rPr>
      <t xml:space="preserve"> Causa : El cumplimiento de la calidad en el servicio quedo un 9.61% por arriba de la meta por lo que significa que los beneficiarios se encuentran satisfechos con el servicio Efecto: El cumplimiento de los estándares de calidad en la prestación del servicio de guardería, contribuye en una adecuada atención de las niñas y niños Otros Motivos:</t>
    </r>
  </si>
  <si>
    <r>
      <t xml:space="preserve">Porcentaje de ocupación en guarderías
</t>
    </r>
    <r>
      <rPr>
        <sz val="10"/>
        <rFont val="Soberana Sans"/>
        <family val="2"/>
      </rPr>
      <t xml:space="preserve"> Causa : El indicador alcanzó el 96.70% de cumplimiento, debido a lo siguiente:   La variable de número de niños inscritos alcanzó el 95.85% de cumplimiento, Tomando en cuenta que el comportamiento de la variable depende de la disponibilidad de lugares en las salas de atención y edad del niño, así como de factores socio-culturales. Adicionalmente, en el mes de marzo, se tiene una apertura de 4 nuevas guarderías, lo que incide en el porcentaje de inscripción ya que cuando una guardería inicia operaciones presenta inscripciones bajas que incrementan de manera paulatina. Por otra parte, 1  guardería dejó de prestar el servicio por lo que la variable del denominador se vio disminuida, no alcanzando los niveles esperados.  La variable, número de lugares instalados alcanzó el 99.13% de cumplimiento, durante el periodo de reporte, 1 guardería dejó de prestar el servicio y aunado a la demora de apertura de guarderías que estaban comprometidas  ocasionó que no se alcanzara la meta planeada en un 0.87%. Efecto: Se permite atender a un mayor de usuarios al mismo tiempo, no obstante la inscripción de las nuevas guarderías presentan niveles bajos de ocupación al inicio de su operación. Otros Motivos:</t>
    </r>
  </si>
  <si>
    <t>E011</t>
  </si>
  <si>
    <t>Atención a la Salud</t>
  </si>
  <si>
    <t>Contribuir al bienestar social e igualdad mediante la atención médica de los derechohabientes del IMSS para incrementar su 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</si>
  <si>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</si>
  <si>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r>
      <t>Tasa de hospitalización por diabetes no controlada con complicaciones de corto plazo (Indicador definido por la OCDE)</t>
    </r>
    <r>
      <rPr>
        <i/>
        <sz val="10"/>
        <color indexed="30"/>
        <rFont val="Soberana Sans"/>
      </rPr>
      <t xml:space="preserve">
</t>
    </r>
  </si>
  <si>
    <t>Se construye dividiendo el número de egresos hospitalarios con diagnóstico principal de diabetes con complicaciones de corto plazo en población de 15 años y más entre el total de población de 15 años y más que utiliza servicios públicos de salud por 100,000</t>
  </si>
  <si>
    <t>La población usuaria del IMSS presenta menor morbilidad</t>
  </si>
  <si>
    <r>
      <t>Tasa de incidencia de enfermedades crónico degenerativas seleccionadas en derechohabientes del IMSS</t>
    </r>
    <r>
      <rPr>
        <i/>
        <sz val="10"/>
        <color indexed="30"/>
        <rFont val="Soberana Sans"/>
      </rPr>
      <t xml:space="preserve">
</t>
    </r>
  </si>
  <si>
    <t>(Total de casos nuevos de enfermedades crónico degenerativas) / (Población adscrita a médico familiar) X 100, 000</t>
  </si>
  <si>
    <t>Tasa de incidencia</t>
  </si>
  <si>
    <t>A Complicaciones obstétricas y perinatales disminuidas</t>
  </si>
  <si>
    <r>
      <t>Porcentaje de preeclampsia - eclampsia</t>
    </r>
    <r>
      <rPr>
        <i/>
        <sz val="10"/>
        <color indexed="30"/>
        <rFont val="Soberana Sans"/>
      </rPr>
      <t xml:space="preserve">
</t>
    </r>
  </si>
  <si>
    <t>(Egresos hospitalarios con diagnóstico de preeclampsia-eclampsia (CIE 10, códigos O13, O14, O15, O16))/(Total de egresos hospitalarios (en el post parto y post aborto) menos los abortos (CIE10 códigos O00 a O08))*100</t>
  </si>
  <si>
    <t>Estratégico-Eficiencia-Trimestral</t>
  </si>
  <si>
    <r>
      <t>Proporción de prematurez</t>
    </r>
    <r>
      <rPr>
        <i/>
        <sz val="10"/>
        <color indexed="30"/>
        <rFont val="Soberana Sans"/>
      </rPr>
      <t xml:space="preserve">
</t>
    </r>
  </si>
  <si>
    <t>Total de recién nacidos vivos menores de 37 semanas de gestación, en un periodo y área geográfica determinados/Total de recién nacidos vivos del mismo periodo y área geográfica * 100</t>
  </si>
  <si>
    <t>B Infecciones nosocomiales reducidas</t>
  </si>
  <si>
    <r>
      <t xml:space="preserve">Tasa de Infecciones Nosocomiales por 1,000 días estancia en Unidades Médicas Hospitalarias de 20 o más camas censables.    </t>
    </r>
    <r>
      <rPr>
        <i/>
        <sz val="10"/>
        <color indexed="30"/>
        <rFont val="Soberana Sans"/>
      </rPr>
      <t xml:space="preserve">
</t>
    </r>
  </si>
  <si>
    <t xml:space="preserve">(Número de infecciones nosocomiales en Unidades de Segundo nivel de 20 o más camas censables y en Unidades Médicas de Alta Especialidad / Total de días estancia en nidades de Segundo nivel de 20 o más camas censables y en Unidades Médicas de Alta Especialidadl) x 1,000    </t>
  </si>
  <si>
    <t>C Control adecuado de pacientes con enfermedades crónico degenerativas</t>
  </si>
  <si>
    <r>
      <t xml:space="preserve">Porcentaje de pacientes en control adecuado de Hipertensión Arterial Sistémica en Medicina Familiar                  </t>
    </r>
    <r>
      <rPr>
        <i/>
        <sz val="10"/>
        <color indexed="30"/>
        <rFont val="Soberana Sans"/>
      </rPr>
      <t xml:space="preserve">
</t>
    </r>
  </si>
  <si>
    <t xml:space="preserve">Número de pacientes subsecuentes con Diagnóstico de Hipertensión Arterial Sistémica (CIE I10 - I15) con cifras de tensión arterial sistólica menor de 130 mmHg y diastólica de menor 90 mmHg / Total de pacientes subsecuentes con Diagnóstico de Hipertensión Arterial Sistémica) X 100         </t>
  </si>
  <si>
    <t>Persona</t>
  </si>
  <si>
    <r>
      <t xml:space="preserve">Porcentaje de pacientes con Diabetes mellitus tipo 2 en control adecuado de glucemia en  ayuno (70 -130 mg/dl)         </t>
    </r>
    <r>
      <rPr>
        <i/>
        <sz val="10"/>
        <color indexed="30"/>
        <rFont val="Soberana Sans"/>
      </rPr>
      <t xml:space="preserve">
</t>
    </r>
  </si>
  <si>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</si>
  <si>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D Atención médica en servicios de urgencia otorgada</t>
  </si>
  <si>
    <r>
      <t xml:space="preserve">    Porcentaje de pacientes con estancia prolongada (mayor de12 horas) en el área de observación del servicio de urgencias en unidades de segundo nivel    </t>
    </r>
    <r>
      <rPr>
        <i/>
        <sz val="10"/>
        <color indexed="30"/>
        <rFont val="Soberana Sans"/>
      </rPr>
      <t xml:space="preserve">
</t>
    </r>
  </si>
  <si>
    <t xml:space="preserve">(Número de pacientes egresados del área de observación de los servicios de urgencias de segundo nivel, con estancia de más de 12 horas / Total de pacientes egresados de los servicios de urgencias, en unidades de segundo nivel) X 100    </t>
  </si>
  <si>
    <t>Asegurado</t>
  </si>
  <si>
    <t>Gestión-Calidad-Semestral</t>
  </si>
  <si>
    <t>E Atención médica otorgada con oportunidad en UMAE</t>
  </si>
  <si>
    <r>
      <t>Porcentaje de pacientes a quienes se les otorga una consulta de especialidad, a los 20 días hábiles o menos a partir de su solicitud, en Unidades Médicas de Alta Especialidad.</t>
    </r>
    <r>
      <rPr>
        <i/>
        <sz val="10"/>
        <color indexed="30"/>
        <rFont val="Soberana Sans"/>
      </rPr>
      <t xml:space="preserve">
</t>
    </r>
  </si>
  <si>
    <t xml:space="preserve">(Número de pacientes de primera vez con cita programada en especialidades de una UMAE en un plazo de 20 días hábiles o menos a partir de la presentación de la solicitud en la UMAE) / (Total de pacientes a quienes se les otorga una consulta de especialidades de primera vez (por el segundo y eventualmente primer nivel de atención) a la UMAE )X 100     </t>
  </si>
  <si>
    <t>Gestión-Calidad-Trimestral</t>
  </si>
  <si>
    <r>
      <t>Porcentaje de pacientes a quienes se les realiza una cirugía electiva no concertada, a los 20 días hábiles o menos a partir de su solicitud, en Unidades Médicas de Alta Especialidad.</t>
    </r>
    <r>
      <rPr>
        <i/>
        <sz val="10"/>
        <color indexed="30"/>
        <rFont val="Soberana Sans"/>
      </rPr>
      <t xml:space="preserve">
</t>
    </r>
  </si>
  <si>
    <t xml:space="preserve">(Total de pacientes a quienes se les realiza una intervención quirúrgica electiva no concertada, dentro de los 20 días hábiles o menos a partir de la solicitud del cirujano tratante de la UMAE) /( Total de pacientes con solicitud otorgada por el médico tratante para cirugía electiva no concertada en UMAE) X 100    </t>
  </si>
  <si>
    <t>A 1 Atención adecuada de las pacientes embarazadas</t>
  </si>
  <si>
    <r>
      <t xml:space="preserve">Oportunidad de inicio de la vigilancia prenatal    </t>
    </r>
    <r>
      <rPr>
        <i/>
        <sz val="10"/>
        <color indexed="30"/>
        <rFont val="Soberana Sans"/>
      </rPr>
      <t xml:space="preserve">
</t>
    </r>
  </si>
  <si>
    <t xml:space="preserve">(Consultas prenatales de primera vez, en el primer trimestre de la gestación/ Total de consultas prenatales de primera vez ) X 100    </t>
  </si>
  <si>
    <t>Consulta</t>
  </si>
  <si>
    <r>
      <t xml:space="preserve">Promedio de atenciones prenatales por embarazada    </t>
    </r>
    <r>
      <rPr>
        <i/>
        <sz val="10"/>
        <color indexed="30"/>
        <rFont val="Soberana Sans"/>
      </rPr>
      <t xml:space="preserve">
</t>
    </r>
  </si>
  <si>
    <t xml:space="preserve">(Total de consultas para la vigilancia prenatal/Total de consultas de primera vez para la vigilancia prenatal)     </t>
  </si>
  <si>
    <t>B 2 Limpieza de las Unidades Médicas.</t>
  </si>
  <si>
    <r>
      <t>Eficacia del Proceso del Control de Ambientes Físicos</t>
    </r>
    <r>
      <rPr>
        <i/>
        <sz val="10"/>
        <color indexed="30"/>
        <rFont val="Soberana Sans"/>
      </rPr>
      <t xml:space="preserve">
</t>
    </r>
  </si>
  <si>
    <t>(Promedio nacional mensual del registro resultante de la suma de las calificaciones obtenidas del Nivel Integral de Limpieza (NIL) por las Delegaciones y UMAE en el mes del informe / Número de entidades del sistema que enviaron el reporte)</t>
  </si>
  <si>
    <t>C 3 Atención a pacientes con enfermedades crónicas en unidades de medicina familiar</t>
  </si>
  <si>
    <r>
      <t xml:space="preserve">Pacientes subsecuentes con diagnóstico de Diabetes Mellitus tipo 2         </t>
    </r>
    <r>
      <rPr>
        <i/>
        <sz val="10"/>
        <color indexed="30"/>
        <rFont val="Soberana Sans"/>
      </rPr>
      <t xml:space="preserve">
</t>
    </r>
  </si>
  <si>
    <t xml:space="preserve">Número total de pacientes subsecuentes con diagnóstico de Diabetes Mellitus tipo 2 que acuden a la consulta de medicina familiar         </t>
  </si>
  <si>
    <r>
      <t xml:space="preserve">Pacientes con diagnóstico de Hipertensión Arterial Sistémica que acuden de manera subsecuente a la consulta de Medicina Familiar                 </t>
    </r>
    <r>
      <rPr>
        <i/>
        <sz val="10"/>
        <color indexed="30"/>
        <rFont val="Soberana Sans"/>
      </rPr>
      <t xml:space="preserve">
</t>
    </r>
  </si>
  <si>
    <t xml:space="preserve">Número total de pacientes subsecuentes con Diagnóstico de Hipertensión Arterial Sistémica que acuden a la consulta de medicina familiar          </t>
  </si>
  <si>
    <t>C 4 Suministro de medicamentos</t>
  </si>
  <si>
    <r>
      <t>Porcentaje de surtimiento de recetas médicas</t>
    </r>
    <r>
      <rPr>
        <i/>
        <sz val="10"/>
        <color indexed="30"/>
        <rFont val="Soberana Sans"/>
      </rPr>
      <t xml:space="preserve">
</t>
    </r>
  </si>
  <si>
    <t>(Total de recetas de medicamentos atendidas/Total de recetas individuales de medicamentos presentadas)*100</t>
  </si>
  <si>
    <t>Recetas</t>
  </si>
  <si>
    <t>D 5 Otorgamiento de consulta en urgencias</t>
  </si>
  <si>
    <r>
      <t xml:space="preserve">Índice consultas de urgencias por 1000 derechohabientes en unidades de segundo nivel    </t>
    </r>
    <r>
      <rPr>
        <i/>
        <sz val="10"/>
        <color indexed="30"/>
        <rFont val="Soberana Sans"/>
      </rPr>
      <t xml:space="preserve">
</t>
    </r>
  </si>
  <si>
    <t xml:space="preserve">(Total de consultas de urgencias otorgadas en unidades de segundo nivel / total de derechohabientes adscritos a médico familiar) X 1000    </t>
  </si>
  <si>
    <t>E 6 Programación de atención médica y quirúrgica en Unidades Médicas de Alta Especialidad.</t>
  </si>
  <si>
    <r>
      <t xml:space="preserve">Total de cirugías electivas programadas en Unidades Médicas de Alta Especialidad    </t>
    </r>
    <r>
      <rPr>
        <i/>
        <sz val="10"/>
        <color indexed="30"/>
        <rFont val="Soberana Sans"/>
      </rPr>
      <t xml:space="preserve">
</t>
    </r>
  </si>
  <si>
    <t xml:space="preserve">Total de cirugías  electivas programadas realizadas en Unidades Médicas de Alta Especialidad     </t>
  </si>
  <si>
    <t>Cirugías</t>
  </si>
  <si>
    <r>
      <t xml:space="preserve">Total de consultas de  primera vez otorgadas en Unidades Médicas de Alta Especialidad    </t>
    </r>
    <r>
      <rPr>
        <i/>
        <sz val="10"/>
        <color indexed="30"/>
        <rFont val="Soberana Sans"/>
      </rPr>
      <t xml:space="preserve">
</t>
    </r>
  </si>
  <si>
    <t xml:space="preserve">Total de consultas de primera vez otorgadas en Unidades Médicas de Alta Especialidad    </t>
  </si>
  <si>
    <r>
      <t xml:space="preserve">Tasa de hospitalización por diabetes no controlada con complicaciones de corto plazo (Indicador definido por la OCDE)
</t>
    </r>
    <r>
      <rPr>
        <sz val="10"/>
        <rFont val="Soberana Sans"/>
        <family val="2"/>
      </rPr>
      <t>Sin Información,Sin Justificación</t>
    </r>
  </si>
  <si>
    <r>
      <t xml:space="preserve">Tasa de incidencia de enfermedades crónico degenerativas seleccionadas en derechohabientes del IMSS
</t>
    </r>
    <r>
      <rPr>
        <sz val="10"/>
        <rFont val="Soberana Sans"/>
        <family val="2"/>
      </rPr>
      <t>Sin Información,Sin Justificación</t>
    </r>
  </si>
  <si>
    <r>
      <t xml:space="preserve">Porcentaje de preeclampsia - eclampsia
</t>
    </r>
    <r>
      <rPr>
        <sz val="10"/>
        <rFont val="Soberana Sans"/>
        <family val="2"/>
      </rPr>
      <t xml:space="preserve"> Causa : El incremento cada vez mayor en la calidad de los servicios de atención materna, en cuanto a la identificación y tratamiento oportunos, así como las acciones para mejorar el registro en las fuentes primarias que alimentan el sistema de información han dado lugar a que la proporción de preeclampsia - eclampsia, se encuentre dentro del desempeño esperado; de acuerdo con la evidencia científica que señala que la preeclampsia - eclampsia afecta entre 5 y 12% de la población en países emergentes (Según la Organización Mundial de la Salud - OMS). Por lo que el avance del indicador se encuentra dentro del rango esperado.  Dado que esta enfermedad no es evitable, se considera aceptable un porcentaje de entre 5% y 12%; se continúan las acciones para la prevención de los factores de riesgo que favorecen su aparición, acciones que se llevaran a cabo en la consulta preconcepcional.  Las enfermedades crónico degenerativas, (Diabetes, Hipertensión arterial sistémica, obesidad etc) que preexisten o debutan en las mujeres durante el embarazo, incrementan el riesgo de desarrollar preeclampsia - eclampsia en un 30 a 50%, por arriba de las mujeres sanas que se embarazan. Efecto: La vigencia en las acciones preestablecidas, y el desarrollo de nuevas acciones permiten diagnosticar con oportunidad la posibilidad de presentar preeclampsia-eclampsia en las mujeres durante el embarazo y/o intervenir para retrasar su aparición o evitar mayor morbilidad o mortalidad por esta causa. Otros Motivos:Datos del período enero-diciembre 2018, última información disponible en el IMSS/DIS</t>
    </r>
  </si>
  <si>
    <r>
      <t xml:space="preserve">Proporción de prematurez
</t>
    </r>
    <r>
      <rPr>
        <sz val="10"/>
        <rFont val="Soberana Sans"/>
        <family val="2"/>
      </rPr>
      <t xml:space="preserve"> Causa : El incremento en la prematurez esta fundamentada en tres causas importantes:  a)En la actualidad las mujeres toman la decisión de postergar la edad para su primer embarazo después de los 34 años, así como la presencia cada vez mas frecuente de mujeres embarazadas no solo con edad avanzada para la fertilidad si no también con enfermedades preexistentes  como diabetes, hipertensión, enfermedades autoinmunes y obesidad b) Las complicaciones relacionadas directamente con el embarazo son: las infecciones frecuentes del trato genito urinario que favorecen el desarrollo de ruptura de las membranas, y esta condición, desencadena el parto pretérmino; la presencia  de preeclampsia-eclampsia incrementa el riesgo de parto prematuro y prematurez; el antecedente de cesárea en la mujer embarazada eleva el riesgo de anomalías en la inserción de la placenta que provocan hemorragia y por consecuencia la necesidad de finalizar el embarazo con un producto prematuro. c) El acelerado desarrollo de tecnologías para la reproducción que favorecen el Incremento de mujeres con embarazos múltiples que desencadenan con frecuencia partos pretérmino y recién nacidos prematuros  El uso actual y generalizado de fármacos (esquema de inductores de maduración pulmonar al feto y factor surfactante al recién nacido), da lugar al aumento en el numero de prematuros extremos  (menos de 1,500 gramos al nacer) que mejoran su sobrevida al nacer con el uso de estos tratamientos lo que incrementa el número de recién nacidos prematuros. Efecto: Las causas señaladas son factores de riesgo para el nacimiento de niños prematuros. Otros Motivos:La OMS refiere que en los países de ingresos bajos, una media del 12% de los niños nace antes de tiempo, frente al 9% en los países de ingresos más altos. Dentro de un mismo país las familias más pobres corren un riesgo mayor prematuro. También señala que hay un incremento de ésta por las causas descritas. Datos del período enero-diciembre 2018, última información disponible en el IMSS/DIS</t>
    </r>
  </si>
  <si>
    <r>
      <t xml:space="preserve">Tasa de Infecciones Nosocomiales por 1,000 días estancia en Unidades Médicas Hospitalarias de 20 o más camas censables.    
</t>
    </r>
    <r>
      <rPr>
        <sz val="10"/>
        <rFont val="Soberana Sans"/>
        <family val="2"/>
      </rPr>
      <t xml:space="preserve"> Causa : Fortalecimiento de la Vigilancia Epidemiológica en la vigilancia, prevención y control de las infecciones asociadas a la atención de la salud (IAAS). Efecto: Mejora en la calidad de registro de la información en la plataforma INOSO (infecciones nosocomiales). Otros Motivos:Información preliminar de los días estancia.</t>
    </r>
  </si>
  <si>
    <r>
      <t xml:space="preserve">Porcentaje de pacientes en control adecuado de Hipertensión Arterial Sistémica en Medicina Familiar                  
</t>
    </r>
    <r>
      <rPr>
        <sz val="10"/>
        <rFont val="Soberana Sans"/>
        <family val="2"/>
      </rPr>
      <t xml:space="preserve"> Causa : El indicador presenta una diferencia no significativa, en comparación con la meta esperada, a causa de que los pacientes con diagnóstico de Hipertensión Arterial en las Unidades de Medicina Familiar, se les otorga bajo el Modelo de Atención Integral, tratamiento farmacológico y no farmacológico, este último encaminado a modificar los estilos de vida (tabaquismo, el sedentarismo y alimentación),  mejorando su control de la enfermedad   Efecto: Optimizar los recursos en las Unidades de Medicina Familiar, a través de programas establecidos para pacientes con diagnóstico de Hipertensión Arterial bajo la participación  del médico y el equipo multidisciplinario; esperando disminuir la presencia de complicaciones por esta enfermedad  Otros Motivos:Información estimada al mes de marzo de 2019, con base en el comportamiento observado para el primer trimestre del año anterior. </t>
    </r>
  </si>
  <si>
    <r>
      <t xml:space="preserve">Porcentaje de pacientes con Diabetes mellitus tipo 2 en control adecuado de glucemia en  ayuno (70 -130 mg/dl)         
</t>
    </r>
    <r>
      <rPr>
        <sz val="10"/>
        <rFont val="Soberana Sans"/>
        <family val="2"/>
      </rPr>
      <t xml:space="preserve"> Causa : Se identifica que el resultado del indicador quedo por debajo a lo esperado, debido a que el número de pacientes con diagnóstico de Diabetes Mellitus tipo 2 ha incrementado  y el control de este padecimiento va más allá de otorgar tratamiento farmacológico, implica modificar los estilos de vida (tabaquismo, el sedentarismo y alimentación), por lo tanto se tienen estrategias en la cuales participa el médico y el equipo multidisciplinario, como es el Modelo Preventivo de Enfermedades Crónicas  Efecto: Fortalecer  las acciones implementadas en las Unidades de Medicina Familiar, a través de programas específicos para pacientes con diagnóstico de Diabetes Mellitus tipo 2 en los que participa el médico y el equipo multidisciplinario, para disminuir la presencia de   complicaciones de forma temprana en estos pacientes   Otros Motivos:Información estimada al mes de marzo de 2019, con base en el comportamiento observado para el primer trimestre del año anterior. </t>
    </r>
  </si>
  <si>
    <r>
      <t xml:space="preserve">    Porcentaje de pacientes con estancia prolongada (mayor de12 horas) en el área de observación del servicio de urgencias en unidades de segundo nivel    
</t>
    </r>
    <r>
      <rPr>
        <sz val="10"/>
        <rFont val="Soberana Sans"/>
        <family val="2"/>
      </rPr>
      <t>Sin Información,Sin Justificación</t>
    </r>
  </si>
  <si>
    <r>
      <t xml:space="preserve">Porcentaje de pacientes a quienes se les otorga una consulta de especialidad, a los 20 días hábiles o menos a partir de su solicitud, en Unidades Médicas de Alta Especialidad.
</t>
    </r>
    <r>
      <rPr>
        <sz val="10"/>
        <rFont val="Soberana Sans"/>
        <family val="2"/>
      </rPr>
      <t xml:space="preserve"> Causa : El resultado se encuentra 20.55  puntos porcentuales por debajo de la meta establecida, lo cual se debe al incremento en el número de consultas de primera vez que son solicitadas a las UMAE y que se explica por la transición epidemiológica que ocasiona una mayor complejidad de la patología crónica degenerativa. Efecto: Se rebasa la capacidad instalada en  las Unidades Médicas de Alta Especialidad, con lo cual se presenta diferimiento para la atención ambulatoria de los pacientes referidos a las Unidades Médicas de Alta Especialidad.  Otros Motivos:Información oficial solo del mes de enero 2019.</t>
    </r>
  </si>
  <si>
    <r>
      <t xml:space="preserve">Porcentaje de pacientes a quienes se les realiza una cirugía electiva no concertada, a los 20 días hábiles o menos a partir de su solicitud, en Unidades Médicas de Alta Especialidad.
</t>
    </r>
    <r>
      <rPr>
        <sz val="10"/>
        <rFont val="Soberana Sans"/>
        <family val="2"/>
      </rPr>
      <t xml:space="preserve"> Causa : El resultado indica .0.17%  puntos porcentuales por arriba de la meta programada. Causa: Se actualiza el número de salas efectivas en el sistema de información  médico operativo (SIMO), este indicador   refleja el uso eficiente  de quirófanos para abatir el rezago quirúrgico.  Efecto: Atención quirúrgica oportuna para tratamiento de padecimientos de resolución quirúrgica. Otros Motivos:Información oficial solo del mes de enero 2019.</t>
    </r>
  </si>
  <si>
    <r>
      <t xml:space="preserve">Oportunidad de inicio de la vigilancia prenatal    
</t>
    </r>
    <r>
      <rPr>
        <sz val="10"/>
        <rFont val="Soberana Sans"/>
        <family val="2"/>
      </rPr>
      <t xml:space="preserve"> Causa : Información estimada del periodo enero - marzo de 2019.          La oportunidad de inicio de la vigilancia prenatal durante el primer trimestre de gestación, resultó en 53.8%.          Conforme al Manual Metodológico de Indicadores Médicos 2018 del IMSS, se considera con un desempeño medio, ya que se interpreta que cinco de cada diez embarazadas acuden a iniciar su vigilancia prenatal antes de las primeras 12 semanas y 6 días de la gestación.  Lo anterior toma en cuenta el cumplimiento de las recomendaciones para la vigilancia prenatal emitidas por la OMS. Efecto: La finalidad de iniciar tempranamente la atención prenatal es brindarle todas las acciones médico preventivas  para poder culminar la gestación a término, con la madre y el producto saludables. Otros Motivos:En la actualidad, ya no es obligatorio que la embarazada acuda a la atención prenatal, si ella no va a atenderse en el Instituto, simplemente con que se presente a partir de la semana 34 de gestación para la expedición de su incapacidad por maternidad, esto ha impactado de manera negativa en el cumplimiento de la meta.</t>
    </r>
  </si>
  <si>
    <r>
      <t xml:space="preserve">Promedio de atenciones prenatales por embarazada    
</t>
    </r>
    <r>
      <rPr>
        <sz val="10"/>
        <rFont val="Soberana Sans"/>
        <family val="2"/>
      </rPr>
      <t xml:space="preserve"> Causa : Información estimada del periodo enero - marzo de 2019.            La cifra obtenida en este periodo se encuentra por abajo de la meta establecida. Conforme al Manual Metodológico de Indicadores Médicos 2018 del IMSS, se considera con un desempeño medio, ya que se traduce que cada embarazada  acude menos a consulta de vigilancia prenatal en promedio de 6 a siete ocasiones a su Unidad de Medicina Familiar.  Efecto: Mediante la atención integral a la embarazada se busca identificar en forma temprana los factores de riesgo y/o posibles complicaciones, así como realizar acciones de prevención y detección de enfermedades para que el embarazo llegue a término con una madre y producto(s) en las mejores condiciones de salud posibles. Otros Motivos:En la actualidad, ya no es obligatorio que la embarazada acuda a la atención prenatal, si ella no va a atenderse en el Instituto, simplemente con que se presente a partir de la semana 34 de gestación para la expedición de su incapacidad por maternidad, esto ha impactado de manera negativa en el cumplimiento de la meta.</t>
    </r>
  </si>
  <si>
    <r>
      <t xml:space="preserve">Eficacia del Proceso del Control de Ambientes Físicos
</t>
    </r>
    <r>
      <rPr>
        <sz val="10"/>
        <rFont val="Soberana Sans"/>
        <family val="2"/>
      </rPr>
      <t xml:space="preserve"> Causa : Se registró un avance de 86.77 al primer trimestre de 2019, por lo que se alcanzó un cumplimiento de 86.77% de la meta establecida para el trimestre,  debido a la vacancia de plazas de limpieza, sin embargo se continua dando  prioridad a la limpieza de áreas de alto riesgo como terapias intensivas, quirófanos, hospitalización, urgencias, hemodiálisis y CEyE sin desatender salas de espera, circulaciones, áreas de urgencia y consultorios entre otros servicios, manteniendo un nivel adecuado de limpieza en las mismas. Efecto: Toda vez que  las áreas administrativas delegacionales y de UMAE, han realizado la gestión para la cobertura de plazas vacantes, estas se cubren en diversos casos con personal temporal,  y con apoyo de personal de otras unidades así como, dando continuidad a la capacitación continua en aspectos de limpieza y desinfección de áreas al personal de limpieza e higiene. Otros Motivos:</t>
    </r>
  </si>
  <si>
    <r>
      <t xml:space="preserve">Pacientes subsecuentes con diagnóstico de Diabetes Mellitus tipo 2         
</t>
    </r>
    <r>
      <rPr>
        <sz val="10"/>
        <rFont val="Soberana Sans"/>
        <family val="2"/>
      </rPr>
      <t xml:space="preserve"> Causa : El indicador está por arriba de lo esperado, debido a que el número de pacientes que presentan  Diabetes Mellitus tipo 2, se está presentando con mayor frecuencia en la población derechohabiente, por condiciones multifactoriales   Efecto: Otorgar tratamiento bajo el Modelo de Atención Integral, a los pacientes que tienen el diagnóstico de Diabetes Mellitus tipo 2 que acuden de manera subsecuente a las Unidades de Medicina Familiar   Otros Motivos:Información estimada al mes de marzo de 2019, con base en el comportamiento observado para el primer trimestre del año anterior. </t>
    </r>
  </si>
  <si>
    <r>
      <t xml:space="preserve">Pacientes con diagnóstico de Hipertensión Arterial Sistémica que acuden de manera subsecuente a la consulta de Medicina Familiar                 
</t>
    </r>
    <r>
      <rPr>
        <sz val="10"/>
        <rFont val="Soberana Sans"/>
        <family val="2"/>
      </rPr>
      <t xml:space="preserve"> Causa : El indicador se presenta por debajo de la meta esperada, debido a las estrategias implementadas en las unidades de primer nivel, con programas específicos (receta resurtible) para la atención de pacientes subsecuentes con diagnóstico de Hipertensión Arterial, ha permitido que estos pacientes disminuyan su asistencia a la consulta de forma mensual, como consecuencia se liberan espacios en la consulta externa de Medicina Familiar para otro tipo de pacientes  Efecto: Otorgar tratamiento bajo el Modelo de Atención Integral, a los pacientes que tienen el diagnóstico de Hipertensión Arterial que acuden de manera subsecuente a las Unidades de Medicina Familiar   Otros Motivos:Información estimada al mes de marzo de 2019, con base en el comportamiento observado para el primer trimestre del año anterior. </t>
    </r>
  </si>
  <si>
    <r>
      <t xml:space="preserve">Porcentaje de surtimiento de recetas médicas
</t>
    </r>
    <r>
      <rPr>
        <sz val="10"/>
        <rFont val="Soberana Sans"/>
        <family val="2"/>
      </rPr>
      <t xml:space="preserve"> Causa : El nivel de atención de recetas de medicamentos del primer trimestre de 2019 muestra un resultado superior al pronosticado en 3.71%.  Derivado de las estrategias implementadas para la mejora del abasto de medicamentos, las cuales son las siguientes: La compra consolidada encabezada por el IMSS para atender sus necesidades de medicamentos, vacunas y material de curación, concentra los requerimientos de bienes terapéuticos del Sector Público, para 2019 se contó con 43 participantes, de las cuales 5 son dependencias y/o entidades federales, 15 gobiernos estatales y 23 institutos de salud. Esta estrategia de compra ha garantizado el abasto oportuno de bienes de consumo terapéutico en beneficio de la población usuaria. Se continua con el esquema de abasto consumo en demanda, en el cual se seleccionaron los medicamentos que de acuerdo con el comportamiento de su demanda se determina incluirlos bajo este esquema, el cual permite, tanto a la industria farmacéutica como al IMSS, mantener un nivel de inventario suficiente para atender las necesidades de los medicamentos de mayor uso.  De igual manera se dio continuidad al mecanismo de entrega directa en farmacias, en el cual se contratan medicamentos de alto costo y alta especialidad, para que los proveedores realicen las entregas para el abastecimiento, directamente en las farmacias de hospitales del Instituto.  Con este esquema se mejoró el abasto de dichos medicamentos con una distribución más eficiente y con menores costos de almacenaje y resguardo.  Efecto: La estrategia de compra consolidada incluyó 1,516 claves de medicamentos y material de curación con un importe consolidado de 58,269 mdp, de las que se adjudicaron 1,171 por un monto de 49,964 mdp.   Para el esquema de consumo en demanda se contrataron más de 458 millones de piezas de 31 medicamentos, que representan 32% del total de piezas de medicamentos contratados y alrededor de 3,075 millones de pesos, que representa el 9% del importe total contratado. Se contrataron bajo el esquema de entrega directa en farmacia, 116 medicamentos de alto costo y alta especialidad para el abastecimiento de más de 2.5 millones de piezas (0.21% del total de piezas de medicamentos), que representan 9,515 millones de pesos, es decir, 27.44% del importe total de medicamentos contratados.  Otros Motivos:De enero a marzo con el Programa Tu Receta es Tu Vale se atendieron 33,202 vales, de un total de 92,327 vales que se generaron durante el periodo; con un 99.37% de atención de recetas se han reducido las quejas por falta de medicamentos en 97% en promedio, en las Delegaciones incluidas en el Programa, que se encuentra operando en cuatro Delegaciones: Ciudad de México Sur y Norte, Estado de México Oriente, Jalisco y Querétaro.    Se hace la aclaración que las metas registradas del primer trimestre están invertidas. Debe decir:    Numerador 52¿560,262 Denominado  54¿945,614 Resultado 95.66% </t>
    </r>
  </si>
  <si>
    <r>
      <t xml:space="preserve">Índice consultas de urgencias por 1000 derechohabientes en unidades de segundo nivel    
</t>
    </r>
    <r>
      <rPr>
        <sz val="10"/>
        <rFont val="Soberana Sans"/>
        <family val="2"/>
      </rPr>
      <t xml:space="preserve"> Causa : El logro del indicador es estimado a marzo de 2019, con la población objetivo actualizada y no la estimada al momento del registro original.     Efecto: El logro estimado, aún con la modificación del denominador (población objetivo), está en parámetros esperados Otros Motivos:El Instituto continúa con la implementación de la nueva plataforma para el registro de las atenciones en consulta de los servicios de urgencias, lo que ha condicionado ajustes continuos en el sistema de información y falta de información oficial para este periodo.</t>
    </r>
  </si>
  <si>
    <r>
      <t xml:space="preserve">Total de cirugías electivas programadas en Unidades Médicas de Alta Especialidad    
</t>
    </r>
    <r>
      <rPr>
        <sz val="10"/>
        <rFont val="Soberana Sans"/>
        <family val="2"/>
      </rPr>
      <t xml:space="preserve"> Causa : Se realizaron 32,324 cirugías programadas menos de las que se establecieron en la meta. Lo anterior se debe a que únicamente se está reportando un mes del periodo (33%) y el logro corresponde al 24.82% de la meta. Efecto: Solo se  tienen datos  del mes de enero  y se cuentan con estrategias tales como el programa prioritario de cirugías de fin de semana además de la modificación en el número de salas efectivas. Otros Motivos:Información preliminar solo del mes de enero 2019</t>
    </r>
  </si>
  <si>
    <r>
      <t xml:space="preserve">Total de consultas de  primera vez otorgadas en Unidades Médicas de Alta Especialidad    
</t>
    </r>
    <r>
      <rPr>
        <sz val="10"/>
        <rFont val="Soberana Sans"/>
        <family val="2"/>
      </rPr>
      <t xml:space="preserve"> Causa : Se otorgaron 127,023 consultas de especialidad de primera vez menos de las que se establecieron en la meta. Lo anterior se debe a que únicamente se está reportando un mes del periodo (33%) y el logro corresponde al 30% de la meta. Efecto: Se otorga el servicio de consulta de especialidades a un mayor número de pacientes que así lo requieren sin embargo se limitan los espacios para otorgar consulta con oportunidad, lo que ocasiona diferimiento en la consulta de especialidades. Otros Motivos:Información preliminar solo del mes de enero 2019</t>
    </r>
  </si>
  <si>
    <t>E012</t>
  </si>
  <si>
    <t>Prestaciones sociales</t>
  </si>
  <si>
    <t>9 - Otros de Seguridad Social y Asistencia Social</t>
  </si>
  <si>
    <t>8 - Prestaciones sociales eficientes</t>
  </si>
  <si>
    <t>Contribuir al bienestar social e igualdad mediante la mejora en el bienestar social de las personas con acceso a seguridad social y servicios de salud por afiliación al IMSS.</t>
  </si>
  <si>
    <r>
      <t>Proporción de personas con acceso a seguridad social que tienen acceso a servicios de salud por afiliación al IMSS.</t>
    </r>
    <r>
      <rPr>
        <i/>
        <sz val="10"/>
        <color indexed="30"/>
        <rFont val="Soberana Sans"/>
      </rPr>
      <t xml:space="preserve">
</t>
    </r>
  </si>
  <si>
    <t>(Personas con acceso a seguridad social y servicios de salud por afiliación al IMSS en el periodo t / Personas en situación de pobreza o vulnerabilidad en el periodo t)*100</t>
  </si>
  <si>
    <t xml:space="preserve">Porcentaje de la población </t>
  </si>
  <si>
    <t>Personas con acceso a seguridad social y servicios de salud por afiliación al IMSS mejoran su bienestar social</t>
  </si>
  <si>
    <r>
      <t>Índice de prestaciones sociales (IPS)</t>
    </r>
    <r>
      <rPr>
        <i/>
        <sz val="10"/>
        <color indexed="30"/>
        <rFont val="Soberana Sans"/>
      </rPr>
      <t xml:space="preserve">
</t>
    </r>
  </si>
  <si>
    <t>IPS=[(Porcentaje obtenido en el Nivel Integral de Conservación en los Centros Vacacionales en el periodo t)+ (Porcentaje de satisfacción de los servicios otorgados en los Velatorios IMSS-FIBESO en el periodo t)+ (Porcentaje de cursos y talleres impartidos respecto los planeados en el periodo t)]/3</t>
  </si>
  <si>
    <t>Índice</t>
  </si>
  <si>
    <t>Estratégico-Calidad-Anual</t>
  </si>
  <si>
    <r>
      <t>Variación porcentual de satisfacción con la vida reportada por afiliados al IMSS respecto no afiliados al IMSS</t>
    </r>
    <r>
      <rPr>
        <i/>
        <sz val="10"/>
        <color indexed="30"/>
        <rFont val="Soberana Sans"/>
      </rPr>
      <t xml:space="preserve">
</t>
    </r>
  </si>
  <si>
    <t>(Calificación de satisfacción con la vida declarada por afiliados IMSS en el periodo t/ Calificación de satisfacción con la vida declarada por NO afiliados IMSS en el periodo t)-1 *100</t>
  </si>
  <si>
    <t>Variación porcentual</t>
  </si>
  <si>
    <t>Estratégico-Calidad-Bienal</t>
  </si>
  <si>
    <t>A Centros Vacacionales que propician actividades de esparcimiento (recreación, deporte e integración) visitados</t>
  </si>
  <si>
    <r>
      <t>Tasa de variación de los usuarios atendidos en los centros vacacionales que propician actividades de esparcimiento</t>
    </r>
    <r>
      <rPr>
        <i/>
        <sz val="10"/>
        <color indexed="30"/>
        <rFont val="Soberana Sans"/>
      </rPr>
      <t xml:space="preserve">
</t>
    </r>
  </si>
  <si>
    <t xml:space="preserve">[(Número de usuarios atendidos al trimestre n del año t / Número de usuarios atendidos al trimestre n del año t-1)-1] * 100 </t>
  </si>
  <si>
    <t>B Cursos y talleres de capacitación y adiestramiento técnico, promoción de la salud, cultura física y deporte y desarrollo cultural otorgados</t>
  </si>
  <si>
    <r>
      <t>Variación de usuarios de cursos y talleres de capacitación y adiestramiento, promoción de la salud, cultura y deporte y desarrollo cultural realizados respecto al periodo anterior</t>
    </r>
    <r>
      <rPr>
        <i/>
        <sz val="10"/>
        <color indexed="30"/>
        <rFont val="Soberana Sans"/>
      </rPr>
      <t xml:space="preserve">
</t>
    </r>
  </si>
  <si>
    <t>[( Usuarios de cursos y talleres de capacitación y adiestramiento, promoción de la salud, cultura y deporte y desarrollo cultural  en el periodo / Usuarios de cursos y talleres de capacitación y adiestramiento, promoción de la salud, cultura y deporte y desarrollo cultural  en el periodo anterior)-1]*100</t>
  </si>
  <si>
    <t>C Servicios funerarios prestados</t>
  </si>
  <si>
    <r>
      <t>Variación porcentual de servicios funerarios contratados respecto al mismo periodo del año anterior</t>
    </r>
    <r>
      <rPr>
        <i/>
        <sz val="10"/>
        <color indexed="30"/>
        <rFont val="Soberana Sans"/>
      </rPr>
      <t xml:space="preserve">
</t>
    </r>
  </si>
  <si>
    <t xml:space="preserve">[(Número de servicios contratados al trimestre n del año t / Número de servicios contratados al trimestre n del año t-1)-1] * 100 </t>
  </si>
  <si>
    <t>Servicio</t>
  </si>
  <si>
    <t>A 1 Promoción de servicios de los Centros Vacacionales IMSS</t>
  </si>
  <si>
    <r>
      <t>Porcentaje de personas usuarias que se enteraron de los servicios a través de la promoción y difusión de Centros Vacacionales en Internet</t>
    </r>
    <r>
      <rPr>
        <i/>
        <sz val="10"/>
        <color indexed="30"/>
        <rFont val="Soberana Sans"/>
      </rPr>
      <t xml:space="preserve">
</t>
    </r>
  </si>
  <si>
    <t xml:space="preserve">(Número de personas usuarias que reportaron enterarse del CV a través de Internet en la encuesta de salida al trimestre n del año t/ Número total de personas que contestaron la encuesta al visitar los CV al trimestre n del año t) *100 </t>
  </si>
  <si>
    <r>
      <t>Porcentaje de usuarios que utilizan algún descuento en las tarifas, respecto del total de usuarios registrados</t>
    </r>
    <r>
      <rPr>
        <i/>
        <sz val="10"/>
        <color indexed="30"/>
        <rFont val="Soberana Sans"/>
      </rPr>
      <t xml:space="preserve">
</t>
    </r>
  </si>
  <si>
    <t>(Número de usuarios que utilizan algún descuento en las tarifas de CV al trimestre n del periodo t/ Número total de usuarios en los CV al trimestre n del periodo t)*100</t>
  </si>
  <si>
    <t>Usuario</t>
  </si>
  <si>
    <t>B 2 Programar cursos y talleres de desarrollo cultural</t>
  </si>
  <si>
    <r>
      <t>Eficacia en la Planeación y Programación de inscritos a cursos y talleres de Desarrollo Cultural</t>
    </r>
    <r>
      <rPr>
        <i/>
        <sz val="10"/>
        <color indexed="30"/>
        <rFont val="Soberana Sans"/>
      </rPr>
      <t xml:space="preserve">
</t>
    </r>
  </si>
  <si>
    <t>(No. inscritos  a cursos y talleres de Desarrollo Cultural/Programado inscritos  a cursos y talleres de Desarrollo Cultural )*100</t>
  </si>
  <si>
    <t>B 3 Programar cursos y talleres de promoción a la salud</t>
  </si>
  <si>
    <r>
      <t>Eficacia en la Planeación y Programación de inscritos a cursos y talleres de Promoción a la Salud</t>
    </r>
    <r>
      <rPr>
        <i/>
        <sz val="10"/>
        <color indexed="30"/>
        <rFont val="Soberana Sans"/>
      </rPr>
      <t xml:space="preserve">
</t>
    </r>
  </si>
  <si>
    <t>(No. inscritos  a cursos y talleres de Promoción a la Salud/Programado de inscritos a cursos y talleres de Promoción a la Salud )*100</t>
  </si>
  <si>
    <t>B 4 Programar cursos y talleres de bienestar social</t>
  </si>
  <si>
    <r>
      <t>Eficacia en la Planeación y Programación de inscritos a cursos y talleres de Bienestar Social</t>
    </r>
    <r>
      <rPr>
        <i/>
        <sz val="10"/>
        <color indexed="30"/>
        <rFont val="Soberana Sans"/>
      </rPr>
      <t xml:space="preserve">
</t>
    </r>
  </si>
  <si>
    <t>(No. inscritos a cursos y talleres de Bienestar Social/Programado inscritos a cursos y talleres de Bienestar Social )*100</t>
  </si>
  <si>
    <t>B 5 Programar cursos y talleres de capacitación y adiestramiento técnico</t>
  </si>
  <si>
    <r>
      <t>Eficacia en la Planeación y Programación de inscritos a cursos y talleres de Capacitación y Adistramiento Técnico</t>
    </r>
    <r>
      <rPr>
        <i/>
        <sz val="10"/>
        <color indexed="30"/>
        <rFont val="Soberana Sans"/>
      </rPr>
      <t xml:space="preserve">
</t>
    </r>
  </si>
  <si>
    <t>(No. inscritos  a  cursos y talleres de Capacitación y Adistramiento Técnico/Programado inscritos a  cursos y talleres de Capacitación y Adistramiento Técnico )*100</t>
  </si>
  <si>
    <t>B 6 Programar cursos y talleres de Cultura Física y Deporte</t>
  </si>
  <si>
    <r>
      <t>Eficacia en la Planeación y Programación de inscritos a cursos y talleres de Cultura Física y Deporte</t>
    </r>
    <r>
      <rPr>
        <i/>
        <sz val="10"/>
        <color indexed="30"/>
        <rFont val="Soberana Sans"/>
      </rPr>
      <t xml:space="preserve">
</t>
    </r>
  </si>
  <si>
    <t>(No. inscritos  a cursos y talleres Cultura Fisica y Deporte/Programado inscritos a cursos y talleres de Cultura Fisica y Deporte)*100</t>
  </si>
  <si>
    <t>C 7 Supervisión de Velatorios</t>
  </si>
  <si>
    <r>
      <t>Porcentaje de cumplimiento  de visitas de supervisión para velatorios del IMSS</t>
    </r>
    <r>
      <rPr>
        <i/>
        <sz val="10"/>
        <color indexed="30"/>
        <rFont val="Soberana Sans"/>
      </rPr>
      <t xml:space="preserve">
</t>
    </r>
  </si>
  <si>
    <t>(Número de visitas de supervisión realizadas al trimestre n del periodo t/Número de visitas de supervisión programadas al trimestre n del periodo t)*100</t>
  </si>
  <si>
    <t>Visita</t>
  </si>
  <si>
    <t>Gestión-Eficacia-Cuatrimestral</t>
  </si>
  <si>
    <t>C 8 Promoción y difusión de servicios funerarios</t>
  </si>
  <si>
    <r>
      <t>Variación de pláticas de promoción y difusión de velatorios respecto al año inmediato anterior</t>
    </r>
    <r>
      <rPr>
        <i/>
        <sz val="10"/>
        <color indexed="30"/>
        <rFont val="Soberana Sans"/>
      </rPr>
      <t xml:space="preserve">
</t>
    </r>
  </si>
  <si>
    <t>(Número de pláticas de promoción y difusión de velatorios realizadas al trimestre n del periodo t /Número  pláticas de promoción y difusión de velatorios realizadas al trimestre n del periodo t-1 ) -1 ]* 100</t>
  </si>
  <si>
    <r>
      <t xml:space="preserve">Proporción de personas con acceso a seguridad social que tienen acceso a servicios de salud por afiliación al IMSS.
</t>
    </r>
    <r>
      <rPr>
        <sz val="10"/>
        <rFont val="Soberana Sans"/>
        <family val="2"/>
      </rPr>
      <t>Sin Información,Sin Justificación</t>
    </r>
  </si>
  <si>
    <r>
      <t xml:space="preserve">Índice de prestaciones sociales (IPS)
</t>
    </r>
    <r>
      <rPr>
        <sz val="10"/>
        <rFont val="Soberana Sans"/>
        <family val="2"/>
      </rPr>
      <t>Sin Información,Sin Justificación</t>
    </r>
  </si>
  <si>
    <r>
      <t xml:space="preserve">Variación porcentual de satisfacción con la vida reportada por afiliados al IMSS respecto no afiliados al IMSS
</t>
    </r>
    <r>
      <rPr>
        <sz val="10"/>
        <rFont val="Soberana Sans"/>
        <family val="2"/>
      </rPr>
      <t>Sin Información,Sin Justificación</t>
    </r>
  </si>
  <si>
    <r>
      <t xml:space="preserve">Tasa de variación de los usuarios atendidos en los centros vacacionales que propician actividades de esparcimiento
</t>
    </r>
    <r>
      <rPr>
        <sz val="10"/>
        <rFont val="Soberana Sans"/>
        <family val="2"/>
      </rPr>
      <t xml:space="preserve"> Causa : El número de usuarios atendidos en los Centros Vacacionales fue menor al registrado en el mismo periodo del año anterior como resultado de las obras de rehabilitación que se han estado realizando en los Centros Vacacionales Oaxtepec y Atlixco-Metepec, las cuales reducen la oferta de hospedaje así como de espacios para recibir grupos. Adicionalmente, la capacidad máxima del Hotel Juvenil del CVAM que era para 4 personas se redujo a 2 personas y de las 61 habitaciones que integraban el Hotel Juvenil para 4 personas del CVO, solo 31 fueron habilitadas como parte del Hotel Amacuzac, reduciendo su capacidad a 2 personas por habitación. Efecto: Se ha reducido la afluencia de usuarios a los Centros Vacacionales. Otros Motivos:</t>
    </r>
  </si>
  <si>
    <r>
      <t xml:space="preserve">Variación de usuarios de cursos y talleres de capacitación y adiestramiento, promoción de la salud, cultura y deporte y desarrollo cultural realizados respecto al periodo anterior
</t>
    </r>
    <r>
      <rPr>
        <sz val="10"/>
        <rFont val="Soberana Sans"/>
        <family val="2"/>
      </rPr>
      <t xml:space="preserve"> Causa : El cumplimiento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445,245 personas a nivel nacional, con una buena participación de la población derechohabiente, la cual alcanzó el 105.76% del total de inscritos programados para el primer trimestre.    Efecto: En el área de Promoción de la Salud y a fin de contribuir a la formación de una cultura de salud, prevenir enfermedades y accidentes e incidir en la superación del nivel de vida, en cursos y talleres, se benefició a    101,421 personas, lo que representó el  107.58 % de la meta programada para el trimestre.  En Desarrollo Cultural, se impartieron cursos y talleres en las disciplinas de teatro, danza folclórica, danza creativa, ritmos afrolatinos y baile de salón, música instrumental y vocal, artes visuales y artesanías a  50,537  inscritos, lo que represento un avance del 105.40% de la meta programada para este trimestre.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233 mil 782 inscritos, se logró el 109.64% de la meta programada al primer trimestre del año.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59,505 inscritos en el periodo que representa el  90.78% de la meta programada para este periodo.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</si>
  <si>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Variación porcentual de servicios funerarios contratados respecto al mismo periodo del año anterior
</t>
    </r>
    <r>
      <rPr>
        <sz val="10"/>
        <rFont val="Soberana Sans"/>
        <family val="2"/>
      </rPr>
      <t xml:space="preserve"> Causa : Las causas por las que el número de servicios generados durante el periodo que se reporta fueron las siguientes:  - La falta de operación de los hornos crematorios en los Velatorios de Tequesquináhuac y Doctores.  - Falta de promotoría   - Incremento de competencia Efecto: Con respecto a la meta programada de finados para el periodo de enero - marzo del presente ejercicio, se logró un 86.90% de cumplimiento. Otros Motivos:</t>
    </r>
  </si>
  <si>
    <r>
      <t xml:space="preserve">Porcentaje de personas usuarias que se enteraron de los servicios a través de la promoción y difusión de Centros Vacacionales en Internet
</t>
    </r>
    <r>
      <rPr>
        <sz val="10"/>
        <rFont val="Soberana Sans"/>
        <family val="2"/>
      </rPr>
      <t xml:space="preserve"> Causa : Se modificó el procedimiento para la aplicación de encuestas, replanteando el tamaño de la muestra. Asimismo, se llevaron a cabo acciones orientadas a impulsar la afluencia de usuarios en los Centros Vacacionales, mediante estrategias comerciales que consideraron su difusión en medios electrónicos, campañas institucionales así como promociones para el público en general. Efecto: El avance reportado para este periodo es mayor a lo programado. Otros Motivos:</t>
    </r>
  </si>
  <si>
    <r>
      <t xml:space="preserve">Porcentaje de usuarios que utilizan algún descuento en las tarifas, respecto del total de usuarios registrados
</t>
    </r>
    <r>
      <rPr>
        <sz val="10"/>
        <rFont val="Soberana Sans"/>
        <family val="2"/>
      </rPr>
      <t xml:space="preserve"> Causa : El porcentaje de usuarios que utilizaron algún descuento para hacer uso de los Centros Vacacionales, en relación con el total de usuarios registrados, se debe a la difusión que se ha realizado a través de medios electrónicos e impresos, tanto a nivel institucional como externo. Efecto: La cantidad de usuarios que solicitan algún descuento es favorable a consecuencia de las acciones de promoción y difusión que se han llevado a cabo. Otros Motivos:</t>
    </r>
  </si>
  <si>
    <r>
      <t xml:space="preserve">Eficacia en la Planeación y Programación de inscritos a cursos y talleres de Desarrollo Cultural
</t>
    </r>
    <r>
      <rPr>
        <sz val="10"/>
        <rFont val="Soberana Sans"/>
        <family val="2"/>
      </rPr>
      <t xml:space="preserve"> Causa : El cumplimiento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445,245 personas a nivel nacional, con una buena participación de la población derechohabiente, la cual alcanzó el 105.76% del total de inscritos programados para el primer trimestre.    Efecto: En Desarrollo Cultural, se impartieron cursos y talleres en las disciplinas de teatro, danza folclórica, danza creativa, ritmos afrolatinos y baile de salón, música instrumental y vocal, artes visuales y artesanías a  50,537  inscritos, lo que represento un avance del 105.40% de la meta programada para este trimestre.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</si>
  <si>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Eficacia en la Planeación y Programación de inscritos a cursos y talleres de Promoción a la Salud
</t>
    </r>
    <r>
      <rPr>
        <sz val="10"/>
        <rFont val="Soberana Sans"/>
        <family val="2"/>
      </rPr>
      <t xml:space="preserve"> Causa : El cumplimiento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445,245 personas a nivel nacional, con una buena participación de la población derechohabiente, la cual alcanzó el 105.76% del total de inscritos programados para el primer trimestre.    Efecto: En el área de Promoción de la Salud y a fin de contribuir a la formación de una cultura de salud, prevenir enfermedades y accidentes e incidir en la superación del nivel de vida, en cursos y talleres, se benefició a    101,421 personas, lo que representó el  107.58 % de la meta programada para el trimestre.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</si>
  <si>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Eficacia en la Planeación y Programación de inscritos a cursos y talleres de Bienestar Social
</t>
    </r>
    <r>
      <rPr>
        <sz val="10"/>
        <rFont val="Soberana Sans"/>
        <family val="2"/>
      </rPr>
      <t xml:space="preserve"> Causa : El cumplimiento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445,245 personas a nivel nacional, con una buena participación de la población derechohabiente, la cual alcanzó el 105.76% del total de inscritos programados para el primer trimestre.    Efecto: En el área de Promoción de la Salud y a fin de contribuir a la formación de una cultura de salud, prevenir enfermedades y accidentes e incidir en la superación del nivel de vida, en cursos y talleres, se benefició a    101,421 personas, lo que representó el  107.58 % de la meta programada para el trimestre.  En Desarrollo Cultural, se impartieron cursos y talleres en las disciplinas de teatro, danza folclórica, danza creativa, ritmos afrolatinos y baile de salón, música instrumental y vocal, artes visuales y artesanías a  50,537  inscritos, lo que represento un avance del 105.40% de la meta programada para este trimestre.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233 mil 782 inscritos, se logró el 109.64% de la meta programada al primer trimestre del año.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59,505 inscritos en el periodo que representa el  90.78% de la meta programada para este periodo.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</si>
  <si>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Eficacia en la Planeación y Programación de inscritos a cursos y talleres de Capacitación y Adistramiento Técnico
</t>
    </r>
    <r>
      <rPr>
        <sz val="10"/>
        <rFont val="Soberana Sans"/>
        <family val="2"/>
      </rPr>
      <t xml:space="preserve"> Causa : El cumplimiento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445,245 personas a nivel nacional, con una buena participación de la población derechohabiente, la cual alcanzó el 105.76% del total de inscritos programados para el primer trimestre.    Efecto: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59,505 inscritos en el periodo que representa el  90.78% de la meta programada para este periodo.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</si>
  <si>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Eficacia en la Planeación y Programación de inscritos a cursos y talleres de Cultura Física y Deporte
</t>
    </r>
    <r>
      <rPr>
        <sz val="10"/>
        <rFont val="Soberana Sans"/>
        <family val="2"/>
      </rPr>
      <t xml:space="preserve"> Causa : El cumplimiento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445,245 personas a nivel nacional, con una buena participación de la población derechohabiente, la cual alcanzó el 105.76% del total de inscritos programados para el primer trimestre.    Efecto: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233 mil 782 inscritos, se logró el 109.64% de la meta programada al primer trimestre del año.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</si>
  <si>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Porcentaje de cumplimiento  de visitas de supervisión para velatorios del IMSS
</t>
    </r>
    <r>
      <rPr>
        <sz val="10"/>
        <rFont val="Soberana Sans"/>
        <family val="2"/>
      </rPr>
      <t>Sin Información,Sin Justificación</t>
    </r>
  </si>
  <si>
    <r>
      <t xml:space="preserve">Variación de pláticas de promoción y difusión de velatorios respecto al año inmediato anterior
</t>
    </r>
    <r>
      <rPr>
        <sz val="10"/>
        <rFont val="Soberana Sans"/>
        <family val="2"/>
      </rPr>
      <t xml:space="preserve"> Causa : Los velatorios de Ecatepec y Villahermosa realizaron mayor número de pláticas de promoción y difusión de los servicios funerarios, con respecto a las programadas. Efecto: Se incremento el número de pláticas de difusión de los servicios funerarios, toda vez que el personal operativo de los Velatorios en los que no se cuenta con promotores, realizó pláticas logrando una mayor difusión entre la población usuaria en unidades médicas de los servicios que ofrecen los Velatorios IMSS. Otros Motivos:</t>
    </r>
  </si>
  <si>
    <t>J001</t>
  </si>
  <si>
    <t>Pensiones en curso de pago Ley 1973</t>
  </si>
  <si>
    <t>2 - Edad Avanzada</t>
  </si>
  <si>
    <t>7 - Oportunidad en el pago de las prestaciones económicas</t>
  </si>
  <si>
    <t>Contribuir al bienestar social e igualdad mediante una mayor cobertura hacia la población derechohabiente con el otorgamiento de una pensión, que garantice un nivel de vida digno para la población mexicana.</t>
  </si>
  <si>
    <r>
      <t>Proporción de Población derechohabiente beneficiada con el otorgamiento de pensión.</t>
    </r>
    <r>
      <rPr>
        <i/>
        <sz val="10"/>
        <color indexed="30"/>
        <rFont val="Soberana Sans"/>
      </rPr>
      <t xml:space="preserve">
</t>
    </r>
  </si>
  <si>
    <t>(Pensionados Totales del régimen 73 y 97 / ( Población derechohabiente familiar de trabajadores asegurados + Población derechohabiente familiar de pensionados y jubilados + Asegurados con derecho a pensión)) * 100</t>
  </si>
  <si>
    <r>
      <t>Ahorro financiero interno</t>
    </r>
    <r>
      <rPr>
        <i/>
        <sz val="10"/>
        <color indexed="30"/>
        <rFont val="Soberana Sans"/>
      </rPr>
      <t xml:space="preserve">
</t>
    </r>
  </si>
  <si>
    <t>El saldo de los activos financieros en manos de personas físicas y morales (tanto residentes como extranjeros) que son intermediados a través de entidades financieras reguladas en México, y que sirve para otorgar financiamiento al sector privado, al sector público o al sector externo</t>
  </si>
  <si>
    <t>Pensionados que cobran bajo el esquema de acreditamiento en cuenta bancaria disponen de su pensión desde el día primero de cada mes</t>
  </si>
  <si>
    <r>
      <t>Porcentaje de efectividad en los depósitos bancarios para la nómina de pensionados que cobran por acreditamiento en cuenta bancaria</t>
    </r>
    <r>
      <rPr>
        <i/>
        <sz val="10"/>
        <color indexed="30"/>
        <rFont val="Soberana Sans"/>
      </rPr>
      <t xml:space="preserve">
</t>
    </r>
  </si>
  <si>
    <t>((Total de volantes de las pensiones enviados para pago - Volantes rechazados por errores en cuenta) / Total de volantes de las pensiones enviados para pago) * 100</t>
  </si>
  <si>
    <t>A Pensiones tramitadas dentro del tiempo establecido por el H. Consejo Técnico</t>
  </si>
  <si>
    <r>
      <t>Porcentaje de trámites atendidos oportunamente de las pensiones nuevas</t>
    </r>
    <r>
      <rPr>
        <i/>
        <sz val="10"/>
        <color indexed="30"/>
        <rFont val="Soberana Sans"/>
      </rPr>
      <t xml:space="preserve">
</t>
    </r>
  </si>
  <si>
    <t>(Casos tramitados en 12 días naturales / Casos tramitados) X 100</t>
  </si>
  <si>
    <t>A 1 Dictaminación de solicitudes de pensión</t>
  </si>
  <si>
    <r>
      <t>Porcentaje de solicitudes de pensión concluidas.</t>
    </r>
    <r>
      <rPr>
        <i/>
        <sz val="10"/>
        <color indexed="30"/>
        <rFont val="Soberana Sans"/>
      </rPr>
      <t xml:space="preserve">
</t>
    </r>
  </si>
  <si>
    <t>(Solicitudes de pensión atendidas / Total de solicitudes de pensión registradas ) * 100</t>
  </si>
  <si>
    <r>
      <t xml:space="preserve">Proporción de Población derechohabiente beneficiada con el otorgamiento de pensión.
</t>
    </r>
    <r>
      <rPr>
        <sz val="10"/>
        <rFont val="Soberana Sans"/>
        <family val="2"/>
      </rPr>
      <t>Sin Información,Sin Justificación</t>
    </r>
  </si>
  <si>
    <r>
      <t xml:space="preserve">Ahorro financiero interno
</t>
    </r>
    <r>
      <rPr>
        <sz val="10"/>
        <rFont val="Soberana Sans"/>
        <family val="2"/>
      </rPr>
      <t>Sin Información,Sin Justificación</t>
    </r>
  </si>
  <si>
    <r>
      <t xml:space="preserve">Porcentaje de efectividad en los depósitos bancarios para la nómina de pensionados que cobran por acreditamiento en cuenta bancaria
</t>
    </r>
    <r>
      <rPr>
        <sz val="10"/>
        <rFont val="Soberana Sans"/>
        <family val="2"/>
      </rPr>
      <t>Sin Información,Sin Justificación</t>
    </r>
  </si>
  <si>
    <r>
      <t xml:space="preserve">Porcentaje de trámites atendidos oportunamente de las pensiones nuevas
</t>
    </r>
    <r>
      <rPr>
        <sz val="10"/>
        <rFont val="Soberana Sans"/>
        <family val="2"/>
      </rPr>
      <t>Sin Información,Sin Justificación</t>
    </r>
  </si>
  <si>
    <r>
      <t xml:space="preserve">Porcentaje de solicitudes de pensión concluidas.
</t>
    </r>
    <r>
      <rPr>
        <sz val="10"/>
        <rFont val="Soberana Sans"/>
        <family val="2"/>
      </rPr>
      <t xml:space="preserve"> Causa : En el mes de marzo 2019, al contrastar el número de solicitudes recibidas con el número de solicitudes atendidas se observó un mejor desempeño del indicador al ubicarse en 96.31%, una variación de 1.02% por arriba de la meta establecida. Efecto: Un mejor desempeño en el comportamiento del indicador es un efecto positivo que se traduce en la pronta atención a las solicitudes recibidas.  Otros Motivos:El objetivo del indicador es darle atención a todas las solicitudes de pensión recibidas y atender las pendientes a la brevedad.  </t>
    </r>
  </si>
  <si>
    <t>J002</t>
  </si>
  <si>
    <t>Rentas vitalicias Ley 1997</t>
  </si>
  <si>
    <r>
      <t>Proporción de Población derechohabiente beneficiada con el otorgamiento de pensión</t>
    </r>
    <r>
      <rPr>
        <i/>
        <sz val="10"/>
        <color indexed="30"/>
        <rFont val="Soberana Sans"/>
      </rPr>
      <t xml:space="preserve">
</t>
    </r>
  </si>
  <si>
    <t>(Pensionados Totales del régimen 73 y 97 / ( Población derechohabiente familiar de trabajadores asegurados + Población derechohabiente familiar de pensionados y jubilados + Asegurados con derecho a pensión)) * 100.</t>
  </si>
  <si>
    <t>Los pensionados que eligieron Ley del Seguro Social 1997 reciben oportunamente el envío de sus Rentas Vitalicias</t>
  </si>
  <si>
    <r>
      <t>Porcentaje de transferencia oportuna a las aseguradoras de las Rentas vitalicias Ley 97.</t>
    </r>
    <r>
      <rPr>
        <i/>
        <sz val="10"/>
        <color indexed="30"/>
        <rFont val="Soberana Sans"/>
      </rPr>
      <t xml:space="preserve">
</t>
    </r>
  </si>
  <si>
    <t>(Casos de pensiones por rentas vitalicias con traspaso oportuno en el periodo / Casos totales de pensiones por rentas vitalicias autorizados para pago en el periodo) * 100</t>
  </si>
  <si>
    <t>A Rentas vitalicias de la Ley del Seguro Social 1997 tramitadas oportunamente</t>
  </si>
  <si>
    <r>
      <t>Porcentaje de rentas vitalicias que se tramitan oportunamente.</t>
    </r>
    <r>
      <rPr>
        <i/>
        <sz val="10"/>
        <color indexed="30"/>
        <rFont val="Soberana Sans"/>
      </rPr>
      <t xml:space="preserve">
</t>
    </r>
  </si>
  <si>
    <t>A 1 Recepción y verificación de solicitudes de pensión para su trámite.</t>
  </si>
  <si>
    <r>
      <t xml:space="preserve">Proporción de Población derechohabiente beneficiada con el otorgamiento de pensión
</t>
    </r>
    <r>
      <rPr>
        <sz val="10"/>
        <rFont val="Soberana Sans"/>
        <family val="2"/>
      </rPr>
      <t>Sin Información,Sin Justificación</t>
    </r>
  </si>
  <si>
    <r>
      <t xml:space="preserve">Porcentaje de transferencia oportuna a las aseguradoras de las Rentas vitalicias Ley 97.
</t>
    </r>
    <r>
      <rPr>
        <sz val="10"/>
        <rFont val="Soberana Sans"/>
        <family val="2"/>
      </rPr>
      <t>Sin Información,Sin Justificación</t>
    </r>
  </si>
  <si>
    <r>
      <t xml:space="preserve">Porcentaje de rentas vitalicias que se tramitan oportunamente.
</t>
    </r>
    <r>
      <rPr>
        <sz val="10"/>
        <rFont val="Soberana Sans"/>
        <family val="2"/>
      </rPr>
      <t>Sin Información,Sin Justificación</t>
    </r>
  </si>
  <si>
    <r>
      <t xml:space="preserve">Porcentaje de solicitudes de pensión concluidas.
</t>
    </r>
    <r>
      <rPr>
        <sz val="10"/>
        <rFont val="Soberana Sans"/>
        <family val="2"/>
      </rPr>
      <t xml:space="preserve"> Causa : En el mes de marzo 2019, al contrastar el número de solicitudes recibidas con el número de solicitudes atendidas se observó un mejor desempeño del indicador al ubicarse en 96.31%, una variación de 1.02% por arriba de la meta establecida.   Efecto: Un mejor desempeño en el comportamiento del indicador es un efecto positivo que se traduce en la pronta atención a las solicitudes recibidas.  Otros Motivos:El objetivo del indicador es darle atención a todas las solicitudes de pensión recibidas y atender las pendientes a la brevedad.  </t>
    </r>
  </si>
  <si>
    <t>J004</t>
  </si>
  <si>
    <t>Pago de subsidios a los asegurados</t>
  </si>
  <si>
    <t>1 - Enfermedad e incapacidad</t>
  </si>
  <si>
    <t>Contribuir al bienestar social e igualdad mediante la disponibilidad del pago de subsidio a través de los recursos transferidos a las instituciones bancarias.</t>
  </si>
  <si>
    <r>
      <t>Proporción de la población asegurada beneficiada con un ingreso por concepto de pago de subsidio por Incapacidad</t>
    </r>
    <r>
      <rPr>
        <i/>
        <sz val="10"/>
        <color indexed="30"/>
        <rFont val="Soberana Sans"/>
      </rPr>
      <t xml:space="preserve">
</t>
    </r>
  </si>
  <si>
    <t>(Certificados Iniciales del periodo / la Poblacion Asegurada con derecho a Subsidio) * 100</t>
  </si>
  <si>
    <r>
      <t>Financiamiento interno al sector privado</t>
    </r>
    <r>
      <rPr>
        <i/>
        <sz val="10"/>
        <color indexed="30"/>
        <rFont val="Soberana Sans"/>
      </rPr>
      <t xml:space="preserve">
</t>
    </r>
  </si>
  <si>
    <t>Incluye el financiamiento a la actividad empresarial, consumo y vivienda, canalizado por la banca comercial, banca de desarrollo, mercado de deuda y capitales, INFONAVIT, FOVISSSTE, FONACOT, Sofoles (hasta julio de 2013), Sofomes Reguladas y Sofomes No Reguladas que emiten deuda en el mercado de valores, entidades de ahorro y crédito popular, uniones de crédito, organizaciones auxiliares del crédito y Financiera Rural</t>
  </si>
  <si>
    <t>Los asegurados disponen del pago de subsidio a través de los recursos transferidos a las instituciones bancarias.</t>
  </si>
  <si>
    <r>
      <t>Porcentaje de casos dispuestos en ventanilla de la institución bancaría para cobro del subsidio por el asegurado en un plazo máximo de 3 días.</t>
    </r>
    <r>
      <rPr>
        <i/>
        <sz val="10"/>
        <color indexed="30"/>
        <rFont val="Soberana Sans"/>
      </rPr>
      <t xml:space="preserve">
</t>
    </r>
  </si>
  <si>
    <t>Total de incapacidades enviadas a ventanilla con un plazo de máximo de 3 día / Total de incapacidades autorizadas en el mes X 100</t>
  </si>
  <si>
    <t>A Incapacidades nominativas tramitadas dentro del tiempo oportuno.</t>
  </si>
  <si>
    <r>
      <t xml:space="preserve">Proporción de casos tramitados oportunos de las incapacidades nominativas con pago  </t>
    </r>
    <r>
      <rPr>
        <i/>
        <sz val="10"/>
        <color indexed="30"/>
        <rFont val="Soberana Sans"/>
      </rPr>
      <t xml:space="preserve">
</t>
    </r>
  </si>
  <si>
    <t>(Casos nominativos tramitados en términos de 7 días naturales / Total de casos nominativos) X 100</t>
  </si>
  <si>
    <t>A 1 Recepción y captura de incapacidades con derecho a subsidio que se reciben para su pago.</t>
  </si>
  <si>
    <r>
      <t>Total de Certificados de Incapacidad subsidiados.</t>
    </r>
    <r>
      <rPr>
        <i/>
        <sz val="10"/>
        <color indexed="30"/>
        <rFont val="Soberana Sans"/>
      </rPr>
      <t xml:space="preserve">
</t>
    </r>
  </si>
  <si>
    <t>Suma (Certificados subsidiados totales)</t>
  </si>
  <si>
    <t>Certificados subsidiados</t>
  </si>
  <si>
    <t>Gestión-Eficiencia-Mensual</t>
  </si>
  <si>
    <r>
      <t xml:space="preserve">Proporción de la población asegurada beneficiada con un ingreso por concepto de pago de subsidio por Incapacidad
</t>
    </r>
    <r>
      <rPr>
        <sz val="10"/>
        <rFont val="Soberana Sans"/>
        <family val="2"/>
      </rPr>
      <t>Sin Información,Sin Justificación</t>
    </r>
  </si>
  <si>
    <r>
      <t xml:space="preserve">Financiamiento interno al sector privado
</t>
    </r>
    <r>
      <rPr>
        <sz val="10"/>
        <rFont val="Soberana Sans"/>
        <family val="2"/>
      </rPr>
      <t>Sin Información,Sin Justificación</t>
    </r>
  </si>
  <si>
    <r>
      <t xml:space="preserve">Porcentaje de casos dispuestos en ventanilla de la institución bancaría para cobro del subsidio por el asegurado en un plazo máximo de 3 días.
</t>
    </r>
    <r>
      <rPr>
        <sz val="10"/>
        <rFont val="Soberana Sans"/>
        <family val="2"/>
      </rPr>
      <t>Sin Información,Sin Justificación</t>
    </r>
  </si>
  <si>
    <r>
      <t xml:space="preserve">Proporción de casos tramitados oportunos de las incapacidades nominativas con pago  
</t>
    </r>
    <r>
      <rPr>
        <sz val="10"/>
        <rFont val="Soberana Sans"/>
        <family val="2"/>
      </rPr>
      <t>Sin Información,Sin Justificación</t>
    </r>
  </si>
  <si>
    <r>
      <t xml:space="preserve">Total de Certificados de Incapacidad subsidiados.
</t>
    </r>
    <r>
      <rPr>
        <sz val="10"/>
        <rFont val="Soberana Sans"/>
        <family val="2"/>
      </rPr>
      <t xml:space="preserve"> Causa : Al mes de marzo 2019 la meta alcanzada del indicador se ubicó en 1,388 mil incapacidades, una variación de 3.4% menos respecto a la meta programada.    La disminución en 3.4% respecto a la meta programada es debido a que en marzo 2019 la población asegurada, expuesta al riesgo, fue menor a la esperada en el mes.      Otro factor que influyó en menor medida sobre la evolución del indicador es el programa: ""Seguimiento a las Incapacidades Temporales para el Trabajo ""; con acciones de estrategia especificas orientadas al control y seguimiento en los días incapacidad temporal para el trabajo otorgado a asegurados con duración prolongada de más 100 días de incapacidad.   Efecto: La disminución en la población asegurada tiene un efecto negativo debido una parte de la población no podrá recibir el beneficio del pago de un subsidio por concepto de incapacidad temporal para el trabajo (ITT) en caso de sufrir un riesgo de trabajo, una enfermedad general o una maternidad.   Otros Motivos:En contraste, el que disminuya la población asegurada también es un factor determinante para no incrementar el gasto.  </t>
    </r>
  </si>
  <si>
    <t>K012</t>
  </si>
  <si>
    <t>Proyectos de infraestructura social de asistencia y seguridad social</t>
  </si>
  <si>
    <t>Contribuir al bienestar social e igualdad mediante la planeación y uso efectivo de los recursos de infraestructura y equipamiento.</t>
  </si>
  <si>
    <r>
      <t>Metros cuadrados de construcción</t>
    </r>
    <r>
      <rPr>
        <i/>
        <sz val="10"/>
        <color indexed="30"/>
        <rFont val="Soberana Sans"/>
      </rPr>
      <t xml:space="preserve">
</t>
    </r>
  </si>
  <si>
    <t>Suma de los metros cuadrados construidos</t>
  </si>
  <si>
    <t>Metro cuadrado</t>
  </si>
  <si>
    <r>
      <t>Porcentaje de gasto público en salud destinado a la provisión de atención médica y salud pública extramuros</t>
    </r>
    <r>
      <rPr>
        <i/>
        <sz val="10"/>
        <color indexed="30"/>
        <rFont val="Soberana Sans"/>
      </rPr>
      <t xml:space="preserve">
</t>
    </r>
  </si>
  <si>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</si>
  <si>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La población objetivo es beneficiada con el incremento proporcional de infraestructura médica</t>
  </si>
  <si>
    <r>
      <t>Tasa de variación de incremento de metros cuadrados construidos</t>
    </r>
    <r>
      <rPr>
        <i/>
        <sz val="10"/>
        <color indexed="30"/>
        <rFont val="Soberana Sans"/>
      </rPr>
      <t xml:space="preserve">
</t>
    </r>
  </si>
  <si>
    <t>{Metros cuadrados construidos 2016 / [Suma metros cuadrados construidos período (2010 a 2015)]}*100</t>
  </si>
  <si>
    <t>A Infraestructura terminada.</t>
  </si>
  <si>
    <r>
      <t>Porcentaje de obras terminadas</t>
    </r>
    <r>
      <rPr>
        <i/>
        <sz val="10"/>
        <color indexed="30"/>
        <rFont val="Soberana Sans"/>
      </rPr>
      <t xml:space="preserve">
</t>
    </r>
  </si>
  <si>
    <t>(Obras entregadas / obras autorizadas) * 100</t>
  </si>
  <si>
    <t>Gestión-Eficacia-Semestral</t>
  </si>
  <si>
    <t>A 1 Planeación, diseño, construcción de la infraestructura.</t>
  </si>
  <si>
    <r>
      <t>Porcentaje de avance de Obras</t>
    </r>
    <r>
      <rPr>
        <i/>
        <sz val="10"/>
        <color indexed="30"/>
        <rFont val="Soberana Sans"/>
      </rPr>
      <t xml:space="preserve">
</t>
    </r>
  </si>
  <si>
    <t>(Porcentaje realizado / porcentaje programado) * 100</t>
  </si>
  <si>
    <r>
      <t xml:space="preserve">Metros cuadrados de construcción
</t>
    </r>
    <r>
      <rPr>
        <sz val="10"/>
        <rFont val="Soberana Sans"/>
        <family val="2"/>
      </rPr>
      <t>Sin Información,Sin Justificación</t>
    </r>
  </si>
  <si>
    <r>
      <t xml:space="preserve">Porcentaje de gasto público en salud destinado a la provisión de atención médica y salud pública extramuros
</t>
    </r>
    <r>
      <rPr>
        <sz val="10"/>
        <rFont val="Soberana Sans"/>
        <family val="2"/>
      </rPr>
      <t>Sin Información,Sin Justificación</t>
    </r>
  </si>
  <si>
    <r>
      <t xml:space="preserve">Tasa de variación de incremento de metros cuadrados construidos
</t>
    </r>
    <r>
      <rPr>
        <sz val="10"/>
        <rFont val="Soberana Sans"/>
        <family val="2"/>
      </rPr>
      <t>Sin Información,Sin Justificación</t>
    </r>
  </si>
  <si>
    <r>
      <t xml:space="preserve">Porcentaje de obras terminadas
</t>
    </r>
    <r>
      <rPr>
        <sz val="10"/>
        <rFont val="Soberana Sans"/>
        <family val="2"/>
      </rPr>
      <t>Sin Información,Sin Justificación</t>
    </r>
  </si>
  <si>
    <r>
      <t xml:space="preserve">Porcentaje de avance de Obras
</t>
    </r>
    <r>
      <rPr>
        <sz val="10"/>
        <rFont val="Soberana Sans"/>
        <family val="2"/>
      </rPr>
      <t xml:space="preserve"> Causa : Se cumple con la meta programada. Efecto:  Otros Motivos:A petición de las observaciones realizadas por la  Unidad de Evaluación de Desempeño (UED) de la SHCP a la MIR vigente, se procede a actualizar y mejorar una nueva MIR del Programa Presupuestario que nos ocupa en co-participación con la Coordinación de Presupuesto e Información Programática y la Coordinación de Planeación de Infraestructura Médica, misma que está en proceso de validación por la UED de la SHCP.</t>
    </r>
  </si>
  <si>
    <t>K029</t>
  </si>
  <si>
    <t>Programas de adquisiciones</t>
  </si>
  <si>
    <t>Contribuir al bienestar social e igualdad mediante la sustitución del equipo deteriorado de las Unidades del Instituto, para brindar servicios oportunos y de calidad a la población derechohabiente.</t>
  </si>
  <si>
    <t>Las unidades medicas y no medicas del Instituto cuentan con el equipamiento necesario para otorgar atención de calidad a los usuarios.</t>
  </si>
  <si>
    <r>
      <t>Impacto de los equipos médicos recibidos, en la atención a los derechohabientes en las Unidades Médicas del Instituto.</t>
    </r>
    <r>
      <rPr>
        <i/>
        <sz val="10"/>
        <color indexed="30"/>
        <rFont val="Soberana Sans"/>
      </rPr>
      <t xml:space="preserve">
</t>
    </r>
  </si>
  <si>
    <t>Promedio de la puntuación obtenida en la Encuesta Nacional de Equipo Médico Adquirido.</t>
  </si>
  <si>
    <t>Promedio</t>
  </si>
  <si>
    <t>Estratégico-Eficiencia-Anual</t>
  </si>
  <si>
    <r>
      <t>Porcentaje de unidades beneficiadas con los bienes de inversión adquiridos</t>
    </r>
    <r>
      <rPr>
        <i/>
        <sz val="10"/>
        <color indexed="30"/>
        <rFont val="Soberana Sans"/>
      </rPr>
      <t xml:space="preserve">
</t>
    </r>
  </si>
  <si>
    <t>(Cantidad de Unidades Total / Cantidad de Unidades Beneficiada)*100</t>
  </si>
  <si>
    <t>A Equipos médicos y no médicos operando en las Unidades del Instituto.</t>
  </si>
  <si>
    <r>
      <t xml:space="preserve">Porcentaje de equipos no médicos  instalados, funcionando y puestos en operación  </t>
    </r>
    <r>
      <rPr>
        <i/>
        <sz val="10"/>
        <color indexed="30"/>
        <rFont val="Soberana Sans"/>
      </rPr>
      <t xml:space="preserve">
</t>
    </r>
  </si>
  <si>
    <t>(Equipos no médicos instalados / Equipos no médicos autorizados)*100</t>
  </si>
  <si>
    <r>
      <t>Porcentaje de recepción de equipo adquirido</t>
    </r>
    <r>
      <rPr>
        <i/>
        <sz val="10"/>
        <color indexed="30"/>
        <rFont val="Soberana Sans"/>
      </rPr>
      <t xml:space="preserve">
</t>
    </r>
  </si>
  <si>
    <t>(Número de equipos recibidos / Total de equipos adquiridos) x 100</t>
  </si>
  <si>
    <t>A 1 Integración de los requerimientos de sustitución de equipo médico y no médico de las Unidades del Instituto.</t>
  </si>
  <si>
    <r>
      <t>Porcentaje de requerimientos actualizados</t>
    </r>
    <r>
      <rPr>
        <i/>
        <sz val="10"/>
        <color indexed="30"/>
        <rFont val="Soberana Sans"/>
      </rPr>
      <t xml:space="preserve">
</t>
    </r>
  </si>
  <si>
    <t>(Número de solicitudes de requerimiento validadas / Numero de requerimientos recibidos)*100</t>
  </si>
  <si>
    <t>Gestión-Eficiencia-Anual</t>
  </si>
  <si>
    <r>
      <t>Porcentaje de requerimientos y detección de necesidades de sustitución de equipo no médico en las Unidades del Ámbito Institucional.</t>
    </r>
    <r>
      <rPr>
        <i/>
        <sz val="10"/>
        <color indexed="30"/>
        <rFont val="Soberana Sans"/>
      </rPr>
      <t xml:space="preserve">
</t>
    </r>
  </si>
  <si>
    <t>(Número de solicitudes de requerimiento autorizado / Numero de requerimientos recibidos)*100</t>
  </si>
  <si>
    <t>A 2 Adjudicación del suministro de los equipos de sustitución, médicos y no médicos en las Unidades del Instituto</t>
  </si>
  <si>
    <r>
      <t xml:space="preserve">Porcentaje de adquisición de equipo médico </t>
    </r>
    <r>
      <rPr>
        <i/>
        <sz val="10"/>
        <color indexed="30"/>
        <rFont val="Soberana Sans"/>
      </rPr>
      <t xml:space="preserve">
</t>
    </r>
  </si>
  <si>
    <t xml:space="preserve">(Número de equipos adjudicados/ Total de equipos incorporados en los procesos de adquisición) * 100 </t>
  </si>
  <si>
    <r>
      <t>Porcentaje de expedientes que llegan a fallo integrados para la planeación e integración del Programa de Adquisiciones</t>
    </r>
    <r>
      <rPr>
        <i/>
        <sz val="10"/>
        <color indexed="30"/>
        <rFont val="Soberana Sans"/>
      </rPr>
      <t xml:space="preserve">
</t>
    </r>
  </si>
  <si>
    <t>(Cantidad de expedientes de sustitución de equipo no médico, que llegan a fallo / Cantidad de expedientes concluidos)*100</t>
  </si>
  <si>
    <r>
      <t xml:space="preserve">Impacto de los equipos médicos recibidos, en la atención a los derechohabientes en las Unidades Médicas del Instituto.
</t>
    </r>
    <r>
      <rPr>
        <sz val="10"/>
        <rFont val="Soberana Sans"/>
        <family val="2"/>
      </rPr>
      <t>Sin Información,Sin Justificación</t>
    </r>
  </si>
  <si>
    <r>
      <t xml:space="preserve">Porcentaje de unidades beneficiadas con los bienes de inversión adquiridos
</t>
    </r>
    <r>
      <rPr>
        <sz val="10"/>
        <rFont val="Soberana Sans"/>
        <family val="2"/>
      </rPr>
      <t>Sin Información,Sin Justificación</t>
    </r>
  </si>
  <si>
    <r>
      <t xml:space="preserve">Porcentaje de equipos no médicos  instalados, funcionando y puestos en operación  
</t>
    </r>
    <r>
      <rPr>
        <sz val="10"/>
        <rFont val="Soberana Sans"/>
        <family val="2"/>
      </rPr>
      <t>Sin Información,Sin Justificación</t>
    </r>
  </si>
  <si>
    <r>
      <t xml:space="preserve">Porcentaje de recepción de equipo adquirido
</t>
    </r>
    <r>
      <rPr>
        <sz val="10"/>
        <rFont val="Soberana Sans"/>
        <family val="2"/>
      </rPr>
      <t>Sin Información,Sin Justificación</t>
    </r>
  </si>
  <si>
    <r>
      <t xml:space="preserve">Porcentaje de requerimientos actualizados
</t>
    </r>
    <r>
      <rPr>
        <sz val="10"/>
        <rFont val="Soberana Sans"/>
        <family val="2"/>
      </rPr>
      <t>Sin Información,Sin Justificación</t>
    </r>
  </si>
  <si>
    <r>
      <t xml:space="preserve">Porcentaje de requerimientos y detección de necesidades de sustitución de equipo no médico en las Unidades del Ámbito Institucional.
</t>
    </r>
    <r>
      <rPr>
        <sz val="10"/>
        <rFont val="Soberana Sans"/>
        <family val="2"/>
      </rPr>
      <t>Sin Información,Sin Justificación</t>
    </r>
  </si>
  <si>
    <r>
      <t xml:space="preserve">Porcentaje de adquisición de equipo médico 
</t>
    </r>
    <r>
      <rPr>
        <sz val="10"/>
        <rFont val="Soberana Sans"/>
        <family val="2"/>
      </rPr>
      <t>Sin Información,Sin Justificación</t>
    </r>
  </si>
  <si>
    <r>
      <t xml:space="preserve">Porcentaje de expedientes que llegan a fallo integrados para la planeación e integración del Programa de Adquisiciones
</t>
    </r>
    <r>
      <rPr>
        <sz val="10"/>
        <rFont val="Soberana Sans"/>
        <family val="2"/>
      </rPr>
      <t>Sin Información,Sin Justificación</t>
    </r>
  </si>
  <si>
    <t>Reporte de avance de los Indicadores de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</si>
</sst>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x14ac:knownFonts="1">
    <font>
      <sz val="10"/>
      <name val="Soberana Sans"/>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6"/>
      <color indexed="9"/>
      <name val="Soberana Sans"/>
      <family val="3"/>
    </font>
    <font>
      <sz val="14"/>
      <color indexed="9"/>
      <name val="Soberana Sans"/>
      <family val="3"/>
    </font>
    <font>
      <b/>
      <sz val="11"/>
      <color indexed="8"/>
      <name val="Soberana Sans"/>
      <family val="2"/>
    </font>
    <font>
      <sz val="12"/>
      <name val="Soberana Sans"/>
      <family val="2"/>
    </font>
    <font>
      <b/>
      <sz val="28"/>
      <color indexed="8"/>
      <name val="Soberana Sans"/>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1" fillId="0" borderId="0" xfId="0" applyFont="1" applyFill="1" applyAlignment="1">
      <alignment vertical="center"/>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8" fillId="0" borderId="16"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8" fillId="36" borderId="2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4" fontId="19" fillId="0" borderId="40" xfId="0" applyNumberFormat="1" applyFont="1" applyBorder="1" applyAlignment="1">
      <alignment horizontal="right" vertical="top" wrapText="1"/>
    </xf>
    <xf numFmtId="164" fontId="0" fillId="0" borderId="41" xfId="0" applyNumberFormat="1" applyBorder="1" applyAlignment="1">
      <alignment horizontal="right" vertical="top" wrapText="1"/>
    </xf>
    <xf numFmtId="0" fontId="18" fillId="0" borderId="42" xfId="0" applyFont="1" applyFill="1" applyBorder="1" applyAlignment="1">
      <alignment vertical="top" wrapText="1"/>
    </xf>
    <xf numFmtId="4" fontId="19" fillId="0" borderId="43" xfId="0" applyNumberFormat="1" applyFont="1" applyBorder="1" applyAlignment="1">
      <alignment horizontal="right" vertical="top" wrapText="1"/>
    </xf>
    <xf numFmtId="3"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4" fontId="0" fillId="0" borderId="52" xfId="0" applyNumberFormat="1" applyFill="1" applyBorder="1" applyAlignment="1">
      <alignment horizontal="right" vertical="top" wrapText="1"/>
    </xf>
    <xf numFmtId="164" fontId="19" fillId="0" borderId="53" xfId="0" applyNumberFormat="1" applyFont="1" applyFill="1" applyBorder="1" applyAlignment="1">
      <alignment horizontal="right"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3" fontId="19" fillId="0" borderId="40" xfId="0" applyNumberFormat="1" applyFont="1" applyBorder="1" applyAlignment="1">
      <alignment horizontal="right" vertical="top" wrapText="1"/>
    </xf>
    <xf numFmtId="0" fontId="28" fillId="33" borderId="0" xfId="0" applyFont="1" applyFill="1" applyAlignment="1">
      <alignment horizontal="center" vertical="center" wrapText="1"/>
    </xf>
    <xf numFmtId="0" fontId="32" fillId="34" borderId="0" xfId="0" applyFont="1" applyFill="1" applyAlignment="1">
      <alignment horizontal="center" vertical="center" wrapText="1"/>
    </xf>
    <xf numFmtId="0" fontId="20" fillId="0" borderId="0" xfId="0" applyFont="1" applyAlignment="1">
      <alignment horizontal="center" vertical="center" wrapText="1"/>
    </xf>
    <xf numFmtId="0" fontId="31" fillId="0" borderId="0" xfId="0" applyFont="1" applyAlignment="1">
      <alignment horizontal="justify" vertical="top" wrapText="1"/>
    </xf>
    <xf numFmtId="0" fontId="18" fillId="0" borderId="42"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60"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6"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0" fillId="0" borderId="43" xfId="0" applyFill="1" applyBorder="1" applyAlignment="1">
      <alignment horizontal="justify" vertical="top" wrapText="1"/>
    </xf>
    <xf numFmtId="0" fontId="0" fillId="0" borderId="40" xfId="0" applyFill="1" applyBorder="1" applyAlignment="1">
      <alignment horizontal="justify" vertical="top" wrapText="1"/>
    </xf>
    <xf numFmtId="0" fontId="18" fillId="36" borderId="22"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0" xfId="0" applyFont="1" applyFill="1" applyBorder="1" applyAlignment="1">
      <alignment horizontal="center" vertical="top" wrapText="1"/>
    </xf>
    <xf numFmtId="0" fontId="18" fillId="36" borderId="26"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9" fillId="0" borderId="17" xfId="0" applyFont="1" applyBorder="1" applyAlignment="1">
      <alignment horizontal="justify" vertical="top" wrapText="1"/>
    </xf>
    <xf numFmtId="0" fontId="19" fillId="0" borderId="18" xfId="0" applyFont="1" applyBorder="1" applyAlignment="1">
      <alignment horizontal="justify" vertical="top" wrapText="1"/>
    </xf>
    <xf numFmtId="0" fontId="18" fillId="36" borderId="19"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0"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8"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29" fillId="33" borderId="0" xfId="0" applyFont="1" applyFill="1" applyAlignment="1">
      <alignment horizontal="center" vertical="center" wrapText="1"/>
    </xf>
    <xf numFmtId="0" fontId="30" fillId="0" borderId="0" xfId="0" applyFont="1" applyBorder="1" applyAlignment="1">
      <alignment horizontal="justify"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AD89"/>
  <sheetViews>
    <sheetView tabSelected="1" view="pageBreakPreview" topLeftCell="A10" zoomScale="80" zoomScaleNormal="80" zoomScaleSheetLayoutView="80" workbookViewId="0">
      <selection activeCell="B2" sqref="B2"/>
    </sheetView>
  </sheetViews>
  <sheetFormatPr baseColWidth="10" defaultColWidth="5" defaultRowHeight="12.75" x14ac:dyDescent="0.2"/>
  <cols>
    <col min="1" max="1" width="3.5" style="1" customWidth="1"/>
    <col min="2" max="16384" width="5" style="1"/>
  </cols>
  <sheetData>
    <row r="1" spans="2:30" s="2" customFormat="1" ht="48" customHeight="1" x14ac:dyDescent="0.2">
      <c r="B1" s="55" t="s">
        <v>580</v>
      </c>
      <c r="C1" s="55"/>
      <c r="D1" s="55"/>
      <c r="E1" s="55"/>
      <c r="F1" s="55"/>
      <c r="G1" s="55"/>
      <c r="H1" s="55"/>
      <c r="I1" s="55"/>
      <c r="J1" s="55"/>
      <c r="K1" s="55"/>
      <c r="L1" s="55"/>
      <c r="M1" s="55"/>
      <c r="N1" s="55"/>
      <c r="O1" s="55"/>
      <c r="P1" s="55"/>
      <c r="Q1" s="3" t="s">
        <v>0</v>
      </c>
    </row>
    <row r="2" spans="2:30" ht="13.5" customHeight="1" x14ac:dyDescent="0.2"/>
    <row r="3" spans="2:30" ht="13.5" customHeight="1" x14ac:dyDescent="0.2"/>
    <row r="4" spans="2:30" ht="13.5" customHeight="1" x14ac:dyDescent="0.2"/>
    <row r="5" spans="2:30" ht="13.5" customHeight="1" x14ac:dyDescent="0.2"/>
    <row r="6" spans="2:30" ht="13.5" customHeight="1" x14ac:dyDescent="0.2"/>
    <row r="7" spans="2:30" ht="13.5" customHeight="1" x14ac:dyDescent="0.2"/>
    <row r="8" spans="2:30" ht="13.5" customHeight="1" x14ac:dyDescent="0.2"/>
    <row r="9" spans="2:30" ht="13.5" customHeight="1" x14ac:dyDescent="0.2"/>
    <row r="10" spans="2:30" ht="13.5" customHeight="1" x14ac:dyDescent="0.2"/>
    <row r="11" spans="2:30" ht="13.5" customHeight="1" x14ac:dyDescent="0.2">
      <c r="B11" s="56" t="s">
        <v>1</v>
      </c>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row>
    <row r="12" spans="2:30" ht="13.5" customHeight="1" x14ac:dyDescent="0.2">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row>
    <row r="13" spans="2:30" ht="13.5" customHeight="1" x14ac:dyDescent="0.2">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row>
    <row r="14" spans="2:30" ht="13.5" customHeight="1" x14ac:dyDescent="0.2">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row>
    <row r="15" spans="2:30" ht="13.5" customHeight="1" x14ac:dyDescent="0.2">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row>
    <row r="16" spans="2:30" ht="13.5" customHeight="1" x14ac:dyDescent="0.2">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row>
    <row r="17" spans="2:30" ht="13.5" customHeight="1" x14ac:dyDescent="0.2">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row>
    <row r="18" spans="2:30" ht="13.5" customHeight="1" x14ac:dyDescent="0.2">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row>
    <row r="19" spans="2:30" ht="13.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row>
    <row r="20" spans="2:30" ht="13.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row>
    <row r="21" spans="2:30" ht="13.5" customHeight="1" x14ac:dyDescent="0.2">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row>
    <row r="22" spans="2:30" ht="13.5" customHeight="1" x14ac:dyDescent="0.2">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row>
    <row r="23" spans="2:30" ht="13.5" customHeight="1" x14ac:dyDescent="0.2">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row>
    <row r="24" spans="2:30" ht="13.5" customHeight="1" x14ac:dyDescent="0.2">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row>
    <row r="25" spans="2:30" ht="13.5" customHeight="1" x14ac:dyDescent="0.2">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row>
    <row r="26" spans="2:30" ht="13.5" customHeight="1" x14ac:dyDescent="0.2">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row>
    <row r="27" spans="2:30" ht="13.5" customHeight="1" x14ac:dyDescent="0.2">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row>
    <row r="28" spans="2:30" ht="13.5" customHeight="1" x14ac:dyDescent="0.2">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row>
    <row r="29" spans="2:30" ht="13.5" customHeight="1" x14ac:dyDescent="0.2">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row>
    <row r="30" spans="2:30" ht="13.5" customHeight="1" x14ac:dyDescent="0.2">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row>
    <row r="31" spans="2:30" ht="13.5" customHeight="1" x14ac:dyDescent="0.2">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row>
    <row r="32" spans="2:30" ht="13.5" customHeight="1" x14ac:dyDescent="0.2">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row>
    <row r="33" spans="2:30" ht="13.5" customHeight="1" x14ac:dyDescent="0.2">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row>
    <row r="34" spans="2:30" ht="13.5" customHeight="1" x14ac:dyDescent="0.2">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row>
    <row r="35" spans="2:30" ht="13.5" customHeight="1" x14ac:dyDescent="0.2"/>
    <row r="36" spans="2:30" ht="13.5" customHeight="1" x14ac:dyDescent="0.2"/>
    <row r="37" spans="2:30" ht="13.5" customHeight="1" x14ac:dyDescent="0.2"/>
    <row r="38" spans="2:30" ht="13.5" customHeight="1" x14ac:dyDescent="0.2"/>
    <row r="39" spans="2:30" ht="13.5" customHeight="1" x14ac:dyDescent="0.2"/>
    <row r="40" spans="2:30" ht="13.5" customHeight="1" x14ac:dyDescent="0.2"/>
    <row r="41" spans="2:30" ht="13.5" customHeight="1" x14ac:dyDescent="0.2"/>
    <row r="42" spans="2:30" ht="13.5" customHeight="1" x14ac:dyDescent="0.2"/>
    <row r="43" spans="2:30" ht="13.5" customHeight="1" x14ac:dyDescent="0.2"/>
    <row r="44" spans="2:30" ht="13.5" customHeight="1" x14ac:dyDescent="0.2"/>
    <row r="45" spans="2:30" ht="13.5" customHeight="1" x14ac:dyDescent="0.2"/>
    <row r="46" spans="2:30" ht="13.5" customHeight="1" x14ac:dyDescent="0.2"/>
    <row r="47" spans="2:30" ht="13.5" customHeight="1" x14ac:dyDescent="0.2"/>
    <row r="48" spans="2:30" ht="13.5" customHeight="1" x14ac:dyDescent="0.2"/>
    <row r="49" spans="4:28" ht="20.25" customHeight="1" x14ac:dyDescent="0.2">
      <c r="D49" s="57" t="s">
        <v>2</v>
      </c>
      <c r="E49" s="57"/>
      <c r="F49" s="57"/>
      <c r="G49" s="57"/>
      <c r="H49" s="57"/>
      <c r="I49" s="57"/>
      <c r="J49" s="57"/>
      <c r="K49" s="57"/>
      <c r="L49" s="57"/>
      <c r="M49" s="57"/>
      <c r="N49" s="57"/>
      <c r="O49" s="57"/>
      <c r="P49" s="57"/>
      <c r="Q49" s="57"/>
      <c r="R49" s="57"/>
      <c r="S49" s="57"/>
      <c r="T49" s="57"/>
      <c r="U49" s="57"/>
      <c r="V49" s="57"/>
      <c r="W49" s="57"/>
      <c r="X49" s="57"/>
      <c r="Y49" s="57"/>
      <c r="Z49" s="57"/>
      <c r="AA49" s="57"/>
      <c r="AB49" s="57"/>
    </row>
    <row r="50" spans="4:28" ht="13.5" customHeight="1" x14ac:dyDescent="0.2">
      <c r="D50" s="58" t="s">
        <v>3</v>
      </c>
      <c r="E50" s="58"/>
      <c r="F50" s="58"/>
      <c r="G50" s="58"/>
      <c r="H50" s="58"/>
      <c r="I50" s="58"/>
      <c r="J50" s="58"/>
      <c r="K50" s="58"/>
      <c r="L50" s="58"/>
      <c r="M50" s="58"/>
      <c r="N50" s="58"/>
      <c r="O50" s="58"/>
      <c r="P50" s="58"/>
      <c r="Q50" s="58"/>
      <c r="R50" s="58"/>
      <c r="S50" s="58"/>
      <c r="T50" s="58"/>
      <c r="U50" s="58"/>
      <c r="V50" s="58"/>
      <c r="W50" s="58"/>
      <c r="X50" s="58"/>
      <c r="Y50" s="58"/>
      <c r="Z50" s="58"/>
      <c r="AA50" s="58"/>
      <c r="AB50" s="58"/>
    </row>
    <row r="51" spans="4:28" ht="13.5" customHeight="1" x14ac:dyDescent="0.2">
      <c r="D51" s="58"/>
      <c r="E51" s="58"/>
      <c r="F51" s="58"/>
      <c r="G51" s="58"/>
      <c r="H51" s="58"/>
      <c r="I51" s="58"/>
      <c r="J51" s="58"/>
      <c r="K51" s="58"/>
      <c r="L51" s="58"/>
      <c r="M51" s="58"/>
      <c r="N51" s="58"/>
      <c r="O51" s="58"/>
      <c r="P51" s="58"/>
      <c r="Q51" s="58"/>
      <c r="R51" s="58"/>
      <c r="S51" s="58"/>
      <c r="T51" s="58"/>
      <c r="U51" s="58"/>
      <c r="V51" s="58"/>
      <c r="W51" s="58"/>
      <c r="X51" s="58"/>
      <c r="Y51" s="58"/>
      <c r="Z51" s="58"/>
      <c r="AA51" s="58"/>
      <c r="AB51" s="58"/>
    </row>
    <row r="52" spans="4:28" ht="13.5" customHeight="1" x14ac:dyDescent="0.2">
      <c r="D52" s="58"/>
      <c r="E52" s="58"/>
      <c r="F52" s="58"/>
      <c r="G52" s="58"/>
      <c r="H52" s="58"/>
      <c r="I52" s="58"/>
      <c r="J52" s="58"/>
      <c r="K52" s="58"/>
      <c r="L52" s="58"/>
      <c r="M52" s="58"/>
      <c r="N52" s="58"/>
      <c r="O52" s="58"/>
      <c r="P52" s="58"/>
      <c r="Q52" s="58"/>
      <c r="R52" s="58"/>
      <c r="S52" s="58"/>
      <c r="T52" s="58"/>
      <c r="U52" s="58"/>
      <c r="V52" s="58"/>
      <c r="W52" s="58"/>
      <c r="X52" s="58"/>
      <c r="Y52" s="58"/>
      <c r="Z52" s="58"/>
      <c r="AA52" s="58"/>
      <c r="AB52" s="58"/>
    </row>
    <row r="53" spans="4:28" ht="13.5" customHeight="1" x14ac:dyDescent="0.2">
      <c r="D53" s="58"/>
      <c r="E53" s="58"/>
      <c r="F53" s="58"/>
      <c r="G53" s="58"/>
      <c r="H53" s="58"/>
      <c r="I53" s="58"/>
      <c r="J53" s="58"/>
      <c r="K53" s="58"/>
      <c r="L53" s="58"/>
      <c r="M53" s="58"/>
      <c r="N53" s="58"/>
      <c r="O53" s="58"/>
      <c r="P53" s="58"/>
      <c r="Q53" s="58"/>
      <c r="R53" s="58"/>
      <c r="S53" s="58"/>
      <c r="T53" s="58"/>
      <c r="U53" s="58"/>
      <c r="V53" s="58"/>
      <c r="W53" s="58"/>
      <c r="X53" s="58"/>
      <c r="Y53" s="58"/>
      <c r="Z53" s="58"/>
      <c r="AA53" s="58"/>
      <c r="AB53" s="58"/>
    </row>
    <row r="54" spans="4:28" ht="13.5" customHeight="1" x14ac:dyDescent="0.2">
      <c r="D54" s="58"/>
      <c r="E54" s="58"/>
      <c r="F54" s="58"/>
      <c r="G54" s="58"/>
      <c r="H54" s="58"/>
      <c r="I54" s="58"/>
      <c r="J54" s="58"/>
      <c r="K54" s="58"/>
      <c r="L54" s="58"/>
      <c r="M54" s="58"/>
      <c r="N54" s="58"/>
      <c r="O54" s="58"/>
      <c r="P54" s="58"/>
      <c r="Q54" s="58"/>
      <c r="R54" s="58"/>
      <c r="S54" s="58"/>
      <c r="T54" s="58"/>
      <c r="U54" s="58"/>
      <c r="V54" s="58"/>
      <c r="W54" s="58"/>
      <c r="X54" s="58"/>
      <c r="Y54" s="58"/>
      <c r="Z54" s="58"/>
      <c r="AA54" s="58"/>
      <c r="AB54" s="58"/>
    </row>
    <row r="55" spans="4:28" ht="13.5" customHeight="1" x14ac:dyDescent="0.2">
      <c r="D55" s="58"/>
      <c r="E55" s="58"/>
      <c r="F55" s="58"/>
      <c r="G55" s="58"/>
      <c r="H55" s="58"/>
      <c r="I55" s="58"/>
      <c r="J55" s="58"/>
      <c r="K55" s="58"/>
      <c r="L55" s="58"/>
      <c r="M55" s="58"/>
      <c r="N55" s="58"/>
      <c r="O55" s="58"/>
      <c r="P55" s="58"/>
      <c r="Q55" s="58"/>
      <c r="R55" s="58"/>
      <c r="S55" s="58"/>
      <c r="T55" s="58"/>
      <c r="U55" s="58"/>
      <c r="V55" s="58"/>
      <c r="W55" s="58"/>
      <c r="X55" s="58"/>
      <c r="Y55" s="58"/>
      <c r="Z55" s="58"/>
      <c r="AA55" s="58"/>
      <c r="AB55" s="58"/>
    </row>
    <row r="56" spans="4:28" ht="13.5" customHeight="1" x14ac:dyDescent="0.2">
      <c r="D56" s="58"/>
      <c r="E56" s="58"/>
      <c r="F56" s="58"/>
      <c r="G56" s="58"/>
      <c r="H56" s="58"/>
      <c r="I56" s="58"/>
      <c r="J56" s="58"/>
      <c r="K56" s="58"/>
      <c r="L56" s="58"/>
      <c r="M56" s="58"/>
      <c r="N56" s="58"/>
      <c r="O56" s="58"/>
      <c r="P56" s="58"/>
      <c r="Q56" s="58"/>
      <c r="R56" s="58"/>
      <c r="S56" s="58"/>
      <c r="T56" s="58"/>
      <c r="U56" s="58"/>
      <c r="V56" s="58"/>
      <c r="W56" s="58"/>
      <c r="X56" s="58"/>
      <c r="Y56" s="58"/>
      <c r="Z56" s="58"/>
      <c r="AA56" s="58"/>
      <c r="AB56" s="58"/>
    </row>
    <row r="57" spans="4:28" ht="13.5" customHeight="1" x14ac:dyDescent="0.2">
      <c r="D57" s="58"/>
      <c r="E57" s="58"/>
      <c r="F57" s="58"/>
      <c r="G57" s="58"/>
      <c r="H57" s="58"/>
      <c r="I57" s="58"/>
      <c r="J57" s="58"/>
      <c r="K57" s="58"/>
      <c r="L57" s="58"/>
      <c r="M57" s="58"/>
      <c r="N57" s="58"/>
      <c r="O57" s="58"/>
      <c r="P57" s="58"/>
      <c r="Q57" s="58"/>
      <c r="R57" s="58"/>
      <c r="S57" s="58"/>
      <c r="T57" s="58"/>
      <c r="U57" s="58"/>
      <c r="V57" s="58"/>
      <c r="W57" s="58"/>
      <c r="X57" s="58"/>
      <c r="Y57" s="58"/>
      <c r="Z57" s="58"/>
      <c r="AA57" s="58"/>
      <c r="AB57" s="58"/>
    </row>
    <row r="58" spans="4:28" ht="13.5" customHeight="1" x14ac:dyDescent="0.2">
      <c r="D58" s="58"/>
      <c r="E58" s="58"/>
      <c r="F58" s="58"/>
      <c r="G58" s="58"/>
      <c r="H58" s="58"/>
      <c r="I58" s="58"/>
      <c r="J58" s="58"/>
      <c r="K58" s="58"/>
      <c r="L58" s="58"/>
      <c r="M58" s="58"/>
      <c r="N58" s="58"/>
      <c r="O58" s="58"/>
      <c r="P58" s="58"/>
      <c r="Q58" s="58"/>
      <c r="R58" s="58"/>
      <c r="S58" s="58"/>
      <c r="T58" s="58"/>
      <c r="U58" s="58"/>
      <c r="V58" s="58"/>
      <c r="W58" s="58"/>
      <c r="X58" s="58"/>
      <c r="Y58" s="58"/>
      <c r="Z58" s="58"/>
      <c r="AA58" s="58"/>
      <c r="AB58" s="58"/>
    </row>
    <row r="59" spans="4:28" ht="13.5" customHeight="1" x14ac:dyDescent="0.2">
      <c r="D59" s="58"/>
      <c r="E59" s="58"/>
      <c r="F59" s="58"/>
      <c r="G59" s="58"/>
      <c r="H59" s="58"/>
      <c r="I59" s="58"/>
      <c r="J59" s="58"/>
      <c r="K59" s="58"/>
      <c r="L59" s="58"/>
      <c r="M59" s="58"/>
      <c r="N59" s="58"/>
      <c r="O59" s="58"/>
      <c r="P59" s="58"/>
      <c r="Q59" s="58"/>
      <c r="R59" s="58"/>
      <c r="S59" s="58"/>
      <c r="T59" s="58"/>
      <c r="U59" s="58"/>
      <c r="V59" s="58"/>
      <c r="W59" s="58"/>
      <c r="X59" s="58"/>
      <c r="Y59" s="58"/>
      <c r="Z59" s="58"/>
      <c r="AA59" s="58"/>
      <c r="AB59" s="58"/>
    </row>
    <row r="60" spans="4:28" ht="13.5" customHeight="1" x14ac:dyDescent="0.2">
      <c r="D60" s="58"/>
      <c r="E60" s="58"/>
      <c r="F60" s="58"/>
      <c r="G60" s="58"/>
      <c r="H60" s="58"/>
      <c r="I60" s="58"/>
      <c r="J60" s="58"/>
      <c r="K60" s="58"/>
      <c r="L60" s="58"/>
      <c r="M60" s="58"/>
      <c r="N60" s="58"/>
      <c r="O60" s="58"/>
      <c r="P60" s="58"/>
      <c r="Q60" s="58"/>
      <c r="R60" s="58"/>
      <c r="S60" s="58"/>
      <c r="T60" s="58"/>
      <c r="U60" s="58"/>
      <c r="V60" s="58"/>
      <c r="W60" s="58"/>
      <c r="X60" s="58"/>
      <c r="Y60" s="58"/>
      <c r="Z60" s="58"/>
      <c r="AA60" s="58"/>
      <c r="AB60" s="58"/>
    </row>
    <row r="61" spans="4:28" ht="13.5" customHeight="1" x14ac:dyDescent="0.2">
      <c r="D61" s="58"/>
      <c r="E61" s="58"/>
      <c r="F61" s="58"/>
      <c r="G61" s="58"/>
      <c r="H61" s="58"/>
      <c r="I61" s="58"/>
      <c r="J61" s="58"/>
      <c r="K61" s="58"/>
      <c r="L61" s="58"/>
      <c r="M61" s="58"/>
      <c r="N61" s="58"/>
      <c r="O61" s="58"/>
      <c r="P61" s="58"/>
      <c r="Q61" s="58"/>
      <c r="R61" s="58"/>
      <c r="S61" s="58"/>
      <c r="T61" s="58"/>
      <c r="U61" s="58"/>
      <c r="V61" s="58"/>
      <c r="W61" s="58"/>
      <c r="X61" s="58"/>
      <c r="Y61" s="58"/>
      <c r="Z61" s="58"/>
      <c r="AA61" s="58"/>
      <c r="AB61" s="58"/>
    </row>
    <row r="62" spans="4:28" ht="13.5" customHeight="1" x14ac:dyDescent="0.2">
      <c r="D62" s="58"/>
      <c r="E62" s="58"/>
      <c r="F62" s="58"/>
      <c r="G62" s="58"/>
      <c r="H62" s="58"/>
      <c r="I62" s="58"/>
      <c r="J62" s="58"/>
      <c r="K62" s="58"/>
      <c r="L62" s="58"/>
      <c r="M62" s="58"/>
      <c r="N62" s="58"/>
      <c r="O62" s="58"/>
      <c r="P62" s="58"/>
      <c r="Q62" s="58"/>
      <c r="R62" s="58"/>
      <c r="S62" s="58"/>
      <c r="T62" s="58"/>
      <c r="U62" s="58"/>
      <c r="V62" s="58"/>
      <c r="W62" s="58"/>
      <c r="X62" s="58"/>
      <c r="Y62" s="58"/>
      <c r="Z62" s="58"/>
      <c r="AA62" s="58"/>
      <c r="AB62" s="58"/>
    </row>
    <row r="63" spans="4:28" ht="13.5" customHeight="1" x14ac:dyDescent="0.2">
      <c r="D63" s="58"/>
      <c r="E63" s="58"/>
      <c r="F63" s="58"/>
      <c r="G63" s="58"/>
      <c r="H63" s="58"/>
      <c r="I63" s="58"/>
      <c r="J63" s="58"/>
      <c r="K63" s="58"/>
      <c r="L63" s="58"/>
      <c r="M63" s="58"/>
      <c r="N63" s="58"/>
      <c r="O63" s="58"/>
      <c r="P63" s="58"/>
      <c r="Q63" s="58"/>
      <c r="R63" s="58"/>
      <c r="S63" s="58"/>
      <c r="T63" s="58"/>
      <c r="U63" s="58"/>
      <c r="V63" s="58"/>
      <c r="W63" s="58"/>
      <c r="X63" s="58"/>
      <c r="Y63" s="58"/>
      <c r="Z63" s="58"/>
      <c r="AA63" s="58"/>
      <c r="AB63" s="58"/>
    </row>
    <row r="64" spans="4:28" ht="13.5" customHeight="1" x14ac:dyDescent="0.2">
      <c r="D64" s="58"/>
      <c r="E64" s="58"/>
      <c r="F64" s="58"/>
      <c r="G64" s="58"/>
      <c r="H64" s="58"/>
      <c r="I64" s="58"/>
      <c r="J64" s="58"/>
      <c r="K64" s="58"/>
      <c r="L64" s="58"/>
      <c r="M64" s="58"/>
      <c r="N64" s="58"/>
      <c r="O64" s="58"/>
      <c r="P64" s="58"/>
      <c r="Q64" s="58"/>
      <c r="R64" s="58"/>
      <c r="S64" s="58"/>
      <c r="T64" s="58"/>
      <c r="U64" s="58"/>
      <c r="V64" s="58"/>
      <c r="W64" s="58"/>
      <c r="X64" s="58"/>
      <c r="Y64" s="58"/>
      <c r="Z64" s="58"/>
      <c r="AA64" s="58"/>
      <c r="AB64" s="58"/>
    </row>
    <row r="65" spans="4:28" ht="13.5" customHeight="1" x14ac:dyDescent="0.2">
      <c r="D65" s="58"/>
      <c r="E65" s="58"/>
      <c r="F65" s="58"/>
      <c r="G65" s="58"/>
      <c r="H65" s="58"/>
      <c r="I65" s="58"/>
      <c r="J65" s="58"/>
      <c r="K65" s="58"/>
      <c r="L65" s="58"/>
      <c r="M65" s="58"/>
      <c r="N65" s="58"/>
      <c r="O65" s="58"/>
      <c r="P65" s="58"/>
      <c r="Q65" s="58"/>
      <c r="R65" s="58"/>
      <c r="S65" s="58"/>
      <c r="T65" s="58"/>
      <c r="U65" s="58"/>
      <c r="V65" s="58"/>
      <c r="W65" s="58"/>
      <c r="X65" s="58"/>
      <c r="Y65" s="58"/>
      <c r="Z65" s="58"/>
      <c r="AA65" s="58"/>
      <c r="AB65" s="58"/>
    </row>
    <row r="66" spans="4:28" ht="13.5" customHeight="1" x14ac:dyDescent="0.2">
      <c r="D66" s="58"/>
      <c r="E66" s="58"/>
      <c r="F66" s="58"/>
      <c r="G66" s="58"/>
      <c r="H66" s="58"/>
      <c r="I66" s="58"/>
      <c r="J66" s="58"/>
      <c r="K66" s="58"/>
      <c r="L66" s="58"/>
      <c r="M66" s="58"/>
      <c r="N66" s="58"/>
      <c r="O66" s="58"/>
      <c r="P66" s="58"/>
      <c r="Q66" s="58"/>
      <c r="R66" s="58"/>
      <c r="S66" s="58"/>
      <c r="T66" s="58"/>
      <c r="U66" s="58"/>
      <c r="V66" s="58"/>
      <c r="W66" s="58"/>
      <c r="X66" s="58"/>
      <c r="Y66" s="58"/>
      <c r="Z66" s="58"/>
      <c r="AA66" s="58"/>
      <c r="AB66" s="58"/>
    </row>
    <row r="67" spans="4:28" ht="13.5" customHeight="1" x14ac:dyDescent="0.2">
      <c r="D67" s="58"/>
      <c r="E67" s="58"/>
      <c r="F67" s="58"/>
      <c r="G67" s="58"/>
      <c r="H67" s="58"/>
      <c r="I67" s="58"/>
      <c r="J67" s="58"/>
      <c r="K67" s="58"/>
      <c r="L67" s="58"/>
      <c r="M67" s="58"/>
      <c r="N67" s="58"/>
      <c r="O67" s="58"/>
      <c r="P67" s="58"/>
      <c r="Q67" s="58"/>
      <c r="R67" s="58"/>
      <c r="S67" s="58"/>
      <c r="T67" s="58"/>
      <c r="U67" s="58"/>
      <c r="V67" s="58"/>
      <c r="W67" s="58"/>
      <c r="X67" s="58"/>
      <c r="Y67" s="58"/>
      <c r="Z67" s="58"/>
      <c r="AA67" s="58"/>
      <c r="AB67" s="58"/>
    </row>
    <row r="68" spans="4:28" ht="13.5" customHeight="1" x14ac:dyDescent="0.2">
      <c r="D68" s="58"/>
      <c r="E68" s="58"/>
      <c r="F68" s="58"/>
      <c r="G68" s="58"/>
      <c r="H68" s="58"/>
      <c r="I68" s="58"/>
      <c r="J68" s="58"/>
      <c r="K68" s="58"/>
      <c r="L68" s="58"/>
      <c r="M68" s="58"/>
      <c r="N68" s="58"/>
      <c r="O68" s="58"/>
      <c r="P68" s="58"/>
      <c r="Q68" s="58"/>
      <c r="R68" s="58"/>
      <c r="S68" s="58"/>
      <c r="T68" s="58"/>
      <c r="U68" s="58"/>
      <c r="V68" s="58"/>
      <c r="W68" s="58"/>
      <c r="X68" s="58"/>
      <c r="Y68" s="58"/>
      <c r="Z68" s="58"/>
      <c r="AA68" s="58"/>
      <c r="AB68" s="58"/>
    </row>
    <row r="69" spans="4:28" ht="13.5" customHeight="1" x14ac:dyDescent="0.2">
      <c r="D69" s="58"/>
      <c r="E69" s="58"/>
      <c r="F69" s="58"/>
      <c r="G69" s="58"/>
      <c r="H69" s="58"/>
      <c r="I69" s="58"/>
      <c r="J69" s="58"/>
      <c r="K69" s="58"/>
      <c r="L69" s="58"/>
      <c r="M69" s="58"/>
      <c r="N69" s="58"/>
      <c r="O69" s="58"/>
      <c r="P69" s="58"/>
      <c r="Q69" s="58"/>
      <c r="R69" s="58"/>
      <c r="S69" s="58"/>
      <c r="T69" s="58"/>
      <c r="U69" s="58"/>
      <c r="V69" s="58"/>
      <c r="W69" s="58"/>
      <c r="X69" s="58"/>
      <c r="Y69" s="58"/>
      <c r="Z69" s="58"/>
      <c r="AA69" s="58"/>
      <c r="AB69" s="58"/>
    </row>
    <row r="70" spans="4:28" ht="13.5" customHeight="1" x14ac:dyDescent="0.2">
      <c r="D70" s="58"/>
      <c r="E70" s="58"/>
      <c r="F70" s="58"/>
      <c r="G70" s="58"/>
      <c r="H70" s="58"/>
      <c r="I70" s="58"/>
      <c r="J70" s="58"/>
      <c r="K70" s="58"/>
      <c r="L70" s="58"/>
      <c r="M70" s="58"/>
      <c r="N70" s="58"/>
      <c r="O70" s="58"/>
      <c r="P70" s="58"/>
      <c r="Q70" s="58"/>
      <c r="R70" s="58"/>
      <c r="S70" s="58"/>
      <c r="T70" s="58"/>
      <c r="U70" s="58"/>
      <c r="V70" s="58"/>
      <c r="W70" s="58"/>
      <c r="X70" s="58"/>
      <c r="Y70" s="58"/>
      <c r="Z70" s="58"/>
      <c r="AA70" s="58"/>
      <c r="AB70" s="58"/>
    </row>
    <row r="71" spans="4:28" ht="13.5" customHeight="1" x14ac:dyDescent="0.2">
      <c r="D71" s="58"/>
      <c r="E71" s="58"/>
      <c r="F71" s="58"/>
      <c r="G71" s="58"/>
      <c r="H71" s="58"/>
      <c r="I71" s="58"/>
      <c r="J71" s="58"/>
      <c r="K71" s="58"/>
      <c r="L71" s="58"/>
      <c r="M71" s="58"/>
      <c r="N71" s="58"/>
      <c r="O71" s="58"/>
      <c r="P71" s="58"/>
      <c r="Q71" s="58"/>
      <c r="R71" s="58"/>
      <c r="S71" s="58"/>
      <c r="T71" s="58"/>
      <c r="U71" s="58"/>
      <c r="V71" s="58"/>
      <c r="W71" s="58"/>
      <c r="X71" s="58"/>
      <c r="Y71" s="58"/>
      <c r="Z71" s="58"/>
      <c r="AA71" s="58"/>
      <c r="AB71" s="58"/>
    </row>
    <row r="72" spans="4:28" ht="13.5" customHeight="1" x14ac:dyDescent="0.2">
      <c r="D72" s="58"/>
      <c r="E72" s="58"/>
      <c r="F72" s="58"/>
      <c r="G72" s="58"/>
      <c r="H72" s="58"/>
      <c r="I72" s="58"/>
      <c r="J72" s="58"/>
      <c r="K72" s="58"/>
      <c r="L72" s="58"/>
      <c r="M72" s="58"/>
      <c r="N72" s="58"/>
      <c r="O72" s="58"/>
      <c r="P72" s="58"/>
      <c r="Q72" s="58"/>
      <c r="R72" s="58"/>
      <c r="S72" s="58"/>
      <c r="T72" s="58"/>
      <c r="U72" s="58"/>
      <c r="V72" s="58"/>
      <c r="W72" s="58"/>
      <c r="X72" s="58"/>
      <c r="Y72" s="58"/>
      <c r="Z72" s="58"/>
      <c r="AA72" s="58"/>
      <c r="AB72" s="58"/>
    </row>
    <row r="73" spans="4:28" ht="13.5" customHeight="1" x14ac:dyDescent="0.2">
      <c r="D73" s="58"/>
      <c r="E73" s="58"/>
      <c r="F73" s="58"/>
      <c r="G73" s="58"/>
      <c r="H73" s="58"/>
      <c r="I73" s="58"/>
      <c r="J73" s="58"/>
      <c r="K73" s="58"/>
      <c r="L73" s="58"/>
      <c r="M73" s="58"/>
      <c r="N73" s="58"/>
      <c r="O73" s="58"/>
      <c r="P73" s="58"/>
      <c r="Q73" s="58"/>
      <c r="R73" s="58"/>
      <c r="S73" s="58"/>
      <c r="T73" s="58"/>
      <c r="U73" s="58"/>
      <c r="V73" s="58"/>
      <c r="W73" s="58"/>
      <c r="X73" s="58"/>
      <c r="Y73" s="58"/>
      <c r="Z73" s="58"/>
      <c r="AA73" s="58"/>
      <c r="AB73" s="58"/>
    </row>
    <row r="74" spans="4:28" ht="13.5" customHeight="1" x14ac:dyDescent="0.2">
      <c r="D74" s="58"/>
      <c r="E74" s="58"/>
      <c r="F74" s="58"/>
      <c r="G74" s="58"/>
      <c r="H74" s="58"/>
      <c r="I74" s="58"/>
      <c r="J74" s="58"/>
      <c r="K74" s="58"/>
      <c r="L74" s="58"/>
      <c r="M74" s="58"/>
      <c r="N74" s="58"/>
      <c r="O74" s="58"/>
      <c r="P74" s="58"/>
      <c r="Q74" s="58"/>
      <c r="R74" s="58"/>
      <c r="S74" s="58"/>
      <c r="T74" s="58"/>
      <c r="U74" s="58"/>
      <c r="V74" s="58"/>
      <c r="W74" s="58"/>
      <c r="X74" s="58"/>
      <c r="Y74" s="58"/>
      <c r="Z74" s="58"/>
      <c r="AA74" s="58"/>
      <c r="AB74" s="58"/>
    </row>
    <row r="75" spans="4:28" ht="13.5" customHeight="1" x14ac:dyDescent="0.2">
      <c r="D75" s="58"/>
      <c r="E75" s="58"/>
      <c r="F75" s="58"/>
      <c r="G75" s="58"/>
      <c r="H75" s="58"/>
      <c r="I75" s="58"/>
      <c r="J75" s="58"/>
      <c r="K75" s="58"/>
      <c r="L75" s="58"/>
      <c r="M75" s="58"/>
      <c r="N75" s="58"/>
      <c r="O75" s="58"/>
      <c r="P75" s="58"/>
      <c r="Q75" s="58"/>
      <c r="R75" s="58"/>
      <c r="S75" s="58"/>
      <c r="T75" s="58"/>
      <c r="U75" s="58"/>
      <c r="V75" s="58"/>
      <c r="W75" s="58"/>
      <c r="X75" s="58"/>
      <c r="Y75" s="58"/>
      <c r="Z75" s="58"/>
      <c r="AA75" s="58"/>
      <c r="AB75" s="58"/>
    </row>
    <row r="76" spans="4:28" ht="13.5" customHeight="1" x14ac:dyDescent="0.2">
      <c r="D76" s="58"/>
      <c r="E76" s="58"/>
      <c r="F76" s="58"/>
      <c r="G76" s="58"/>
      <c r="H76" s="58"/>
      <c r="I76" s="58"/>
      <c r="J76" s="58"/>
      <c r="K76" s="58"/>
      <c r="L76" s="58"/>
      <c r="M76" s="58"/>
      <c r="N76" s="58"/>
      <c r="O76" s="58"/>
      <c r="P76" s="58"/>
      <c r="Q76" s="58"/>
      <c r="R76" s="58"/>
      <c r="S76" s="58"/>
      <c r="T76" s="58"/>
      <c r="U76" s="58"/>
      <c r="V76" s="58"/>
      <c r="W76" s="58"/>
      <c r="X76" s="58"/>
      <c r="Y76" s="58"/>
      <c r="Z76" s="58"/>
      <c r="AA76" s="58"/>
      <c r="AB76" s="58"/>
    </row>
    <row r="77" spans="4:28" ht="13.5" customHeight="1" x14ac:dyDescent="0.2">
      <c r="D77" s="58"/>
      <c r="E77" s="58"/>
      <c r="F77" s="58"/>
      <c r="G77" s="58"/>
      <c r="H77" s="58"/>
      <c r="I77" s="58"/>
      <c r="J77" s="58"/>
      <c r="K77" s="58"/>
      <c r="L77" s="58"/>
      <c r="M77" s="58"/>
      <c r="N77" s="58"/>
      <c r="O77" s="58"/>
      <c r="P77" s="58"/>
      <c r="Q77" s="58"/>
      <c r="R77" s="58"/>
      <c r="S77" s="58"/>
      <c r="T77" s="58"/>
      <c r="U77" s="58"/>
      <c r="V77" s="58"/>
      <c r="W77" s="58"/>
      <c r="X77" s="58"/>
      <c r="Y77" s="58"/>
      <c r="Z77" s="58"/>
      <c r="AA77" s="58"/>
      <c r="AB77" s="58"/>
    </row>
    <row r="78" spans="4:28" ht="13.5" customHeight="1" x14ac:dyDescent="0.2">
      <c r="D78" s="58"/>
      <c r="E78" s="58"/>
      <c r="F78" s="58"/>
      <c r="G78" s="58"/>
      <c r="H78" s="58"/>
      <c r="I78" s="58"/>
      <c r="J78" s="58"/>
      <c r="K78" s="58"/>
      <c r="L78" s="58"/>
      <c r="M78" s="58"/>
      <c r="N78" s="58"/>
      <c r="O78" s="58"/>
      <c r="P78" s="58"/>
      <c r="Q78" s="58"/>
      <c r="R78" s="58"/>
      <c r="S78" s="58"/>
      <c r="T78" s="58"/>
      <c r="U78" s="58"/>
      <c r="V78" s="58"/>
      <c r="W78" s="58"/>
      <c r="X78" s="58"/>
      <c r="Y78" s="58"/>
      <c r="Z78" s="58"/>
      <c r="AA78" s="58"/>
      <c r="AB78" s="58"/>
    </row>
    <row r="79" spans="4:28" ht="13.5" customHeight="1" x14ac:dyDescent="0.2">
      <c r="D79" s="58"/>
      <c r="E79" s="58"/>
      <c r="F79" s="58"/>
      <c r="G79" s="58"/>
      <c r="H79" s="58"/>
      <c r="I79" s="58"/>
      <c r="J79" s="58"/>
      <c r="K79" s="58"/>
      <c r="L79" s="58"/>
      <c r="M79" s="58"/>
      <c r="N79" s="58"/>
      <c r="O79" s="58"/>
      <c r="P79" s="58"/>
      <c r="Q79" s="58"/>
      <c r="R79" s="58"/>
      <c r="S79" s="58"/>
      <c r="T79" s="58"/>
      <c r="U79" s="58"/>
      <c r="V79" s="58"/>
      <c r="W79" s="58"/>
      <c r="X79" s="58"/>
      <c r="Y79" s="58"/>
      <c r="Z79" s="58"/>
      <c r="AA79" s="58"/>
      <c r="AB79" s="58"/>
    </row>
    <row r="80" spans="4:28" ht="13.5" customHeight="1" x14ac:dyDescent="0.2">
      <c r="D80" s="58"/>
      <c r="E80" s="58"/>
      <c r="F80" s="58"/>
      <c r="G80" s="58"/>
      <c r="H80" s="58"/>
      <c r="I80" s="58"/>
      <c r="J80" s="58"/>
      <c r="K80" s="58"/>
      <c r="L80" s="58"/>
      <c r="M80" s="58"/>
      <c r="N80" s="58"/>
      <c r="O80" s="58"/>
      <c r="P80" s="58"/>
      <c r="Q80" s="58"/>
      <c r="R80" s="58"/>
      <c r="S80" s="58"/>
      <c r="T80" s="58"/>
      <c r="U80" s="58"/>
      <c r="V80" s="58"/>
      <c r="W80" s="58"/>
      <c r="X80" s="58"/>
      <c r="Y80" s="58"/>
      <c r="Z80" s="58"/>
      <c r="AA80" s="58"/>
      <c r="AB80" s="58"/>
    </row>
    <row r="81" spans="4:28" ht="13.5" customHeight="1" x14ac:dyDescent="0.2">
      <c r="D81" s="58"/>
      <c r="E81" s="58"/>
      <c r="F81" s="58"/>
      <c r="G81" s="58"/>
      <c r="H81" s="58"/>
      <c r="I81" s="58"/>
      <c r="J81" s="58"/>
      <c r="K81" s="58"/>
      <c r="L81" s="58"/>
      <c r="M81" s="58"/>
      <c r="N81" s="58"/>
      <c r="O81" s="58"/>
      <c r="P81" s="58"/>
      <c r="Q81" s="58"/>
      <c r="R81" s="58"/>
      <c r="S81" s="58"/>
      <c r="T81" s="58"/>
      <c r="U81" s="58"/>
      <c r="V81" s="58"/>
      <c r="W81" s="58"/>
      <c r="X81" s="58"/>
      <c r="Y81" s="58"/>
      <c r="Z81" s="58"/>
      <c r="AA81" s="58"/>
      <c r="AB81" s="58"/>
    </row>
    <row r="82" spans="4:28" ht="13.5" customHeight="1" x14ac:dyDescent="0.2">
      <c r="D82" s="58"/>
      <c r="E82" s="58"/>
      <c r="F82" s="58"/>
      <c r="G82" s="58"/>
      <c r="H82" s="58"/>
      <c r="I82" s="58"/>
      <c r="J82" s="58"/>
      <c r="K82" s="58"/>
      <c r="L82" s="58"/>
      <c r="M82" s="58"/>
      <c r="N82" s="58"/>
      <c r="O82" s="58"/>
      <c r="P82" s="58"/>
      <c r="Q82" s="58"/>
      <c r="R82" s="58"/>
      <c r="S82" s="58"/>
      <c r="T82" s="58"/>
      <c r="U82" s="58"/>
      <c r="V82" s="58"/>
      <c r="W82" s="58"/>
      <c r="X82" s="58"/>
      <c r="Y82" s="58"/>
      <c r="Z82" s="58"/>
      <c r="AA82" s="58"/>
      <c r="AB82" s="58"/>
    </row>
    <row r="83" spans="4:28" ht="13.5" customHeight="1" x14ac:dyDescent="0.2">
      <c r="D83" s="58"/>
      <c r="E83" s="58"/>
      <c r="F83" s="58"/>
      <c r="G83" s="58"/>
      <c r="H83" s="58"/>
      <c r="I83" s="58"/>
      <c r="J83" s="58"/>
      <c r="K83" s="58"/>
      <c r="L83" s="58"/>
      <c r="M83" s="58"/>
      <c r="N83" s="58"/>
      <c r="O83" s="58"/>
      <c r="P83" s="58"/>
      <c r="Q83" s="58"/>
      <c r="R83" s="58"/>
      <c r="S83" s="58"/>
      <c r="T83" s="58"/>
      <c r="U83" s="58"/>
      <c r="V83" s="58"/>
      <c r="W83" s="58"/>
      <c r="X83" s="58"/>
      <c r="Y83" s="58"/>
      <c r="Z83" s="58"/>
      <c r="AA83" s="58"/>
      <c r="AB83" s="58"/>
    </row>
    <row r="84" spans="4:28" ht="13.5" customHeight="1" x14ac:dyDescent="0.2">
      <c r="D84" s="58"/>
      <c r="E84" s="58"/>
      <c r="F84" s="58"/>
      <c r="G84" s="58"/>
      <c r="H84" s="58"/>
      <c r="I84" s="58"/>
      <c r="J84" s="58"/>
      <c r="K84" s="58"/>
      <c r="L84" s="58"/>
      <c r="M84" s="58"/>
      <c r="N84" s="58"/>
      <c r="O84" s="58"/>
      <c r="P84" s="58"/>
      <c r="Q84" s="58"/>
      <c r="R84" s="58"/>
      <c r="S84" s="58"/>
      <c r="T84" s="58"/>
      <c r="U84" s="58"/>
      <c r="V84" s="58"/>
      <c r="W84" s="58"/>
      <c r="X84" s="58"/>
      <c r="Y84" s="58"/>
      <c r="Z84" s="58"/>
      <c r="AA84" s="58"/>
      <c r="AB84" s="58"/>
    </row>
    <row r="85" spans="4:28" ht="13.5" customHeight="1" x14ac:dyDescent="0.2"/>
    <row r="86" spans="4:28" ht="13.5" customHeight="1" x14ac:dyDescent="0.2"/>
    <row r="87" spans="4:28" ht="13.5" customHeight="1" x14ac:dyDescent="0.2"/>
    <row r="88" spans="4:28" ht="13.5" customHeight="1" x14ac:dyDescent="0.2"/>
    <row r="89" spans="4:28" ht="13.5" customHeight="1" x14ac:dyDescent="0.2"/>
  </sheetData>
  <mergeCells count="4">
    <mergeCell ref="B1:P1"/>
    <mergeCell ref="B11:AD34"/>
    <mergeCell ref="D49:AB49"/>
    <mergeCell ref="D50:AB84"/>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580</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485</v>
      </c>
      <c r="D4" s="99" t="s">
        <v>486</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269</v>
      </c>
      <c r="L6" s="80"/>
      <c r="M6" s="80"/>
      <c r="N6" s="19"/>
      <c r="O6" s="20" t="s">
        <v>20</v>
      </c>
      <c r="P6" s="80" t="s">
        <v>464</v>
      </c>
      <c r="Q6" s="80"/>
      <c r="R6" s="21"/>
      <c r="S6" s="20" t="s">
        <v>22</v>
      </c>
      <c r="T6" s="80" t="s">
        <v>465</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466</v>
      </c>
      <c r="D11" s="73"/>
      <c r="E11" s="73"/>
      <c r="F11" s="73"/>
      <c r="G11" s="73"/>
      <c r="H11" s="73"/>
      <c r="I11" s="73" t="s">
        <v>487</v>
      </c>
      <c r="J11" s="73"/>
      <c r="K11" s="73"/>
      <c r="L11" s="73" t="s">
        <v>488</v>
      </c>
      <c r="M11" s="73"/>
      <c r="N11" s="73"/>
      <c r="O11" s="73"/>
      <c r="P11" s="27" t="s">
        <v>55</v>
      </c>
      <c r="Q11" s="27" t="s">
        <v>43</v>
      </c>
      <c r="R11" s="27">
        <v>7.07</v>
      </c>
      <c r="S11" s="27" t="s">
        <v>44</v>
      </c>
      <c r="T11" s="27" t="s">
        <v>44</v>
      </c>
      <c r="U11" s="28" t="str">
        <f>IF(ISERR(T11/S11*100),"N/A",T11/S11*100)</f>
        <v>N/A</v>
      </c>
    </row>
    <row r="12" spans="1:34" ht="75" customHeight="1" thickBot="1" x14ac:dyDescent="0.25">
      <c r="A12" s="25"/>
      <c r="B12" s="29" t="s">
        <v>45</v>
      </c>
      <c r="C12" s="72" t="s">
        <v>45</v>
      </c>
      <c r="D12" s="72"/>
      <c r="E12" s="72"/>
      <c r="F12" s="72"/>
      <c r="G12" s="72"/>
      <c r="H12" s="72"/>
      <c r="I12" s="72" t="s">
        <v>469</v>
      </c>
      <c r="J12" s="72"/>
      <c r="K12" s="72"/>
      <c r="L12" s="72" t="s">
        <v>470</v>
      </c>
      <c r="M12" s="72"/>
      <c r="N12" s="72"/>
      <c r="O12" s="72"/>
      <c r="P12" s="30" t="s">
        <v>14</v>
      </c>
      <c r="Q12" s="30" t="s">
        <v>43</v>
      </c>
      <c r="R12" s="31" t="s">
        <v>44</v>
      </c>
      <c r="S12" s="31" t="s">
        <v>44</v>
      </c>
      <c r="T12" s="31" t="s">
        <v>44</v>
      </c>
      <c r="U12" s="32" t="str">
        <f>IF(ISERR(T12/S12*100),"N/A",T12/S12*100)</f>
        <v>N/A</v>
      </c>
    </row>
    <row r="13" spans="1:34" ht="75" customHeight="1" thickTop="1" thickBot="1" x14ac:dyDescent="0.25">
      <c r="A13" s="25"/>
      <c r="B13" s="26" t="s">
        <v>62</v>
      </c>
      <c r="C13" s="73" t="s">
        <v>489</v>
      </c>
      <c r="D13" s="73"/>
      <c r="E13" s="73"/>
      <c r="F13" s="73"/>
      <c r="G13" s="73"/>
      <c r="H13" s="73"/>
      <c r="I13" s="73" t="s">
        <v>490</v>
      </c>
      <c r="J13" s="73"/>
      <c r="K13" s="73"/>
      <c r="L13" s="73" t="s">
        <v>491</v>
      </c>
      <c r="M13" s="73"/>
      <c r="N13" s="73"/>
      <c r="O13" s="73"/>
      <c r="P13" s="27" t="s">
        <v>55</v>
      </c>
      <c r="Q13" s="27" t="s">
        <v>139</v>
      </c>
      <c r="R13" s="27">
        <v>96</v>
      </c>
      <c r="S13" s="27" t="s">
        <v>44</v>
      </c>
      <c r="T13" s="27" t="s">
        <v>44</v>
      </c>
      <c r="U13" s="28" t="str">
        <f>IF(ISERR(T13/S13*100),"N/A",T13/S13*100)</f>
        <v>N/A</v>
      </c>
    </row>
    <row r="14" spans="1:34" ht="75" customHeight="1" thickTop="1" thickBot="1" x14ac:dyDescent="0.25">
      <c r="A14" s="25"/>
      <c r="B14" s="26" t="s">
        <v>71</v>
      </c>
      <c r="C14" s="73" t="s">
        <v>492</v>
      </c>
      <c r="D14" s="73"/>
      <c r="E14" s="73"/>
      <c r="F14" s="73"/>
      <c r="G14" s="73"/>
      <c r="H14" s="73"/>
      <c r="I14" s="73" t="s">
        <v>493</v>
      </c>
      <c r="J14" s="73"/>
      <c r="K14" s="73"/>
      <c r="L14" s="73" t="s">
        <v>476</v>
      </c>
      <c r="M14" s="73"/>
      <c r="N14" s="73"/>
      <c r="O14" s="73"/>
      <c r="P14" s="27" t="s">
        <v>55</v>
      </c>
      <c r="Q14" s="27" t="s">
        <v>75</v>
      </c>
      <c r="R14" s="27">
        <v>97</v>
      </c>
      <c r="S14" s="27" t="s">
        <v>44</v>
      </c>
      <c r="T14" s="27" t="s">
        <v>44</v>
      </c>
      <c r="U14" s="28" t="str">
        <f>IF(ISERR(T14/S14*100),"N/A",T14/S14*100)</f>
        <v>N/A</v>
      </c>
    </row>
    <row r="15" spans="1:34" ht="75" customHeight="1" thickTop="1" thickBot="1" x14ac:dyDescent="0.25">
      <c r="A15" s="25"/>
      <c r="B15" s="26" t="s">
        <v>87</v>
      </c>
      <c r="C15" s="73" t="s">
        <v>494</v>
      </c>
      <c r="D15" s="73"/>
      <c r="E15" s="73"/>
      <c r="F15" s="73"/>
      <c r="G15" s="73"/>
      <c r="H15" s="73"/>
      <c r="I15" s="73" t="s">
        <v>478</v>
      </c>
      <c r="J15" s="73"/>
      <c r="K15" s="73"/>
      <c r="L15" s="73" t="s">
        <v>479</v>
      </c>
      <c r="M15" s="73"/>
      <c r="N15" s="73"/>
      <c r="O15" s="73"/>
      <c r="P15" s="27" t="s">
        <v>55</v>
      </c>
      <c r="Q15" s="27" t="s">
        <v>286</v>
      </c>
      <c r="R15" s="27">
        <v>98</v>
      </c>
      <c r="S15" s="27">
        <v>94</v>
      </c>
      <c r="T15" s="27">
        <v>96.31</v>
      </c>
      <c r="U15" s="28">
        <f>IF(ISERR(T15/S15*100),"N/A",T15/S15*100)</f>
        <v>102.45744680851064</v>
      </c>
    </row>
    <row r="16" spans="1:34" ht="22.5" customHeight="1" thickTop="1" thickBot="1" x14ac:dyDescent="0.25">
      <c r="B16" s="8" t="s">
        <v>98</v>
      </c>
      <c r="C16" s="9"/>
      <c r="D16" s="9"/>
      <c r="E16" s="9"/>
      <c r="F16" s="9"/>
      <c r="G16" s="9"/>
      <c r="H16" s="10"/>
      <c r="I16" s="10"/>
      <c r="J16" s="10"/>
      <c r="K16" s="10"/>
      <c r="L16" s="10"/>
      <c r="M16" s="10"/>
      <c r="N16" s="10"/>
      <c r="O16" s="10"/>
      <c r="P16" s="10"/>
      <c r="Q16" s="10"/>
      <c r="R16" s="10"/>
      <c r="S16" s="10"/>
      <c r="T16" s="10"/>
      <c r="U16" s="11"/>
      <c r="V16" s="33"/>
    </row>
    <row r="17" spans="2:21" ht="26.25" customHeight="1" thickTop="1" x14ac:dyDescent="0.2">
      <c r="B17" s="34"/>
      <c r="C17" s="35"/>
      <c r="D17" s="35"/>
      <c r="E17" s="35"/>
      <c r="F17" s="35"/>
      <c r="G17" s="35"/>
      <c r="H17" s="36"/>
      <c r="I17" s="36"/>
      <c r="J17" s="36"/>
      <c r="K17" s="36"/>
      <c r="L17" s="36"/>
      <c r="M17" s="36"/>
      <c r="N17" s="36"/>
      <c r="O17" s="36"/>
      <c r="P17" s="37"/>
      <c r="Q17" s="38"/>
      <c r="R17" s="39" t="s">
        <v>99</v>
      </c>
      <c r="S17" s="22" t="s">
        <v>100</v>
      </c>
      <c r="T17" s="39" t="s">
        <v>101</v>
      </c>
      <c r="U17" s="22" t="s">
        <v>102</v>
      </c>
    </row>
    <row r="18" spans="2:21" ht="26.25" customHeight="1" thickBot="1" x14ac:dyDescent="0.25">
      <c r="B18" s="40"/>
      <c r="C18" s="41"/>
      <c r="D18" s="41"/>
      <c r="E18" s="41"/>
      <c r="F18" s="41"/>
      <c r="G18" s="41"/>
      <c r="H18" s="42"/>
      <c r="I18" s="42"/>
      <c r="J18" s="42"/>
      <c r="K18" s="42"/>
      <c r="L18" s="42"/>
      <c r="M18" s="42"/>
      <c r="N18" s="42"/>
      <c r="O18" s="42"/>
      <c r="P18" s="43"/>
      <c r="Q18" s="44"/>
      <c r="R18" s="45" t="s">
        <v>103</v>
      </c>
      <c r="S18" s="44" t="s">
        <v>103</v>
      </c>
      <c r="T18" s="44" t="s">
        <v>103</v>
      </c>
      <c r="U18" s="44" t="s">
        <v>104</v>
      </c>
    </row>
    <row r="19" spans="2:21" ht="13.5" customHeight="1" thickBot="1" x14ac:dyDescent="0.25">
      <c r="B19" s="65" t="s">
        <v>105</v>
      </c>
      <c r="C19" s="66"/>
      <c r="D19" s="66"/>
      <c r="E19" s="46"/>
      <c r="F19" s="46"/>
      <c r="G19" s="46"/>
      <c r="H19" s="47"/>
      <c r="I19" s="47"/>
      <c r="J19" s="47"/>
      <c r="K19" s="47"/>
      <c r="L19" s="47"/>
      <c r="M19" s="47"/>
      <c r="N19" s="47"/>
      <c r="O19" s="47"/>
      <c r="P19" s="48"/>
      <c r="Q19" s="48"/>
      <c r="R19" s="49" t="str">
        <f t="shared" ref="R19:T20" si="0">"N/D"</f>
        <v>N/D</v>
      </c>
      <c r="S19" s="49" t="str">
        <f t="shared" si="0"/>
        <v>N/D</v>
      </c>
      <c r="T19" s="49" t="str">
        <f t="shared" si="0"/>
        <v>N/D</v>
      </c>
      <c r="U19" s="50" t="str">
        <f>+IF(ISERR(T19/S19*100),"N/A",T19/S19*100)</f>
        <v>N/A</v>
      </c>
    </row>
    <row r="20" spans="2:21" ht="13.5" customHeight="1" thickBot="1" x14ac:dyDescent="0.25">
      <c r="B20" s="67" t="s">
        <v>106</v>
      </c>
      <c r="C20" s="68"/>
      <c r="D20" s="68"/>
      <c r="E20" s="51"/>
      <c r="F20" s="51"/>
      <c r="G20" s="51"/>
      <c r="H20" s="52"/>
      <c r="I20" s="52"/>
      <c r="J20" s="52"/>
      <c r="K20" s="52"/>
      <c r="L20" s="52"/>
      <c r="M20" s="52"/>
      <c r="N20" s="52"/>
      <c r="O20" s="52"/>
      <c r="P20" s="53"/>
      <c r="Q20" s="53"/>
      <c r="R20" s="49" t="str">
        <f t="shared" si="0"/>
        <v>N/D</v>
      </c>
      <c r="S20" s="49" t="str">
        <f t="shared" si="0"/>
        <v>N/D</v>
      </c>
      <c r="T20" s="49" t="str">
        <f t="shared" si="0"/>
        <v>N/D</v>
      </c>
      <c r="U20" s="50" t="str">
        <f>+IF(ISERR(T20/S20*100),"N/A",T20/S20*100)</f>
        <v>N/A</v>
      </c>
    </row>
    <row r="21" spans="2:21" ht="14.85" customHeight="1" thickTop="1" thickBot="1" x14ac:dyDescent="0.25">
      <c r="B21" s="8" t="s">
        <v>107</v>
      </c>
      <c r="C21" s="9"/>
      <c r="D21" s="9"/>
      <c r="E21" s="9"/>
      <c r="F21" s="9"/>
      <c r="G21" s="9"/>
      <c r="H21" s="10"/>
      <c r="I21" s="10"/>
      <c r="J21" s="10"/>
      <c r="K21" s="10"/>
      <c r="L21" s="10"/>
      <c r="M21" s="10"/>
      <c r="N21" s="10"/>
      <c r="O21" s="10"/>
      <c r="P21" s="10"/>
      <c r="Q21" s="10"/>
      <c r="R21" s="10"/>
      <c r="S21" s="10"/>
      <c r="T21" s="10"/>
      <c r="U21" s="11"/>
    </row>
    <row r="22" spans="2:21" ht="44.25" customHeight="1" thickTop="1" x14ac:dyDescent="0.2">
      <c r="B22" s="69" t="s">
        <v>108</v>
      </c>
      <c r="C22" s="70"/>
      <c r="D22" s="70"/>
      <c r="E22" s="70"/>
      <c r="F22" s="70"/>
      <c r="G22" s="70"/>
      <c r="H22" s="70"/>
      <c r="I22" s="70"/>
      <c r="J22" s="70"/>
      <c r="K22" s="70"/>
      <c r="L22" s="70"/>
      <c r="M22" s="70"/>
      <c r="N22" s="70"/>
      <c r="O22" s="70"/>
      <c r="P22" s="70"/>
      <c r="Q22" s="70"/>
      <c r="R22" s="70"/>
      <c r="S22" s="70"/>
      <c r="T22" s="70"/>
      <c r="U22" s="71"/>
    </row>
    <row r="23" spans="2:21" ht="34.5" customHeight="1" x14ac:dyDescent="0.2">
      <c r="B23" s="59" t="s">
        <v>495</v>
      </c>
      <c r="C23" s="60"/>
      <c r="D23" s="60"/>
      <c r="E23" s="60"/>
      <c r="F23" s="60"/>
      <c r="G23" s="60"/>
      <c r="H23" s="60"/>
      <c r="I23" s="60"/>
      <c r="J23" s="60"/>
      <c r="K23" s="60"/>
      <c r="L23" s="60"/>
      <c r="M23" s="60"/>
      <c r="N23" s="60"/>
      <c r="O23" s="60"/>
      <c r="P23" s="60"/>
      <c r="Q23" s="60"/>
      <c r="R23" s="60"/>
      <c r="S23" s="60"/>
      <c r="T23" s="60"/>
      <c r="U23" s="61"/>
    </row>
    <row r="24" spans="2:21" ht="34.5" customHeight="1" x14ac:dyDescent="0.2">
      <c r="B24" s="59" t="s">
        <v>481</v>
      </c>
      <c r="C24" s="60"/>
      <c r="D24" s="60"/>
      <c r="E24" s="60"/>
      <c r="F24" s="60"/>
      <c r="G24" s="60"/>
      <c r="H24" s="60"/>
      <c r="I24" s="60"/>
      <c r="J24" s="60"/>
      <c r="K24" s="60"/>
      <c r="L24" s="60"/>
      <c r="M24" s="60"/>
      <c r="N24" s="60"/>
      <c r="O24" s="60"/>
      <c r="P24" s="60"/>
      <c r="Q24" s="60"/>
      <c r="R24" s="60"/>
      <c r="S24" s="60"/>
      <c r="T24" s="60"/>
      <c r="U24" s="61"/>
    </row>
    <row r="25" spans="2:21" ht="34.5" customHeight="1" x14ac:dyDescent="0.2">
      <c r="B25" s="59" t="s">
        <v>496</v>
      </c>
      <c r="C25" s="60"/>
      <c r="D25" s="60"/>
      <c r="E25" s="60"/>
      <c r="F25" s="60"/>
      <c r="G25" s="60"/>
      <c r="H25" s="60"/>
      <c r="I25" s="60"/>
      <c r="J25" s="60"/>
      <c r="K25" s="60"/>
      <c r="L25" s="60"/>
      <c r="M25" s="60"/>
      <c r="N25" s="60"/>
      <c r="O25" s="60"/>
      <c r="P25" s="60"/>
      <c r="Q25" s="60"/>
      <c r="R25" s="60"/>
      <c r="S25" s="60"/>
      <c r="T25" s="60"/>
      <c r="U25" s="61"/>
    </row>
    <row r="26" spans="2:21" ht="34.5" customHeight="1" x14ac:dyDescent="0.2">
      <c r="B26" s="59" t="s">
        <v>497</v>
      </c>
      <c r="C26" s="60"/>
      <c r="D26" s="60"/>
      <c r="E26" s="60"/>
      <c r="F26" s="60"/>
      <c r="G26" s="60"/>
      <c r="H26" s="60"/>
      <c r="I26" s="60"/>
      <c r="J26" s="60"/>
      <c r="K26" s="60"/>
      <c r="L26" s="60"/>
      <c r="M26" s="60"/>
      <c r="N26" s="60"/>
      <c r="O26" s="60"/>
      <c r="P26" s="60"/>
      <c r="Q26" s="60"/>
      <c r="R26" s="60"/>
      <c r="S26" s="60"/>
      <c r="T26" s="60"/>
      <c r="U26" s="61"/>
    </row>
    <row r="27" spans="2:21" ht="48.2" customHeight="1" thickBot="1" x14ac:dyDescent="0.25">
      <c r="B27" s="62" t="s">
        <v>498</v>
      </c>
      <c r="C27" s="63"/>
      <c r="D27" s="63"/>
      <c r="E27" s="63"/>
      <c r="F27" s="63"/>
      <c r="G27" s="63"/>
      <c r="H27" s="63"/>
      <c r="I27" s="63"/>
      <c r="J27" s="63"/>
      <c r="K27" s="63"/>
      <c r="L27" s="63"/>
      <c r="M27" s="63"/>
      <c r="N27" s="63"/>
      <c r="O27" s="63"/>
      <c r="P27" s="63"/>
      <c r="Q27" s="63"/>
      <c r="R27" s="63"/>
      <c r="S27" s="63"/>
      <c r="T27" s="63"/>
      <c r="U27" s="64"/>
    </row>
  </sheetData>
  <mergeCells count="44">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B26:U26"/>
    <mergeCell ref="B27:U27"/>
    <mergeCell ref="B19:D19"/>
    <mergeCell ref="B20:D20"/>
    <mergeCell ref="B22:U22"/>
    <mergeCell ref="B23:U23"/>
    <mergeCell ref="B24:U24"/>
    <mergeCell ref="B25:U2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580</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499</v>
      </c>
      <c r="D4" s="99" t="s">
        <v>500</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269</v>
      </c>
      <c r="L6" s="80"/>
      <c r="M6" s="80"/>
      <c r="N6" s="19"/>
      <c r="O6" s="20" t="s">
        <v>20</v>
      </c>
      <c r="P6" s="80" t="s">
        <v>501</v>
      </c>
      <c r="Q6" s="80"/>
      <c r="R6" s="21"/>
      <c r="S6" s="20" t="s">
        <v>22</v>
      </c>
      <c r="T6" s="80" t="s">
        <v>465</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502</v>
      </c>
      <c r="D11" s="73"/>
      <c r="E11" s="73"/>
      <c r="F11" s="73"/>
      <c r="G11" s="73"/>
      <c r="H11" s="73"/>
      <c r="I11" s="73" t="s">
        <v>503</v>
      </c>
      <c r="J11" s="73"/>
      <c r="K11" s="73"/>
      <c r="L11" s="73" t="s">
        <v>504</v>
      </c>
      <c r="M11" s="73"/>
      <c r="N11" s="73"/>
      <c r="O11" s="73"/>
      <c r="P11" s="27" t="s">
        <v>55</v>
      </c>
      <c r="Q11" s="27" t="s">
        <v>43</v>
      </c>
      <c r="R11" s="27">
        <v>0.84</v>
      </c>
      <c r="S11" s="27" t="s">
        <v>44</v>
      </c>
      <c r="T11" s="27" t="s">
        <v>44</v>
      </c>
      <c r="U11" s="28" t="str">
        <f>IF(ISERR((S11-T11)*100/S11+100),"N/A",(S11-T11)*100/S11+100)</f>
        <v>N/A</v>
      </c>
    </row>
    <row r="12" spans="1:34" ht="75" customHeight="1" thickBot="1" x14ac:dyDescent="0.25">
      <c r="A12" s="25"/>
      <c r="B12" s="29" t="s">
        <v>45</v>
      </c>
      <c r="C12" s="72" t="s">
        <v>45</v>
      </c>
      <c r="D12" s="72"/>
      <c r="E12" s="72"/>
      <c r="F12" s="72"/>
      <c r="G12" s="72"/>
      <c r="H12" s="72"/>
      <c r="I12" s="72" t="s">
        <v>505</v>
      </c>
      <c r="J12" s="72"/>
      <c r="K12" s="72"/>
      <c r="L12" s="72" t="s">
        <v>506</v>
      </c>
      <c r="M12" s="72"/>
      <c r="N12" s="72"/>
      <c r="O12" s="72"/>
      <c r="P12" s="30" t="s">
        <v>14</v>
      </c>
      <c r="Q12" s="30" t="s">
        <v>43</v>
      </c>
      <c r="R12" s="31" t="s">
        <v>44</v>
      </c>
      <c r="S12" s="31" t="s">
        <v>44</v>
      </c>
      <c r="T12" s="31" t="s">
        <v>44</v>
      </c>
      <c r="U12" s="32" t="str">
        <f>IF(ISERR(T12/S12*100),"N/A",T12/S12*100)</f>
        <v>N/A</v>
      </c>
    </row>
    <row r="13" spans="1:34" ht="75" customHeight="1" thickTop="1" thickBot="1" x14ac:dyDescent="0.25">
      <c r="A13" s="25"/>
      <c r="B13" s="26" t="s">
        <v>62</v>
      </c>
      <c r="C13" s="73" t="s">
        <v>507</v>
      </c>
      <c r="D13" s="73"/>
      <c r="E13" s="73"/>
      <c r="F13" s="73"/>
      <c r="G13" s="73"/>
      <c r="H13" s="73"/>
      <c r="I13" s="73" t="s">
        <v>508</v>
      </c>
      <c r="J13" s="73"/>
      <c r="K13" s="73"/>
      <c r="L13" s="73" t="s">
        <v>509</v>
      </c>
      <c r="M13" s="73"/>
      <c r="N13" s="73"/>
      <c r="O13" s="73"/>
      <c r="P13" s="27" t="s">
        <v>55</v>
      </c>
      <c r="Q13" s="27" t="s">
        <v>43</v>
      </c>
      <c r="R13" s="27">
        <v>98</v>
      </c>
      <c r="S13" s="27" t="s">
        <v>44</v>
      </c>
      <c r="T13" s="27" t="s">
        <v>44</v>
      </c>
      <c r="U13" s="28" t="str">
        <f>IF(ISERR(T13/S13*100),"N/A",T13/S13*100)</f>
        <v>N/A</v>
      </c>
    </row>
    <row r="14" spans="1:34" ht="75" customHeight="1" thickTop="1" thickBot="1" x14ac:dyDescent="0.25">
      <c r="A14" s="25"/>
      <c r="B14" s="26" t="s">
        <v>71</v>
      </c>
      <c r="C14" s="73" t="s">
        <v>510</v>
      </c>
      <c r="D14" s="73"/>
      <c r="E14" s="73"/>
      <c r="F14" s="73"/>
      <c r="G14" s="73"/>
      <c r="H14" s="73"/>
      <c r="I14" s="73" t="s">
        <v>511</v>
      </c>
      <c r="J14" s="73"/>
      <c r="K14" s="73"/>
      <c r="L14" s="73" t="s">
        <v>512</v>
      </c>
      <c r="M14" s="73"/>
      <c r="N14" s="73"/>
      <c r="O14" s="73"/>
      <c r="P14" s="27" t="s">
        <v>55</v>
      </c>
      <c r="Q14" s="27" t="s">
        <v>75</v>
      </c>
      <c r="R14" s="27">
        <v>99</v>
      </c>
      <c r="S14" s="27" t="s">
        <v>44</v>
      </c>
      <c r="T14" s="27" t="s">
        <v>44</v>
      </c>
      <c r="U14" s="28" t="str">
        <f>IF(ISERR(T14/S14*100),"N/A",T14/S14*100)</f>
        <v>N/A</v>
      </c>
    </row>
    <row r="15" spans="1:34" ht="75" customHeight="1" thickTop="1" thickBot="1" x14ac:dyDescent="0.25">
      <c r="A15" s="25"/>
      <c r="B15" s="26" t="s">
        <v>87</v>
      </c>
      <c r="C15" s="73" t="s">
        <v>513</v>
      </c>
      <c r="D15" s="73"/>
      <c r="E15" s="73"/>
      <c r="F15" s="73"/>
      <c r="G15" s="73"/>
      <c r="H15" s="73"/>
      <c r="I15" s="73" t="s">
        <v>514</v>
      </c>
      <c r="J15" s="73"/>
      <c r="K15" s="73"/>
      <c r="L15" s="73" t="s">
        <v>515</v>
      </c>
      <c r="M15" s="73"/>
      <c r="N15" s="73"/>
      <c r="O15" s="73"/>
      <c r="P15" s="27" t="s">
        <v>516</v>
      </c>
      <c r="Q15" s="27" t="s">
        <v>517</v>
      </c>
      <c r="R15" s="54">
        <v>6135062</v>
      </c>
      <c r="S15" s="54">
        <v>1436905</v>
      </c>
      <c r="T15" s="54">
        <v>1388246</v>
      </c>
      <c r="U15" s="28">
        <f>IF(ISERR(T15/S15*100),"N/A",T15/S15*100)</f>
        <v>96.613624421934645</v>
      </c>
    </row>
    <row r="16" spans="1:34" ht="22.5" customHeight="1" thickTop="1" thickBot="1" x14ac:dyDescent="0.25">
      <c r="B16" s="8" t="s">
        <v>98</v>
      </c>
      <c r="C16" s="9"/>
      <c r="D16" s="9"/>
      <c r="E16" s="9"/>
      <c r="F16" s="9"/>
      <c r="G16" s="9"/>
      <c r="H16" s="10"/>
      <c r="I16" s="10"/>
      <c r="J16" s="10"/>
      <c r="K16" s="10"/>
      <c r="L16" s="10"/>
      <c r="M16" s="10"/>
      <c r="N16" s="10"/>
      <c r="O16" s="10"/>
      <c r="P16" s="10"/>
      <c r="Q16" s="10"/>
      <c r="R16" s="10"/>
      <c r="S16" s="10"/>
      <c r="T16" s="10"/>
      <c r="U16" s="11"/>
      <c r="V16" s="33"/>
    </row>
    <row r="17" spans="2:21" ht="26.25" customHeight="1" thickTop="1" x14ac:dyDescent="0.2">
      <c r="B17" s="34"/>
      <c r="C17" s="35"/>
      <c r="D17" s="35"/>
      <c r="E17" s="35"/>
      <c r="F17" s="35"/>
      <c r="G17" s="35"/>
      <c r="H17" s="36"/>
      <c r="I17" s="36"/>
      <c r="J17" s="36"/>
      <c r="K17" s="36"/>
      <c r="L17" s="36"/>
      <c r="M17" s="36"/>
      <c r="N17" s="36"/>
      <c r="O17" s="36"/>
      <c r="P17" s="37"/>
      <c r="Q17" s="38"/>
      <c r="R17" s="39" t="s">
        <v>99</v>
      </c>
      <c r="S17" s="22" t="s">
        <v>100</v>
      </c>
      <c r="T17" s="39" t="s">
        <v>101</v>
      </c>
      <c r="U17" s="22" t="s">
        <v>102</v>
      </c>
    </row>
    <row r="18" spans="2:21" ht="26.25" customHeight="1" thickBot="1" x14ac:dyDescent="0.25">
      <c r="B18" s="40"/>
      <c r="C18" s="41"/>
      <c r="D18" s="41"/>
      <c r="E18" s="41"/>
      <c r="F18" s="41"/>
      <c r="G18" s="41"/>
      <c r="H18" s="42"/>
      <c r="I18" s="42"/>
      <c r="J18" s="42"/>
      <c r="K18" s="42"/>
      <c r="L18" s="42"/>
      <c r="M18" s="42"/>
      <c r="N18" s="42"/>
      <c r="O18" s="42"/>
      <c r="P18" s="43"/>
      <c r="Q18" s="44"/>
      <c r="R18" s="45" t="s">
        <v>103</v>
      </c>
      <c r="S18" s="44" t="s">
        <v>103</v>
      </c>
      <c r="T18" s="44" t="s">
        <v>103</v>
      </c>
      <c r="U18" s="44" t="s">
        <v>104</v>
      </c>
    </row>
    <row r="19" spans="2:21" ht="13.5" customHeight="1" thickBot="1" x14ac:dyDescent="0.25">
      <c r="B19" s="65" t="s">
        <v>105</v>
      </c>
      <c r="C19" s="66"/>
      <c r="D19" s="66"/>
      <c r="E19" s="46"/>
      <c r="F19" s="46"/>
      <c r="G19" s="46"/>
      <c r="H19" s="47"/>
      <c r="I19" s="47"/>
      <c r="J19" s="47"/>
      <c r="K19" s="47"/>
      <c r="L19" s="47"/>
      <c r="M19" s="47"/>
      <c r="N19" s="47"/>
      <c r="O19" s="47"/>
      <c r="P19" s="48"/>
      <c r="Q19" s="48"/>
      <c r="R19" s="49" t="str">
        <f t="shared" ref="R19:T20" si="0">"N/D"</f>
        <v>N/D</v>
      </c>
      <c r="S19" s="49" t="str">
        <f t="shared" si="0"/>
        <v>N/D</v>
      </c>
      <c r="T19" s="49" t="str">
        <f t="shared" si="0"/>
        <v>N/D</v>
      </c>
      <c r="U19" s="50" t="str">
        <f>+IF(ISERR(T19/S19*100),"N/A",T19/S19*100)</f>
        <v>N/A</v>
      </c>
    </row>
    <row r="20" spans="2:21" ht="13.5" customHeight="1" thickBot="1" x14ac:dyDescent="0.25">
      <c r="B20" s="67" t="s">
        <v>106</v>
      </c>
      <c r="C20" s="68"/>
      <c r="D20" s="68"/>
      <c r="E20" s="51"/>
      <c r="F20" s="51"/>
      <c r="G20" s="51"/>
      <c r="H20" s="52"/>
      <c r="I20" s="52"/>
      <c r="J20" s="52"/>
      <c r="K20" s="52"/>
      <c r="L20" s="52"/>
      <c r="M20" s="52"/>
      <c r="N20" s="52"/>
      <c r="O20" s="52"/>
      <c r="P20" s="53"/>
      <c r="Q20" s="53"/>
      <c r="R20" s="49" t="str">
        <f t="shared" si="0"/>
        <v>N/D</v>
      </c>
      <c r="S20" s="49" t="str">
        <f t="shared" si="0"/>
        <v>N/D</v>
      </c>
      <c r="T20" s="49" t="str">
        <f t="shared" si="0"/>
        <v>N/D</v>
      </c>
      <c r="U20" s="50" t="str">
        <f>+IF(ISERR(T20/S20*100),"N/A",T20/S20*100)</f>
        <v>N/A</v>
      </c>
    </row>
    <row r="21" spans="2:21" ht="14.85" customHeight="1" thickTop="1" thickBot="1" x14ac:dyDescent="0.25">
      <c r="B21" s="8" t="s">
        <v>107</v>
      </c>
      <c r="C21" s="9"/>
      <c r="D21" s="9"/>
      <c r="E21" s="9"/>
      <c r="F21" s="9"/>
      <c r="G21" s="9"/>
      <c r="H21" s="10"/>
      <c r="I21" s="10"/>
      <c r="J21" s="10"/>
      <c r="K21" s="10"/>
      <c r="L21" s="10"/>
      <c r="M21" s="10"/>
      <c r="N21" s="10"/>
      <c r="O21" s="10"/>
      <c r="P21" s="10"/>
      <c r="Q21" s="10"/>
      <c r="R21" s="10"/>
      <c r="S21" s="10"/>
      <c r="T21" s="10"/>
      <c r="U21" s="11"/>
    </row>
    <row r="22" spans="2:21" ht="44.25" customHeight="1" thickTop="1" x14ac:dyDescent="0.2">
      <c r="B22" s="69" t="s">
        <v>108</v>
      </c>
      <c r="C22" s="70"/>
      <c r="D22" s="70"/>
      <c r="E22" s="70"/>
      <c r="F22" s="70"/>
      <c r="G22" s="70"/>
      <c r="H22" s="70"/>
      <c r="I22" s="70"/>
      <c r="J22" s="70"/>
      <c r="K22" s="70"/>
      <c r="L22" s="70"/>
      <c r="M22" s="70"/>
      <c r="N22" s="70"/>
      <c r="O22" s="70"/>
      <c r="P22" s="70"/>
      <c r="Q22" s="70"/>
      <c r="R22" s="70"/>
      <c r="S22" s="70"/>
      <c r="T22" s="70"/>
      <c r="U22" s="71"/>
    </row>
    <row r="23" spans="2:21" ht="34.5" customHeight="1" x14ac:dyDescent="0.2">
      <c r="B23" s="59" t="s">
        <v>518</v>
      </c>
      <c r="C23" s="60"/>
      <c r="D23" s="60"/>
      <c r="E23" s="60"/>
      <c r="F23" s="60"/>
      <c r="G23" s="60"/>
      <c r="H23" s="60"/>
      <c r="I23" s="60"/>
      <c r="J23" s="60"/>
      <c r="K23" s="60"/>
      <c r="L23" s="60"/>
      <c r="M23" s="60"/>
      <c r="N23" s="60"/>
      <c r="O23" s="60"/>
      <c r="P23" s="60"/>
      <c r="Q23" s="60"/>
      <c r="R23" s="60"/>
      <c r="S23" s="60"/>
      <c r="T23" s="60"/>
      <c r="U23" s="61"/>
    </row>
    <row r="24" spans="2:21" ht="34.5" customHeight="1" x14ac:dyDescent="0.2">
      <c r="B24" s="59" t="s">
        <v>519</v>
      </c>
      <c r="C24" s="60"/>
      <c r="D24" s="60"/>
      <c r="E24" s="60"/>
      <c r="F24" s="60"/>
      <c r="G24" s="60"/>
      <c r="H24" s="60"/>
      <c r="I24" s="60"/>
      <c r="J24" s="60"/>
      <c r="K24" s="60"/>
      <c r="L24" s="60"/>
      <c r="M24" s="60"/>
      <c r="N24" s="60"/>
      <c r="O24" s="60"/>
      <c r="P24" s="60"/>
      <c r="Q24" s="60"/>
      <c r="R24" s="60"/>
      <c r="S24" s="60"/>
      <c r="T24" s="60"/>
      <c r="U24" s="61"/>
    </row>
    <row r="25" spans="2:21" ht="34.5" customHeight="1" x14ac:dyDescent="0.2">
      <c r="B25" s="59" t="s">
        <v>520</v>
      </c>
      <c r="C25" s="60"/>
      <c r="D25" s="60"/>
      <c r="E25" s="60"/>
      <c r="F25" s="60"/>
      <c r="G25" s="60"/>
      <c r="H25" s="60"/>
      <c r="I25" s="60"/>
      <c r="J25" s="60"/>
      <c r="K25" s="60"/>
      <c r="L25" s="60"/>
      <c r="M25" s="60"/>
      <c r="N25" s="60"/>
      <c r="O25" s="60"/>
      <c r="P25" s="60"/>
      <c r="Q25" s="60"/>
      <c r="R25" s="60"/>
      <c r="S25" s="60"/>
      <c r="T25" s="60"/>
      <c r="U25" s="61"/>
    </row>
    <row r="26" spans="2:21" ht="34.5" customHeight="1" x14ac:dyDescent="0.2">
      <c r="B26" s="59" t="s">
        <v>521</v>
      </c>
      <c r="C26" s="60"/>
      <c r="D26" s="60"/>
      <c r="E26" s="60"/>
      <c r="F26" s="60"/>
      <c r="G26" s="60"/>
      <c r="H26" s="60"/>
      <c r="I26" s="60"/>
      <c r="J26" s="60"/>
      <c r="K26" s="60"/>
      <c r="L26" s="60"/>
      <c r="M26" s="60"/>
      <c r="N26" s="60"/>
      <c r="O26" s="60"/>
      <c r="P26" s="60"/>
      <c r="Q26" s="60"/>
      <c r="R26" s="60"/>
      <c r="S26" s="60"/>
      <c r="T26" s="60"/>
      <c r="U26" s="61"/>
    </row>
    <row r="27" spans="2:21" ht="95.25" customHeight="1" thickBot="1" x14ac:dyDescent="0.25">
      <c r="B27" s="62" t="s">
        <v>522</v>
      </c>
      <c r="C27" s="63"/>
      <c r="D27" s="63"/>
      <c r="E27" s="63"/>
      <c r="F27" s="63"/>
      <c r="G27" s="63"/>
      <c r="H27" s="63"/>
      <c r="I27" s="63"/>
      <c r="J27" s="63"/>
      <c r="K27" s="63"/>
      <c r="L27" s="63"/>
      <c r="M27" s="63"/>
      <c r="N27" s="63"/>
      <c r="O27" s="63"/>
      <c r="P27" s="63"/>
      <c r="Q27" s="63"/>
      <c r="R27" s="63"/>
      <c r="S27" s="63"/>
      <c r="T27" s="63"/>
      <c r="U27" s="64"/>
    </row>
  </sheetData>
  <mergeCells count="44">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B26:U26"/>
    <mergeCell ref="B27:U27"/>
    <mergeCell ref="B19:D19"/>
    <mergeCell ref="B20:D20"/>
    <mergeCell ref="B22:U22"/>
    <mergeCell ref="B23:U23"/>
    <mergeCell ref="B24:U24"/>
    <mergeCell ref="B25:U2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580</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523</v>
      </c>
      <c r="D4" s="99" t="s">
        <v>524</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19</v>
      </c>
      <c r="L6" s="80"/>
      <c r="M6" s="80"/>
      <c r="N6" s="19"/>
      <c r="O6" s="20" t="s">
        <v>20</v>
      </c>
      <c r="P6" s="80" t="s">
        <v>21</v>
      </c>
      <c r="Q6" s="80"/>
      <c r="R6" s="21"/>
      <c r="S6" s="20" t="s">
        <v>22</v>
      </c>
      <c r="T6" s="80" t="s">
        <v>130</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525</v>
      </c>
      <c r="D11" s="73"/>
      <c r="E11" s="73"/>
      <c r="F11" s="73"/>
      <c r="G11" s="73"/>
      <c r="H11" s="73"/>
      <c r="I11" s="73" t="s">
        <v>526</v>
      </c>
      <c r="J11" s="73"/>
      <c r="K11" s="73"/>
      <c r="L11" s="73" t="s">
        <v>527</v>
      </c>
      <c r="M11" s="73"/>
      <c r="N11" s="73"/>
      <c r="O11" s="73"/>
      <c r="P11" s="27" t="s">
        <v>528</v>
      </c>
      <c r="Q11" s="27" t="s">
        <v>43</v>
      </c>
      <c r="R11" s="54">
        <v>75036</v>
      </c>
      <c r="S11" s="54" t="s">
        <v>44</v>
      </c>
      <c r="T11" s="54" t="s">
        <v>44</v>
      </c>
      <c r="U11" s="28" t="str">
        <f>IF(ISERR(T11/S11*100),"N/A",T11/S11*100)</f>
        <v>N/A</v>
      </c>
    </row>
    <row r="12" spans="1:34" ht="75" customHeight="1" thickBot="1" x14ac:dyDescent="0.25">
      <c r="A12" s="25"/>
      <c r="B12" s="29" t="s">
        <v>45</v>
      </c>
      <c r="C12" s="72" t="s">
        <v>45</v>
      </c>
      <c r="D12" s="72"/>
      <c r="E12" s="72"/>
      <c r="F12" s="72"/>
      <c r="G12" s="72"/>
      <c r="H12" s="72"/>
      <c r="I12" s="72" t="s">
        <v>529</v>
      </c>
      <c r="J12" s="72"/>
      <c r="K12" s="72"/>
      <c r="L12" s="72" t="s">
        <v>530</v>
      </c>
      <c r="M12" s="72"/>
      <c r="N12" s="72"/>
      <c r="O12" s="72"/>
      <c r="P12" s="30" t="s">
        <v>14</v>
      </c>
      <c r="Q12" s="30" t="s">
        <v>59</v>
      </c>
      <c r="R12" s="31" t="s">
        <v>44</v>
      </c>
      <c r="S12" s="31" t="s">
        <v>44</v>
      </c>
      <c r="T12" s="31" t="s">
        <v>44</v>
      </c>
      <c r="U12" s="32" t="str">
        <f>IF(ISERR(T12/S12*100),"N/A",T12/S12*100)</f>
        <v>N/A</v>
      </c>
    </row>
    <row r="13" spans="1:34" ht="75" customHeight="1" thickTop="1" thickBot="1" x14ac:dyDescent="0.25">
      <c r="A13" s="25"/>
      <c r="B13" s="26" t="s">
        <v>62</v>
      </c>
      <c r="C13" s="73" t="s">
        <v>531</v>
      </c>
      <c r="D13" s="73"/>
      <c r="E13" s="73"/>
      <c r="F13" s="73"/>
      <c r="G13" s="73"/>
      <c r="H13" s="73"/>
      <c r="I13" s="73" t="s">
        <v>532</v>
      </c>
      <c r="J13" s="73"/>
      <c r="K13" s="73"/>
      <c r="L13" s="73" t="s">
        <v>533</v>
      </c>
      <c r="M13" s="73"/>
      <c r="N13" s="73"/>
      <c r="O13" s="73"/>
      <c r="P13" s="27" t="s">
        <v>210</v>
      </c>
      <c r="Q13" s="27" t="s">
        <v>43</v>
      </c>
      <c r="R13" s="27">
        <v>14.61</v>
      </c>
      <c r="S13" s="27" t="s">
        <v>44</v>
      </c>
      <c r="T13" s="27" t="s">
        <v>44</v>
      </c>
      <c r="U13" s="28" t="str">
        <f>IF(ISERR(T13/S13*100),"N/A",T13/S13*100)</f>
        <v>N/A</v>
      </c>
    </row>
    <row r="14" spans="1:34" ht="75" customHeight="1" thickTop="1" thickBot="1" x14ac:dyDescent="0.25">
      <c r="A14" s="25"/>
      <c r="B14" s="26" t="s">
        <v>71</v>
      </c>
      <c r="C14" s="73" t="s">
        <v>534</v>
      </c>
      <c r="D14" s="73"/>
      <c r="E14" s="73"/>
      <c r="F14" s="73"/>
      <c r="G14" s="73"/>
      <c r="H14" s="73"/>
      <c r="I14" s="73" t="s">
        <v>535</v>
      </c>
      <c r="J14" s="73"/>
      <c r="K14" s="73"/>
      <c r="L14" s="73" t="s">
        <v>536</v>
      </c>
      <c r="M14" s="73"/>
      <c r="N14" s="73"/>
      <c r="O14" s="73"/>
      <c r="P14" s="27" t="s">
        <v>55</v>
      </c>
      <c r="Q14" s="27" t="s">
        <v>537</v>
      </c>
      <c r="R14" s="27">
        <v>100</v>
      </c>
      <c r="S14" s="27" t="s">
        <v>44</v>
      </c>
      <c r="T14" s="27" t="s">
        <v>44</v>
      </c>
      <c r="U14" s="28" t="str">
        <f>IF(ISERR(T14/S14*100),"N/A",T14/S14*100)</f>
        <v>N/A</v>
      </c>
    </row>
    <row r="15" spans="1:34" ht="75" customHeight="1" thickTop="1" thickBot="1" x14ac:dyDescent="0.25">
      <c r="A15" s="25"/>
      <c r="B15" s="26" t="s">
        <v>87</v>
      </c>
      <c r="C15" s="73" t="s">
        <v>538</v>
      </c>
      <c r="D15" s="73"/>
      <c r="E15" s="73"/>
      <c r="F15" s="73"/>
      <c r="G15" s="73"/>
      <c r="H15" s="73"/>
      <c r="I15" s="73" t="s">
        <v>539</v>
      </c>
      <c r="J15" s="73"/>
      <c r="K15" s="73"/>
      <c r="L15" s="73" t="s">
        <v>540</v>
      </c>
      <c r="M15" s="73"/>
      <c r="N15" s="73"/>
      <c r="O15" s="73"/>
      <c r="P15" s="27" t="s">
        <v>55</v>
      </c>
      <c r="Q15" s="27" t="s">
        <v>91</v>
      </c>
      <c r="R15" s="27">
        <v>100</v>
      </c>
      <c r="S15" s="27">
        <v>8</v>
      </c>
      <c r="T15" s="27">
        <v>8</v>
      </c>
      <c r="U15" s="28">
        <f>IF(ISERR(T15/S15*100),"N/A",T15/S15*100)</f>
        <v>100</v>
      </c>
    </row>
    <row r="16" spans="1:34" ht="22.5" customHeight="1" thickTop="1" thickBot="1" x14ac:dyDescent="0.25">
      <c r="B16" s="8" t="s">
        <v>98</v>
      </c>
      <c r="C16" s="9"/>
      <c r="D16" s="9"/>
      <c r="E16" s="9"/>
      <c r="F16" s="9"/>
      <c r="G16" s="9"/>
      <c r="H16" s="10"/>
      <c r="I16" s="10"/>
      <c r="J16" s="10"/>
      <c r="K16" s="10"/>
      <c r="L16" s="10"/>
      <c r="M16" s="10"/>
      <c r="N16" s="10"/>
      <c r="O16" s="10"/>
      <c r="P16" s="10"/>
      <c r="Q16" s="10"/>
      <c r="R16" s="10"/>
      <c r="S16" s="10"/>
      <c r="T16" s="10"/>
      <c r="U16" s="11"/>
      <c r="V16" s="33"/>
    </row>
    <row r="17" spans="2:21" ht="26.25" customHeight="1" thickTop="1" x14ac:dyDescent="0.2">
      <c r="B17" s="34"/>
      <c r="C17" s="35"/>
      <c r="D17" s="35"/>
      <c r="E17" s="35"/>
      <c r="F17" s="35"/>
      <c r="G17" s="35"/>
      <c r="H17" s="36"/>
      <c r="I17" s="36"/>
      <c r="J17" s="36"/>
      <c r="K17" s="36"/>
      <c r="L17" s="36"/>
      <c r="M17" s="36"/>
      <c r="N17" s="36"/>
      <c r="O17" s="36"/>
      <c r="P17" s="37"/>
      <c r="Q17" s="38"/>
      <c r="R17" s="39" t="s">
        <v>99</v>
      </c>
      <c r="S17" s="22" t="s">
        <v>100</v>
      </c>
      <c r="T17" s="39" t="s">
        <v>101</v>
      </c>
      <c r="U17" s="22" t="s">
        <v>102</v>
      </c>
    </row>
    <row r="18" spans="2:21" ht="26.25" customHeight="1" thickBot="1" x14ac:dyDescent="0.25">
      <c r="B18" s="40"/>
      <c r="C18" s="41"/>
      <c r="D18" s="41"/>
      <c r="E18" s="41"/>
      <c r="F18" s="41"/>
      <c r="G18" s="41"/>
      <c r="H18" s="42"/>
      <c r="I18" s="42"/>
      <c r="J18" s="42"/>
      <c r="K18" s="42"/>
      <c r="L18" s="42"/>
      <c r="M18" s="42"/>
      <c r="N18" s="42"/>
      <c r="O18" s="42"/>
      <c r="P18" s="43"/>
      <c r="Q18" s="44"/>
      <c r="R18" s="45" t="s">
        <v>103</v>
      </c>
      <c r="S18" s="44" t="s">
        <v>103</v>
      </c>
      <c r="T18" s="44" t="s">
        <v>103</v>
      </c>
      <c r="U18" s="44" t="s">
        <v>104</v>
      </c>
    </row>
    <row r="19" spans="2:21" ht="13.5" customHeight="1" thickBot="1" x14ac:dyDescent="0.25">
      <c r="B19" s="65" t="s">
        <v>105</v>
      </c>
      <c r="C19" s="66"/>
      <c r="D19" s="66"/>
      <c r="E19" s="46"/>
      <c r="F19" s="46"/>
      <c r="G19" s="46"/>
      <c r="H19" s="47"/>
      <c r="I19" s="47"/>
      <c r="J19" s="47"/>
      <c r="K19" s="47"/>
      <c r="L19" s="47"/>
      <c r="M19" s="47"/>
      <c r="N19" s="47"/>
      <c r="O19" s="47"/>
      <c r="P19" s="48"/>
      <c r="Q19" s="48"/>
      <c r="R19" s="49" t="str">
        <f t="shared" ref="R19:T20" si="0">"N/D"</f>
        <v>N/D</v>
      </c>
      <c r="S19" s="49" t="str">
        <f t="shared" si="0"/>
        <v>N/D</v>
      </c>
      <c r="T19" s="49" t="str">
        <f t="shared" si="0"/>
        <v>N/D</v>
      </c>
      <c r="U19" s="50" t="str">
        <f>+IF(ISERR(T19/S19*100),"N/A",T19/S19*100)</f>
        <v>N/A</v>
      </c>
    </row>
    <row r="20" spans="2:21" ht="13.5" customHeight="1" thickBot="1" x14ac:dyDescent="0.25">
      <c r="B20" s="67" t="s">
        <v>106</v>
      </c>
      <c r="C20" s="68"/>
      <c r="D20" s="68"/>
      <c r="E20" s="51"/>
      <c r="F20" s="51"/>
      <c r="G20" s="51"/>
      <c r="H20" s="52"/>
      <c r="I20" s="52"/>
      <c r="J20" s="52"/>
      <c r="K20" s="52"/>
      <c r="L20" s="52"/>
      <c r="M20" s="52"/>
      <c r="N20" s="52"/>
      <c r="O20" s="52"/>
      <c r="P20" s="53"/>
      <c r="Q20" s="53"/>
      <c r="R20" s="49" t="str">
        <f t="shared" si="0"/>
        <v>N/D</v>
      </c>
      <c r="S20" s="49" t="str">
        <f t="shared" si="0"/>
        <v>N/D</v>
      </c>
      <c r="T20" s="49" t="str">
        <f t="shared" si="0"/>
        <v>N/D</v>
      </c>
      <c r="U20" s="50" t="str">
        <f>+IF(ISERR(T20/S20*100),"N/A",T20/S20*100)</f>
        <v>N/A</v>
      </c>
    </row>
    <row r="21" spans="2:21" ht="14.85" customHeight="1" thickTop="1" thickBot="1" x14ac:dyDescent="0.25">
      <c r="B21" s="8" t="s">
        <v>107</v>
      </c>
      <c r="C21" s="9"/>
      <c r="D21" s="9"/>
      <c r="E21" s="9"/>
      <c r="F21" s="9"/>
      <c r="G21" s="9"/>
      <c r="H21" s="10"/>
      <c r="I21" s="10"/>
      <c r="J21" s="10"/>
      <c r="K21" s="10"/>
      <c r="L21" s="10"/>
      <c r="M21" s="10"/>
      <c r="N21" s="10"/>
      <c r="O21" s="10"/>
      <c r="P21" s="10"/>
      <c r="Q21" s="10"/>
      <c r="R21" s="10"/>
      <c r="S21" s="10"/>
      <c r="T21" s="10"/>
      <c r="U21" s="11"/>
    </row>
    <row r="22" spans="2:21" ht="44.25" customHeight="1" thickTop="1" x14ac:dyDescent="0.2">
      <c r="B22" s="69" t="s">
        <v>108</v>
      </c>
      <c r="C22" s="70"/>
      <c r="D22" s="70"/>
      <c r="E22" s="70"/>
      <c r="F22" s="70"/>
      <c r="G22" s="70"/>
      <c r="H22" s="70"/>
      <c r="I22" s="70"/>
      <c r="J22" s="70"/>
      <c r="K22" s="70"/>
      <c r="L22" s="70"/>
      <c r="M22" s="70"/>
      <c r="N22" s="70"/>
      <c r="O22" s="70"/>
      <c r="P22" s="70"/>
      <c r="Q22" s="70"/>
      <c r="R22" s="70"/>
      <c r="S22" s="70"/>
      <c r="T22" s="70"/>
      <c r="U22" s="71"/>
    </row>
    <row r="23" spans="2:21" ht="34.5" customHeight="1" x14ac:dyDescent="0.2">
      <c r="B23" s="59" t="s">
        <v>541</v>
      </c>
      <c r="C23" s="60"/>
      <c r="D23" s="60"/>
      <c r="E23" s="60"/>
      <c r="F23" s="60"/>
      <c r="G23" s="60"/>
      <c r="H23" s="60"/>
      <c r="I23" s="60"/>
      <c r="J23" s="60"/>
      <c r="K23" s="60"/>
      <c r="L23" s="60"/>
      <c r="M23" s="60"/>
      <c r="N23" s="60"/>
      <c r="O23" s="60"/>
      <c r="P23" s="60"/>
      <c r="Q23" s="60"/>
      <c r="R23" s="60"/>
      <c r="S23" s="60"/>
      <c r="T23" s="60"/>
      <c r="U23" s="61"/>
    </row>
    <row r="24" spans="2:21" ht="34.5" customHeight="1" x14ac:dyDescent="0.2">
      <c r="B24" s="59" t="s">
        <v>542</v>
      </c>
      <c r="C24" s="60"/>
      <c r="D24" s="60"/>
      <c r="E24" s="60"/>
      <c r="F24" s="60"/>
      <c r="G24" s="60"/>
      <c r="H24" s="60"/>
      <c r="I24" s="60"/>
      <c r="J24" s="60"/>
      <c r="K24" s="60"/>
      <c r="L24" s="60"/>
      <c r="M24" s="60"/>
      <c r="N24" s="60"/>
      <c r="O24" s="60"/>
      <c r="P24" s="60"/>
      <c r="Q24" s="60"/>
      <c r="R24" s="60"/>
      <c r="S24" s="60"/>
      <c r="T24" s="60"/>
      <c r="U24" s="61"/>
    </row>
    <row r="25" spans="2:21" ht="34.5" customHeight="1" x14ac:dyDescent="0.2">
      <c r="B25" s="59" t="s">
        <v>543</v>
      </c>
      <c r="C25" s="60"/>
      <c r="D25" s="60"/>
      <c r="E25" s="60"/>
      <c r="F25" s="60"/>
      <c r="G25" s="60"/>
      <c r="H25" s="60"/>
      <c r="I25" s="60"/>
      <c r="J25" s="60"/>
      <c r="K25" s="60"/>
      <c r="L25" s="60"/>
      <c r="M25" s="60"/>
      <c r="N25" s="60"/>
      <c r="O25" s="60"/>
      <c r="P25" s="60"/>
      <c r="Q25" s="60"/>
      <c r="R25" s="60"/>
      <c r="S25" s="60"/>
      <c r="T25" s="60"/>
      <c r="U25" s="61"/>
    </row>
    <row r="26" spans="2:21" ht="34.5" customHeight="1" x14ac:dyDescent="0.2">
      <c r="B26" s="59" t="s">
        <v>544</v>
      </c>
      <c r="C26" s="60"/>
      <c r="D26" s="60"/>
      <c r="E26" s="60"/>
      <c r="F26" s="60"/>
      <c r="G26" s="60"/>
      <c r="H26" s="60"/>
      <c r="I26" s="60"/>
      <c r="J26" s="60"/>
      <c r="K26" s="60"/>
      <c r="L26" s="60"/>
      <c r="M26" s="60"/>
      <c r="N26" s="60"/>
      <c r="O26" s="60"/>
      <c r="P26" s="60"/>
      <c r="Q26" s="60"/>
      <c r="R26" s="60"/>
      <c r="S26" s="60"/>
      <c r="T26" s="60"/>
      <c r="U26" s="61"/>
    </row>
    <row r="27" spans="2:21" ht="41.25" customHeight="1" thickBot="1" x14ac:dyDescent="0.25">
      <c r="B27" s="62" t="s">
        <v>545</v>
      </c>
      <c r="C27" s="63"/>
      <c r="D27" s="63"/>
      <c r="E27" s="63"/>
      <c r="F27" s="63"/>
      <c r="G27" s="63"/>
      <c r="H27" s="63"/>
      <c r="I27" s="63"/>
      <c r="J27" s="63"/>
      <c r="K27" s="63"/>
      <c r="L27" s="63"/>
      <c r="M27" s="63"/>
      <c r="N27" s="63"/>
      <c r="O27" s="63"/>
      <c r="P27" s="63"/>
      <c r="Q27" s="63"/>
      <c r="R27" s="63"/>
      <c r="S27" s="63"/>
      <c r="T27" s="63"/>
      <c r="U27" s="64"/>
    </row>
  </sheetData>
  <mergeCells count="44">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B26:U26"/>
    <mergeCell ref="B27:U27"/>
    <mergeCell ref="B19:D19"/>
    <mergeCell ref="B20:D20"/>
    <mergeCell ref="B22:U22"/>
    <mergeCell ref="B23:U23"/>
    <mergeCell ref="B24:U24"/>
    <mergeCell ref="B25:U2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580</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546</v>
      </c>
      <c r="D4" s="99" t="s">
        <v>547</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19</v>
      </c>
      <c r="L6" s="80"/>
      <c r="M6" s="80"/>
      <c r="N6" s="19"/>
      <c r="O6" s="20" t="s">
        <v>20</v>
      </c>
      <c r="P6" s="80" t="s">
        <v>21</v>
      </c>
      <c r="Q6" s="80"/>
      <c r="R6" s="21"/>
      <c r="S6" s="20" t="s">
        <v>22</v>
      </c>
      <c r="T6" s="80" t="s">
        <v>130</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thickBot="1" x14ac:dyDescent="0.25">
      <c r="A11" s="25"/>
      <c r="B11" s="26" t="s">
        <v>38</v>
      </c>
      <c r="C11" s="73" t="s">
        <v>548</v>
      </c>
      <c r="D11" s="73"/>
      <c r="E11" s="73"/>
      <c r="F11" s="73"/>
      <c r="G11" s="73"/>
      <c r="H11" s="73"/>
      <c r="I11" s="73" t="s">
        <v>529</v>
      </c>
      <c r="J11" s="73"/>
      <c r="K11" s="73"/>
      <c r="L11" s="73" t="s">
        <v>530</v>
      </c>
      <c r="M11" s="73"/>
      <c r="N11" s="73"/>
      <c r="O11" s="73"/>
      <c r="P11" s="27" t="s">
        <v>14</v>
      </c>
      <c r="Q11" s="27" t="s">
        <v>59</v>
      </c>
      <c r="R11" s="54" t="s">
        <v>44</v>
      </c>
      <c r="S11" s="54" t="s">
        <v>44</v>
      </c>
      <c r="T11" s="54" t="s">
        <v>44</v>
      </c>
      <c r="U11" s="28" t="str">
        <f t="shared" ref="U11:U19" si="0">IF(ISERR(T11/S11*100),"N/A",T11/S11*100)</f>
        <v>N/A</v>
      </c>
    </row>
    <row r="12" spans="1:34" ht="75" customHeight="1" thickTop="1" x14ac:dyDescent="0.2">
      <c r="A12" s="25"/>
      <c r="B12" s="26" t="s">
        <v>62</v>
      </c>
      <c r="C12" s="73" t="s">
        <v>549</v>
      </c>
      <c r="D12" s="73"/>
      <c r="E12" s="73"/>
      <c r="F12" s="73"/>
      <c r="G12" s="73"/>
      <c r="H12" s="73"/>
      <c r="I12" s="73" t="s">
        <v>550</v>
      </c>
      <c r="J12" s="73"/>
      <c r="K12" s="73"/>
      <c r="L12" s="73" t="s">
        <v>551</v>
      </c>
      <c r="M12" s="73"/>
      <c r="N12" s="73"/>
      <c r="O12" s="73"/>
      <c r="P12" s="27" t="s">
        <v>552</v>
      </c>
      <c r="Q12" s="27" t="s">
        <v>553</v>
      </c>
      <c r="R12" s="27">
        <v>80</v>
      </c>
      <c r="S12" s="27" t="s">
        <v>44</v>
      </c>
      <c r="T12" s="27" t="s">
        <v>44</v>
      </c>
      <c r="U12" s="28" t="str">
        <f t="shared" si="0"/>
        <v>N/A</v>
      </c>
    </row>
    <row r="13" spans="1:34" ht="75" customHeight="1" thickBot="1" x14ac:dyDescent="0.25">
      <c r="A13" s="25"/>
      <c r="B13" s="29" t="s">
        <v>45</v>
      </c>
      <c r="C13" s="72" t="s">
        <v>45</v>
      </c>
      <c r="D13" s="72"/>
      <c r="E13" s="72"/>
      <c r="F13" s="72"/>
      <c r="G13" s="72"/>
      <c r="H13" s="72"/>
      <c r="I13" s="72" t="s">
        <v>554</v>
      </c>
      <c r="J13" s="72"/>
      <c r="K13" s="72"/>
      <c r="L13" s="72" t="s">
        <v>555</v>
      </c>
      <c r="M13" s="72"/>
      <c r="N13" s="72"/>
      <c r="O13" s="72"/>
      <c r="P13" s="30" t="s">
        <v>55</v>
      </c>
      <c r="Q13" s="30" t="s">
        <v>43</v>
      </c>
      <c r="R13" s="30">
        <v>80.17</v>
      </c>
      <c r="S13" s="30" t="s">
        <v>44</v>
      </c>
      <c r="T13" s="30" t="s">
        <v>44</v>
      </c>
      <c r="U13" s="32" t="str">
        <f t="shared" si="0"/>
        <v>N/A</v>
      </c>
    </row>
    <row r="14" spans="1:34" ht="75" customHeight="1" thickTop="1" x14ac:dyDescent="0.2">
      <c r="A14" s="25"/>
      <c r="B14" s="26" t="s">
        <v>71</v>
      </c>
      <c r="C14" s="73" t="s">
        <v>556</v>
      </c>
      <c r="D14" s="73"/>
      <c r="E14" s="73"/>
      <c r="F14" s="73"/>
      <c r="G14" s="73"/>
      <c r="H14" s="73"/>
      <c r="I14" s="73" t="s">
        <v>557</v>
      </c>
      <c r="J14" s="73"/>
      <c r="K14" s="73"/>
      <c r="L14" s="73" t="s">
        <v>558</v>
      </c>
      <c r="M14" s="73"/>
      <c r="N14" s="73"/>
      <c r="O14" s="73"/>
      <c r="P14" s="27" t="s">
        <v>55</v>
      </c>
      <c r="Q14" s="27" t="s">
        <v>59</v>
      </c>
      <c r="R14" s="27">
        <v>75.48</v>
      </c>
      <c r="S14" s="27" t="s">
        <v>44</v>
      </c>
      <c r="T14" s="27" t="s">
        <v>44</v>
      </c>
      <c r="U14" s="28" t="str">
        <f t="shared" si="0"/>
        <v>N/A</v>
      </c>
    </row>
    <row r="15" spans="1:34" ht="75" customHeight="1" thickBot="1" x14ac:dyDescent="0.25">
      <c r="A15" s="25"/>
      <c r="B15" s="29" t="s">
        <v>45</v>
      </c>
      <c r="C15" s="72" t="s">
        <v>45</v>
      </c>
      <c r="D15" s="72"/>
      <c r="E15" s="72"/>
      <c r="F15" s="72"/>
      <c r="G15" s="72"/>
      <c r="H15" s="72"/>
      <c r="I15" s="72" t="s">
        <v>559</v>
      </c>
      <c r="J15" s="72"/>
      <c r="K15" s="72"/>
      <c r="L15" s="72" t="s">
        <v>560</v>
      </c>
      <c r="M15" s="72"/>
      <c r="N15" s="72"/>
      <c r="O15" s="72"/>
      <c r="P15" s="30" t="s">
        <v>55</v>
      </c>
      <c r="Q15" s="30" t="s">
        <v>43</v>
      </c>
      <c r="R15" s="30">
        <v>90</v>
      </c>
      <c r="S15" s="30" t="s">
        <v>44</v>
      </c>
      <c r="T15" s="30" t="s">
        <v>44</v>
      </c>
      <c r="U15" s="32" t="str">
        <f t="shared" si="0"/>
        <v>N/A</v>
      </c>
    </row>
    <row r="16" spans="1:34" ht="75" customHeight="1" thickTop="1" x14ac:dyDescent="0.2">
      <c r="A16" s="25"/>
      <c r="B16" s="26" t="s">
        <v>87</v>
      </c>
      <c r="C16" s="73" t="s">
        <v>561</v>
      </c>
      <c r="D16" s="73"/>
      <c r="E16" s="73"/>
      <c r="F16" s="73"/>
      <c r="G16" s="73"/>
      <c r="H16" s="73"/>
      <c r="I16" s="73" t="s">
        <v>562</v>
      </c>
      <c r="J16" s="73"/>
      <c r="K16" s="73"/>
      <c r="L16" s="73" t="s">
        <v>563</v>
      </c>
      <c r="M16" s="73"/>
      <c r="N16" s="73"/>
      <c r="O16" s="73"/>
      <c r="P16" s="27" t="s">
        <v>55</v>
      </c>
      <c r="Q16" s="27" t="s">
        <v>564</v>
      </c>
      <c r="R16" s="27">
        <v>100</v>
      </c>
      <c r="S16" s="27" t="s">
        <v>44</v>
      </c>
      <c r="T16" s="27" t="s">
        <v>44</v>
      </c>
      <c r="U16" s="28" t="str">
        <f t="shared" si="0"/>
        <v>N/A</v>
      </c>
    </row>
    <row r="17" spans="1:22" ht="75" customHeight="1" x14ac:dyDescent="0.2">
      <c r="A17" s="25"/>
      <c r="B17" s="29" t="s">
        <v>45</v>
      </c>
      <c r="C17" s="72" t="s">
        <v>45</v>
      </c>
      <c r="D17" s="72"/>
      <c r="E17" s="72"/>
      <c r="F17" s="72"/>
      <c r="G17" s="72"/>
      <c r="H17" s="72"/>
      <c r="I17" s="72" t="s">
        <v>565</v>
      </c>
      <c r="J17" s="72"/>
      <c r="K17" s="72"/>
      <c r="L17" s="72" t="s">
        <v>566</v>
      </c>
      <c r="M17" s="72"/>
      <c r="N17" s="72"/>
      <c r="O17" s="72"/>
      <c r="P17" s="30" t="s">
        <v>55</v>
      </c>
      <c r="Q17" s="30" t="s">
        <v>59</v>
      </c>
      <c r="R17" s="30">
        <v>80.319999999999993</v>
      </c>
      <c r="S17" s="30" t="s">
        <v>44</v>
      </c>
      <c r="T17" s="30" t="s">
        <v>44</v>
      </c>
      <c r="U17" s="32" t="str">
        <f t="shared" si="0"/>
        <v>N/A</v>
      </c>
    </row>
    <row r="18" spans="1:22" ht="75" customHeight="1" x14ac:dyDescent="0.2">
      <c r="A18" s="25"/>
      <c r="B18" s="29" t="s">
        <v>45</v>
      </c>
      <c r="C18" s="72" t="s">
        <v>567</v>
      </c>
      <c r="D18" s="72"/>
      <c r="E18" s="72"/>
      <c r="F18" s="72"/>
      <c r="G18" s="72"/>
      <c r="H18" s="72"/>
      <c r="I18" s="72" t="s">
        <v>568</v>
      </c>
      <c r="J18" s="72"/>
      <c r="K18" s="72"/>
      <c r="L18" s="72" t="s">
        <v>569</v>
      </c>
      <c r="M18" s="72"/>
      <c r="N18" s="72"/>
      <c r="O18" s="72"/>
      <c r="P18" s="30" t="s">
        <v>55</v>
      </c>
      <c r="Q18" s="30" t="s">
        <v>443</v>
      </c>
      <c r="R18" s="30">
        <v>80</v>
      </c>
      <c r="S18" s="30" t="s">
        <v>44</v>
      </c>
      <c r="T18" s="30" t="s">
        <v>44</v>
      </c>
      <c r="U18" s="32" t="str">
        <f t="shared" si="0"/>
        <v>N/A</v>
      </c>
    </row>
    <row r="19" spans="1:22" ht="75" customHeight="1" thickBot="1" x14ac:dyDescent="0.25">
      <c r="A19" s="25"/>
      <c r="B19" s="29" t="s">
        <v>45</v>
      </c>
      <c r="C19" s="72" t="s">
        <v>45</v>
      </c>
      <c r="D19" s="72"/>
      <c r="E19" s="72"/>
      <c r="F19" s="72"/>
      <c r="G19" s="72"/>
      <c r="H19" s="72"/>
      <c r="I19" s="72" t="s">
        <v>570</v>
      </c>
      <c r="J19" s="72"/>
      <c r="K19" s="72"/>
      <c r="L19" s="72" t="s">
        <v>571</v>
      </c>
      <c r="M19" s="72"/>
      <c r="N19" s="72"/>
      <c r="O19" s="72"/>
      <c r="P19" s="30" t="s">
        <v>55</v>
      </c>
      <c r="Q19" s="30" t="s">
        <v>537</v>
      </c>
      <c r="R19" s="30">
        <v>50</v>
      </c>
      <c r="S19" s="30" t="s">
        <v>44</v>
      </c>
      <c r="T19" s="30" t="s">
        <v>44</v>
      </c>
      <c r="U19" s="32" t="str">
        <f t="shared" si="0"/>
        <v>N/A</v>
      </c>
    </row>
    <row r="20" spans="1:22" ht="22.5" customHeight="1" thickTop="1" thickBot="1" x14ac:dyDescent="0.25">
      <c r="B20" s="8" t="s">
        <v>98</v>
      </c>
      <c r="C20" s="9"/>
      <c r="D20" s="9"/>
      <c r="E20" s="9"/>
      <c r="F20" s="9"/>
      <c r="G20" s="9"/>
      <c r="H20" s="10"/>
      <c r="I20" s="10"/>
      <c r="J20" s="10"/>
      <c r="K20" s="10"/>
      <c r="L20" s="10"/>
      <c r="M20" s="10"/>
      <c r="N20" s="10"/>
      <c r="O20" s="10"/>
      <c r="P20" s="10"/>
      <c r="Q20" s="10"/>
      <c r="R20" s="10"/>
      <c r="S20" s="10"/>
      <c r="T20" s="10"/>
      <c r="U20" s="11"/>
      <c r="V20" s="33"/>
    </row>
    <row r="21" spans="1:22" ht="26.25" customHeight="1" thickTop="1" x14ac:dyDescent="0.2">
      <c r="B21" s="34"/>
      <c r="C21" s="35"/>
      <c r="D21" s="35"/>
      <c r="E21" s="35"/>
      <c r="F21" s="35"/>
      <c r="G21" s="35"/>
      <c r="H21" s="36"/>
      <c r="I21" s="36"/>
      <c r="J21" s="36"/>
      <c r="K21" s="36"/>
      <c r="L21" s="36"/>
      <c r="M21" s="36"/>
      <c r="N21" s="36"/>
      <c r="O21" s="36"/>
      <c r="P21" s="37"/>
      <c r="Q21" s="38"/>
      <c r="R21" s="39" t="s">
        <v>99</v>
      </c>
      <c r="S21" s="22" t="s">
        <v>100</v>
      </c>
      <c r="T21" s="39" t="s">
        <v>101</v>
      </c>
      <c r="U21" s="22" t="s">
        <v>102</v>
      </c>
    </row>
    <row r="22" spans="1:22" ht="26.25" customHeight="1" thickBot="1" x14ac:dyDescent="0.25">
      <c r="B22" s="40"/>
      <c r="C22" s="41"/>
      <c r="D22" s="41"/>
      <c r="E22" s="41"/>
      <c r="F22" s="41"/>
      <c r="G22" s="41"/>
      <c r="H22" s="42"/>
      <c r="I22" s="42"/>
      <c r="J22" s="42"/>
      <c r="K22" s="42"/>
      <c r="L22" s="42"/>
      <c r="M22" s="42"/>
      <c r="N22" s="42"/>
      <c r="O22" s="42"/>
      <c r="P22" s="43"/>
      <c r="Q22" s="44"/>
      <c r="R22" s="45" t="s">
        <v>103</v>
      </c>
      <c r="S22" s="44" t="s">
        <v>103</v>
      </c>
      <c r="T22" s="44" t="s">
        <v>103</v>
      </c>
      <c r="U22" s="44" t="s">
        <v>104</v>
      </c>
    </row>
    <row r="23" spans="1:22" ht="13.5" customHeight="1" thickBot="1" x14ac:dyDescent="0.25">
      <c r="B23" s="65" t="s">
        <v>105</v>
      </c>
      <c r="C23" s="66"/>
      <c r="D23" s="66"/>
      <c r="E23" s="46"/>
      <c r="F23" s="46"/>
      <c r="G23" s="46"/>
      <c r="H23" s="47"/>
      <c r="I23" s="47"/>
      <c r="J23" s="47"/>
      <c r="K23" s="47"/>
      <c r="L23" s="47"/>
      <c r="M23" s="47"/>
      <c r="N23" s="47"/>
      <c r="O23" s="47"/>
      <c r="P23" s="48"/>
      <c r="Q23" s="48"/>
      <c r="R23" s="49" t="str">
        <f t="shared" ref="R23:T24" si="1">"N/D"</f>
        <v>N/D</v>
      </c>
      <c r="S23" s="49" t="str">
        <f t="shared" si="1"/>
        <v>N/D</v>
      </c>
      <c r="T23" s="49" t="str">
        <f t="shared" si="1"/>
        <v>N/D</v>
      </c>
      <c r="U23" s="50" t="str">
        <f>+IF(ISERR(T23/S23*100),"N/A",T23/S23*100)</f>
        <v>N/A</v>
      </c>
    </row>
    <row r="24" spans="1:22" ht="13.5" customHeight="1" thickBot="1" x14ac:dyDescent="0.25">
      <c r="B24" s="67" t="s">
        <v>106</v>
      </c>
      <c r="C24" s="68"/>
      <c r="D24" s="68"/>
      <c r="E24" s="51"/>
      <c r="F24" s="51"/>
      <c r="G24" s="51"/>
      <c r="H24" s="52"/>
      <c r="I24" s="52"/>
      <c r="J24" s="52"/>
      <c r="K24" s="52"/>
      <c r="L24" s="52"/>
      <c r="M24" s="52"/>
      <c r="N24" s="52"/>
      <c r="O24" s="52"/>
      <c r="P24" s="53"/>
      <c r="Q24" s="53"/>
      <c r="R24" s="49" t="str">
        <f t="shared" si="1"/>
        <v>N/D</v>
      </c>
      <c r="S24" s="49" t="str">
        <f t="shared" si="1"/>
        <v>N/D</v>
      </c>
      <c r="T24" s="49" t="str">
        <f t="shared" si="1"/>
        <v>N/D</v>
      </c>
      <c r="U24" s="50" t="str">
        <f>+IF(ISERR(T24/S24*100),"N/A",T24/S24*100)</f>
        <v>N/A</v>
      </c>
    </row>
    <row r="25" spans="1:22" ht="14.85" customHeight="1" thickTop="1" thickBot="1" x14ac:dyDescent="0.25">
      <c r="B25" s="8" t="s">
        <v>107</v>
      </c>
      <c r="C25" s="9"/>
      <c r="D25" s="9"/>
      <c r="E25" s="9"/>
      <c r="F25" s="9"/>
      <c r="G25" s="9"/>
      <c r="H25" s="10"/>
      <c r="I25" s="10"/>
      <c r="J25" s="10"/>
      <c r="K25" s="10"/>
      <c r="L25" s="10"/>
      <c r="M25" s="10"/>
      <c r="N25" s="10"/>
      <c r="O25" s="10"/>
      <c r="P25" s="10"/>
      <c r="Q25" s="10"/>
      <c r="R25" s="10"/>
      <c r="S25" s="10"/>
      <c r="T25" s="10"/>
      <c r="U25" s="11"/>
    </row>
    <row r="26" spans="1:22" ht="44.25" customHeight="1" thickTop="1" x14ac:dyDescent="0.2">
      <c r="B26" s="69" t="s">
        <v>108</v>
      </c>
      <c r="C26" s="70"/>
      <c r="D26" s="70"/>
      <c r="E26" s="70"/>
      <c r="F26" s="70"/>
      <c r="G26" s="70"/>
      <c r="H26" s="70"/>
      <c r="I26" s="70"/>
      <c r="J26" s="70"/>
      <c r="K26" s="70"/>
      <c r="L26" s="70"/>
      <c r="M26" s="70"/>
      <c r="N26" s="70"/>
      <c r="O26" s="70"/>
      <c r="P26" s="70"/>
      <c r="Q26" s="70"/>
      <c r="R26" s="70"/>
      <c r="S26" s="70"/>
      <c r="T26" s="70"/>
      <c r="U26" s="71"/>
    </row>
    <row r="27" spans="1:22" ht="34.5" customHeight="1" x14ac:dyDescent="0.2">
      <c r="B27" s="59" t="s">
        <v>542</v>
      </c>
      <c r="C27" s="60"/>
      <c r="D27" s="60"/>
      <c r="E27" s="60"/>
      <c r="F27" s="60"/>
      <c r="G27" s="60"/>
      <c r="H27" s="60"/>
      <c r="I27" s="60"/>
      <c r="J27" s="60"/>
      <c r="K27" s="60"/>
      <c r="L27" s="60"/>
      <c r="M27" s="60"/>
      <c r="N27" s="60"/>
      <c r="O27" s="60"/>
      <c r="P27" s="60"/>
      <c r="Q27" s="60"/>
      <c r="R27" s="60"/>
      <c r="S27" s="60"/>
      <c r="T27" s="60"/>
      <c r="U27" s="61"/>
    </row>
    <row r="28" spans="1:22" ht="34.5" customHeight="1" x14ac:dyDescent="0.2">
      <c r="B28" s="59" t="s">
        <v>572</v>
      </c>
      <c r="C28" s="60"/>
      <c r="D28" s="60"/>
      <c r="E28" s="60"/>
      <c r="F28" s="60"/>
      <c r="G28" s="60"/>
      <c r="H28" s="60"/>
      <c r="I28" s="60"/>
      <c r="J28" s="60"/>
      <c r="K28" s="60"/>
      <c r="L28" s="60"/>
      <c r="M28" s="60"/>
      <c r="N28" s="60"/>
      <c r="O28" s="60"/>
      <c r="P28" s="60"/>
      <c r="Q28" s="60"/>
      <c r="R28" s="60"/>
      <c r="S28" s="60"/>
      <c r="T28" s="60"/>
      <c r="U28" s="61"/>
    </row>
    <row r="29" spans="1:22" ht="34.5" customHeight="1" x14ac:dyDescent="0.2">
      <c r="B29" s="59" t="s">
        <v>573</v>
      </c>
      <c r="C29" s="60"/>
      <c r="D29" s="60"/>
      <c r="E29" s="60"/>
      <c r="F29" s="60"/>
      <c r="G29" s="60"/>
      <c r="H29" s="60"/>
      <c r="I29" s="60"/>
      <c r="J29" s="60"/>
      <c r="K29" s="60"/>
      <c r="L29" s="60"/>
      <c r="M29" s="60"/>
      <c r="N29" s="60"/>
      <c r="O29" s="60"/>
      <c r="P29" s="60"/>
      <c r="Q29" s="60"/>
      <c r="R29" s="60"/>
      <c r="S29" s="60"/>
      <c r="T29" s="60"/>
      <c r="U29" s="61"/>
    </row>
    <row r="30" spans="1:22" ht="34.5" customHeight="1" x14ac:dyDescent="0.2">
      <c r="B30" s="59" t="s">
        <v>574</v>
      </c>
      <c r="C30" s="60"/>
      <c r="D30" s="60"/>
      <c r="E30" s="60"/>
      <c r="F30" s="60"/>
      <c r="G30" s="60"/>
      <c r="H30" s="60"/>
      <c r="I30" s="60"/>
      <c r="J30" s="60"/>
      <c r="K30" s="60"/>
      <c r="L30" s="60"/>
      <c r="M30" s="60"/>
      <c r="N30" s="60"/>
      <c r="O30" s="60"/>
      <c r="P30" s="60"/>
      <c r="Q30" s="60"/>
      <c r="R30" s="60"/>
      <c r="S30" s="60"/>
      <c r="T30" s="60"/>
      <c r="U30" s="61"/>
    </row>
    <row r="31" spans="1:22" ht="34.5" customHeight="1" x14ac:dyDescent="0.2">
      <c r="B31" s="59" t="s">
        <v>575</v>
      </c>
      <c r="C31" s="60"/>
      <c r="D31" s="60"/>
      <c r="E31" s="60"/>
      <c r="F31" s="60"/>
      <c r="G31" s="60"/>
      <c r="H31" s="60"/>
      <c r="I31" s="60"/>
      <c r="J31" s="60"/>
      <c r="K31" s="60"/>
      <c r="L31" s="60"/>
      <c r="M31" s="60"/>
      <c r="N31" s="60"/>
      <c r="O31" s="60"/>
      <c r="P31" s="60"/>
      <c r="Q31" s="60"/>
      <c r="R31" s="60"/>
      <c r="S31" s="60"/>
      <c r="T31" s="60"/>
      <c r="U31" s="61"/>
    </row>
    <row r="32" spans="1:22" ht="34.5" customHeight="1" x14ac:dyDescent="0.2">
      <c r="B32" s="59" t="s">
        <v>576</v>
      </c>
      <c r="C32" s="60"/>
      <c r="D32" s="60"/>
      <c r="E32" s="60"/>
      <c r="F32" s="60"/>
      <c r="G32" s="60"/>
      <c r="H32" s="60"/>
      <c r="I32" s="60"/>
      <c r="J32" s="60"/>
      <c r="K32" s="60"/>
      <c r="L32" s="60"/>
      <c r="M32" s="60"/>
      <c r="N32" s="60"/>
      <c r="O32" s="60"/>
      <c r="P32" s="60"/>
      <c r="Q32" s="60"/>
      <c r="R32" s="60"/>
      <c r="S32" s="60"/>
      <c r="T32" s="60"/>
      <c r="U32" s="61"/>
    </row>
    <row r="33" spans="2:21" ht="34.5" customHeight="1" x14ac:dyDescent="0.2">
      <c r="B33" s="59" t="s">
        <v>577</v>
      </c>
      <c r="C33" s="60"/>
      <c r="D33" s="60"/>
      <c r="E33" s="60"/>
      <c r="F33" s="60"/>
      <c r="G33" s="60"/>
      <c r="H33" s="60"/>
      <c r="I33" s="60"/>
      <c r="J33" s="60"/>
      <c r="K33" s="60"/>
      <c r="L33" s="60"/>
      <c r="M33" s="60"/>
      <c r="N33" s="60"/>
      <c r="O33" s="60"/>
      <c r="P33" s="60"/>
      <c r="Q33" s="60"/>
      <c r="R33" s="60"/>
      <c r="S33" s="60"/>
      <c r="T33" s="60"/>
      <c r="U33" s="61"/>
    </row>
    <row r="34" spans="2:21" ht="34.5" customHeight="1" x14ac:dyDescent="0.2">
      <c r="B34" s="59" t="s">
        <v>578</v>
      </c>
      <c r="C34" s="60"/>
      <c r="D34" s="60"/>
      <c r="E34" s="60"/>
      <c r="F34" s="60"/>
      <c r="G34" s="60"/>
      <c r="H34" s="60"/>
      <c r="I34" s="60"/>
      <c r="J34" s="60"/>
      <c r="K34" s="60"/>
      <c r="L34" s="60"/>
      <c r="M34" s="60"/>
      <c r="N34" s="60"/>
      <c r="O34" s="60"/>
      <c r="P34" s="60"/>
      <c r="Q34" s="60"/>
      <c r="R34" s="60"/>
      <c r="S34" s="60"/>
      <c r="T34" s="60"/>
      <c r="U34" s="61"/>
    </row>
    <row r="35" spans="2:21" ht="34.5" customHeight="1" thickBot="1" x14ac:dyDescent="0.25">
      <c r="B35" s="62" t="s">
        <v>579</v>
      </c>
      <c r="C35" s="63"/>
      <c r="D35" s="63"/>
      <c r="E35" s="63"/>
      <c r="F35" s="63"/>
      <c r="G35" s="63"/>
      <c r="H35" s="63"/>
      <c r="I35" s="63"/>
      <c r="J35" s="63"/>
      <c r="K35" s="63"/>
      <c r="L35" s="63"/>
      <c r="M35" s="63"/>
      <c r="N35" s="63"/>
      <c r="O35" s="63"/>
      <c r="P35" s="63"/>
      <c r="Q35" s="63"/>
      <c r="R35" s="63"/>
      <c r="S35" s="63"/>
      <c r="T35" s="63"/>
      <c r="U35" s="64"/>
    </row>
  </sheetData>
  <mergeCells count="6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B35:U35"/>
    <mergeCell ref="B23:D23"/>
    <mergeCell ref="B24:D24"/>
    <mergeCell ref="B26:U26"/>
    <mergeCell ref="B27:U27"/>
    <mergeCell ref="B28:U28"/>
    <mergeCell ref="B29:U29"/>
    <mergeCell ref="B30:U30"/>
    <mergeCell ref="B31:U31"/>
    <mergeCell ref="B32:U32"/>
    <mergeCell ref="B33:U33"/>
    <mergeCell ref="B34:U34"/>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580</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7</v>
      </c>
      <c r="D4" s="99" t="s">
        <v>8</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19</v>
      </c>
      <c r="L6" s="80"/>
      <c r="M6" s="80"/>
      <c r="N6" s="19"/>
      <c r="O6" s="20" t="s">
        <v>20</v>
      </c>
      <c r="P6" s="80" t="s">
        <v>21</v>
      </c>
      <c r="Q6" s="80"/>
      <c r="R6" s="21"/>
      <c r="S6" s="20" t="s">
        <v>22</v>
      </c>
      <c r="T6" s="80" t="s">
        <v>23</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39</v>
      </c>
      <c r="D11" s="73"/>
      <c r="E11" s="73"/>
      <c r="F11" s="73"/>
      <c r="G11" s="73"/>
      <c r="H11" s="73"/>
      <c r="I11" s="73" t="s">
        <v>40</v>
      </c>
      <c r="J11" s="73"/>
      <c r="K11" s="73"/>
      <c r="L11" s="73" t="s">
        <v>41</v>
      </c>
      <c r="M11" s="73"/>
      <c r="N11" s="73"/>
      <c r="O11" s="73"/>
      <c r="P11" s="27" t="s">
        <v>42</v>
      </c>
      <c r="Q11" s="27" t="s">
        <v>43</v>
      </c>
      <c r="R11" s="27">
        <v>9.5</v>
      </c>
      <c r="S11" s="27" t="s">
        <v>44</v>
      </c>
      <c r="T11" s="27" t="s">
        <v>44</v>
      </c>
      <c r="U11" s="28" t="str">
        <f>IF(ISERR((S11-T11)*100/S11+100),"N/A",(S11-T11)*100/S11+100)</f>
        <v>N/A</v>
      </c>
    </row>
    <row r="12" spans="1:34" ht="75" customHeight="1" x14ac:dyDescent="0.2">
      <c r="A12" s="25"/>
      <c r="B12" s="29" t="s">
        <v>45</v>
      </c>
      <c r="C12" s="72" t="s">
        <v>45</v>
      </c>
      <c r="D12" s="72"/>
      <c r="E12" s="72"/>
      <c r="F12" s="72"/>
      <c r="G12" s="72"/>
      <c r="H12" s="72"/>
      <c r="I12" s="72" t="s">
        <v>46</v>
      </c>
      <c r="J12" s="72"/>
      <c r="K12" s="72"/>
      <c r="L12" s="72" t="s">
        <v>47</v>
      </c>
      <c r="M12" s="72"/>
      <c r="N12" s="72"/>
      <c r="O12" s="72"/>
      <c r="P12" s="30" t="s">
        <v>48</v>
      </c>
      <c r="Q12" s="30" t="s">
        <v>43</v>
      </c>
      <c r="R12" s="31">
        <v>78.53</v>
      </c>
      <c r="S12" s="31" t="s">
        <v>44</v>
      </c>
      <c r="T12" s="31" t="s">
        <v>44</v>
      </c>
      <c r="U12" s="32" t="str">
        <f>IF(ISERR(T12/S12*100),"N/A",T12/S12*100)</f>
        <v>N/A</v>
      </c>
    </row>
    <row r="13" spans="1:34" ht="75" customHeight="1" x14ac:dyDescent="0.2">
      <c r="A13" s="25"/>
      <c r="B13" s="29" t="s">
        <v>45</v>
      </c>
      <c r="C13" s="72" t="s">
        <v>45</v>
      </c>
      <c r="D13" s="72"/>
      <c r="E13" s="72"/>
      <c r="F13" s="72"/>
      <c r="G13" s="72"/>
      <c r="H13" s="72"/>
      <c r="I13" s="72" t="s">
        <v>49</v>
      </c>
      <c r="J13" s="72"/>
      <c r="K13" s="72"/>
      <c r="L13" s="72" t="s">
        <v>50</v>
      </c>
      <c r="M13" s="72"/>
      <c r="N13" s="72"/>
      <c r="O13" s="72"/>
      <c r="P13" s="30" t="s">
        <v>42</v>
      </c>
      <c r="Q13" s="30" t="s">
        <v>43</v>
      </c>
      <c r="R13" s="30">
        <v>5</v>
      </c>
      <c r="S13" s="30" t="s">
        <v>44</v>
      </c>
      <c r="T13" s="30" t="s">
        <v>44</v>
      </c>
      <c r="U13" s="32" t="str">
        <f>IF(ISERR((S13-T13)*100/S13+100),"N/A",(S13-T13)*100/S13+100)</f>
        <v>N/A</v>
      </c>
    </row>
    <row r="14" spans="1:34" ht="75" customHeight="1" x14ac:dyDescent="0.2">
      <c r="A14" s="25"/>
      <c r="B14" s="29" t="s">
        <v>45</v>
      </c>
      <c r="C14" s="72" t="s">
        <v>45</v>
      </c>
      <c r="D14" s="72"/>
      <c r="E14" s="72"/>
      <c r="F14" s="72"/>
      <c r="G14" s="72"/>
      <c r="H14" s="72"/>
      <c r="I14" s="72" t="s">
        <v>51</v>
      </c>
      <c r="J14" s="72"/>
      <c r="K14" s="72"/>
      <c r="L14" s="72" t="s">
        <v>52</v>
      </c>
      <c r="M14" s="72"/>
      <c r="N14" s="72"/>
      <c r="O14" s="72"/>
      <c r="P14" s="30" t="s">
        <v>42</v>
      </c>
      <c r="Q14" s="30" t="s">
        <v>43</v>
      </c>
      <c r="R14" s="30">
        <v>0.84</v>
      </c>
      <c r="S14" s="30" t="s">
        <v>44</v>
      </c>
      <c r="T14" s="30" t="s">
        <v>44</v>
      </c>
      <c r="U14" s="32" t="str">
        <f>IF(ISERR((S14-T14)*100/S14+100),"N/A",(S14-T14)*100/S14+100)</f>
        <v>N/A</v>
      </c>
    </row>
    <row r="15" spans="1:34" ht="75" customHeight="1" x14ac:dyDescent="0.2">
      <c r="A15" s="25"/>
      <c r="B15" s="29" t="s">
        <v>45</v>
      </c>
      <c r="C15" s="72" t="s">
        <v>45</v>
      </c>
      <c r="D15" s="72"/>
      <c r="E15" s="72"/>
      <c r="F15" s="72"/>
      <c r="G15" s="72"/>
      <c r="H15" s="72"/>
      <c r="I15" s="72" t="s">
        <v>53</v>
      </c>
      <c r="J15" s="72"/>
      <c r="K15" s="72"/>
      <c r="L15" s="72" t="s">
        <v>54</v>
      </c>
      <c r="M15" s="72"/>
      <c r="N15" s="72"/>
      <c r="O15" s="72"/>
      <c r="P15" s="30" t="s">
        <v>55</v>
      </c>
      <c r="Q15" s="30" t="s">
        <v>56</v>
      </c>
      <c r="R15" s="31" t="s">
        <v>44</v>
      </c>
      <c r="S15" s="31" t="s">
        <v>44</v>
      </c>
      <c r="T15" s="31" t="s">
        <v>44</v>
      </c>
      <c r="U15" s="32" t="str">
        <f>IF(ISERR((S15-T15)*100/S15+100),"N/A",(S15-T15)*100/S15+100)</f>
        <v>N/A</v>
      </c>
    </row>
    <row r="16" spans="1:34" ht="75" customHeight="1" x14ac:dyDescent="0.2">
      <c r="A16" s="25"/>
      <c r="B16" s="29" t="s">
        <v>45</v>
      </c>
      <c r="C16" s="72" t="s">
        <v>45</v>
      </c>
      <c r="D16" s="72"/>
      <c r="E16" s="72"/>
      <c r="F16" s="72"/>
      <c r="G16" s="72"/>
      <c r="H16" s="72"/>
      <c r="I16" s="72" t="s">
        <v>57</v>
      </c>
      <c r="J16" s="72"/>
      <c r="K16" s="72"/>
      <c r="L16" s="72" t="s">
        <v>58</v>
      </c>
      <c r="M16" s="72"/>
      <c r="N16" s="72"/>
      <c r="O16" s="72"/>
      <c r="P16" s="30" t="s">
        <v>14</v>
      </c>
      <c r="Q16" s="30" t="s">
        <v>59</v>
      </c>
      <c r="R16" s="31" t="s">
        <v>44</v>
      </c>
      <c r="S16" s="31" t="s">
        <v>44</v>
      </c>
      <c r="T16" s="31" t="s">
        <v>44</v>
      </c>
      <c r="U16" s="32" t="str">
        <f>IF(ISERR(T16/S16*100),"N/A",T16/S16*100)</f>
        <v>N/A</v>
      </c>
    </row>
    <row r="17" spans="1:22" ht="75" customHeight="1" thickBot="1" x14ac:dyDescent="0.25">
      <c r="A17" s="25"/>
      <c r="B17" s="29" t="s">
        <v>45</v>
      </c>
      <c r="C17" s="72" t="s">
        <v>45</v>
      </c>
      <c r="D17" s="72"/>
      <c r="E17" s="72"/>
      <c r="F17" s="72"/>
      <c r="G17" s="72"/>
      <c r="H17" s="72"/>
      <c r="I17" s="72" t="s">
        <v>60</v>
      </c>
      <c r="J17" s="72"/>
      <c r="K17" s="72"/>
      <c r="L17" s="72" t="s">
        <v>61</v>
      </c>
      <c r="M17" s="72"/>
      <c r="N17" s="72"/>
      <c r="O17" s="72"/>
      <c r="P17" s="30" t="s">
        <v>14</v>
      </c>
      <c r="Q17" s="30" t="s">
        <v>43</v>
      </c>
      <c r="R17" s="31" t="s">
        <v>44</v>
      </c>
      <c r="S17" s="31" t="s">
        <v>44</v>
      </c>
      <c r="T17" s="31" t="s">
        <v>44</v>
      </c>
      <c r="U17" s="32" t="str">
        <f>IF(ISERR(T17/S17*100),"N/A",T17/S17*100)</f>
        <v>N/A</v>
      </c>
    </row>
    <row r="18" spans="1:22" ht="75" customHeight="1" thickTop="1" x14ac:dyDescent="0.2">
      <c r="A18" s="25"/>
      <c r="B18" s="26" t="s">
        <v>62</v>
      </c>
      <c r="C18" s="73" t="s">
        <v>63</v>
      </c>
      <c r="D18" s="73"/>
      <c r="E18" s="73"/>
      <c r="F18" s="73"/>
      <c r="G18" s="73"/>
      <c r="H18" s="73"/>
      <c r="I18" s="73" t="s">
        <v>64</v>
      </c>
      <c r="J18" s="73"/>
      <c r="K18" s="73"/>
      <c r="L18" s="73" t="s">
        <v>65</v>
      </c>
      <c r="M18" s="73"/>
      <c r="N18" s="73"/>
      <c r="O18" s="73"/>
      <c r="P18" s="27" t="s">
        <v>66</v>
      </c>
      <c r="Q18" s="27" t="s">
        <v>43</v>
      </c>
      <c r="R18" s="27">
        <v>10.1</v>
      </c>
      <c r="S18" s="27" t="s">
        <v>44</v>
      </c>
      <c r="T18" s="27" t="s">
        <v>44</v>
      </c>
      <c r="U18" s="28" t="str">
        <f>IF(ISERR((S18-T18)*100/S18+100),"N/A",(S18-T18)*100/S18+100)</f>
        <v>N/A</v>
      </c>
    </row>
    <row r="19" spans="1:22" ht="75" customHeight="1" x14ac:dyDescent="0.2">
      <c r="A19" s="25"/>
      <c r="B19" s="29" t="s">
        <v>45</v>
      </c>
      <c r="C19" s="72" t="s">
        <v>45</v>
      </c>
      <c r="D19" s="72"/>
      <c r="E19" s="72"/>
      <c r="F19" s="72"/>
      <c r="G19" s="72"/>
      <c r="H19" s="72"/>
      <c r="I19" s="72" t="s">
        <v>67</v>
      </c>
      <c r="J19" s="72"/>
      <c r="K19" s="72"/>
      <c r="L19" s="72" t="s">
        <v>68</v>
      </c>
      <c r="M19" s="72"/>
      <c r="N19" s="72"/>
      <c r="O19" s="72"/>
      <c r="P19" s="30" t="s">
        <v>55</v>
      </c>
      <c r="Q19" s="30" t="s">
        <v>43</v>
      </c>
      <c r="R19" s="30">
        <v>60</v>
      </c>
      <c r="S19" s="30" t="s">
        <v>44</v>
      </c>
      <c r="T19" s="30" t="s">
        <v>44</v>
      </c>
      <c r="U19" s="32" t="str">
        <f>IF(ISERR(T19/S19*100),"N/A",T19/S19*100)</f>
        <v>N/A</v>
      </c>
    </row>
    <row r="20" spans="1:22" ht="75" customHeight="1" thickBot="1" x14ac:dyDescent="0.25">
      <c r="A20" s="25"/>
      <c r="B20" s="29" t="s">
        <v>45</v>
      </c>
      <c r="C20" s="72" t="s">
        <v>45</v>
      </c>
      <c r="D20" s="72"/>
      <c r="E20" s="72"/>
      <c r="F20" s="72"/>
      <c r="G20" s="72"/>
      <c r="H20" s="72"/>
      <c r="I20" s="72" t="s">
        <v>69</v>
      </c>
      <c r="J20" s="72"/>
      <c r="K20" s="72"/>
      <c r="L20" s="72" t="s">
        <v>70</v>
      </c>
      <c r="M20" s="72"/>
      <c r="N20" s="72"/>
      <c r="O20" s="72"/>
      <c r="P20" s="30" t="s">
        <v>55</v>
      </c>
      <c r="Q20" s="30" t="s">
        <v>43</v>
      </c>
      <c r="R20" s="30">
        <v>12</v>
      </c>
      <c r="S20" s="30" t="s">
        <v>44</v>
      </c>
      <c r="T20" s="30" t="s">
        <v>44</v>
      </c>
      <c r="U20" s="32" t="str">
        <f>IF(ISERR((S20-T20)*100/S20+100),"N/A",(S20-T20)*100/S20+100)</f>
        <v>N/A</v>
      </c>
    </row>
    <row r="21" spans="1:22" ht="75" customHeight="1" thickTop="1" x14ac:dyDescent="0.2">
      <c r="A21" s="25"/>
      <c r="B21" s="26" t="s">
        <v>71</v>
      </c>
      <c r="C21" s="73" t="s">
        <v>72</v>
      </c>
      <c r="D21" s="73"/>
      <c r="E21" s="73"/>
      <c r="F21" s="73"/>
      <c r="G21" s="73"/>
      <c r="H21" s="73"/>
      <c r="I21" s="73" t="s">
        <v>73</v>
      </c>
      <c r="J21" s="73"/>
      <c r="K21" s="73"/>
      <c r="L21" s="73" t="s">
        <v>74</v>
      </c>
      <c r="M21" s="73"/>
      <c r="N21" s="73"/>
      <c r="O21" s="73"/>
      <c r="P21" s="27" t="s">
        <v>55</v>
      </c>
      <c r="Q21" s="27" t="s">
        <v>75</v>
      </c>
      <c r="R21" s="27">
        <v>97.7</v>
      </c>
      <c r="S21" s="27" t="s">
        <v>44</v>
      </c>
      <c r="T21" s="27" t="s">
        <v>44</v>
      </c>
      <c r="U21" s="28" t="str">
        <f t="shared" ref="U21:U29" si="0">IF(ISERR(T21/S21*100),"N/A",T21/S21*100)</f>
        <v>N/A</v>
      </c>
    </row>
    <row r="22" spans="1:22" ht="75" customHeight="1" x14ac:dyDescent="0.2">
      <c r="A22" s="25"/>
      <c r="B22" s="29" t="s">
        <v>45</v>
      </c>
      <c r="C22" s="72" t="s">
        <v>76</v>
      </c>
      <c r="D22" s="72"/>
      <c r="E22" s="72"/>
      <c r="F22" s="72"/>
      <c r="G22" s="72"/>
      <c r="H22" s="72"/>
      <c r="I22" s="72" t="s">
        <v>77</v>
      </c>
      <c r="J22" s="72"/>
      <c r="K22" s="72"/>
      <c r="L22" s="72" t="s">
        <v>78</v>
      </c>
      <c r="M22" s="72"/>
      <c r="N22" s="72"/>
      <c r="O22" s="72"/>
      <c r="P22" s="30" t="s">
        <v>55</v>
      </c>
      <c r="Q22" s="30" t="s">
        <v>75</v>
      </c>
      <c r="R22" s="30">
        <v>95</v>
      </c>
      <c r="S22" s="30" t="s">
        <v>44</v>
      </c>
      <c r="T22" s="30" t="s">
        <v>44</v>
      </c>
      <c r="U22" s="32" t="str">
        <f t="shared" si="0"/>
        <v>N/A</v>
      </c>
    </row>
    <row r="23" spans="1:22" ht="75" customHeight="1" x14ac:dyDescent="0.2">
      <c r="A23" s="25"/>
      <c r="B23" s="29" t="s">
        <v>45</v>
      </c>
      <c r="C23" s="72" t="s">
        <v>45</v>
      </c>
      <c r="D23" s="72"/>
      <c r="E23" s="72"/>
      <c r="F23" s="72"/>
      <c r="G23" s="72"/>
      <c r="H23" s="72"/>
      <c r="I23" s="72" t="s">
        <v>79</v>
      </c>
      <c r="J23" s="72"/>
      <c r="K23" s="72"/>
      <c r="L23" s="72" t="s">
        <v>80</v>
      </c>
      <c r="M23" s="72"/>
      <c r="N23" s="72"/>
      <c r="O23" s="72"/>
      <c r="P23" s="30" t="s">
        <v>55</v>
      </c>
      <c r="Q23" s="30" t="s">
        <v>75</v>
      </c>
      <c r="R23" s="30">
        <v>65</v>
      </c>
      <c r="S23" s="30" t="s">
        <v>44</v>
      </c>
      <c r="T23" s="30" t="s">
        <v>44</v>
      </c>
      <c r="U23" s="32" t="str">
        <f t="shared" si="0"/>
        <v>N/A</v>
      </c>
    </row>
    <row r="24" spans="1:22" ht="75" customHeight="1" x14ac:dyDescent="0.2">
      <c r="A24" s="25"/>
      <c r="B24" s="29" t="s">
        <v>45</v>
      </c>
      <c r="C24" s="72" t="s">
        <v>45</v>
      </c>
      <c r="D24" s="72"/>
      <c r="E24" s="72"/>
      <c r="F24" s="72"/>
      <c r="G24" s="72"/>
      <c r="H24" s="72"/>
      <c r="I24" s="72" t="s">
        <v>81</v>
      </c>
      <c r="J24" s="72"/>
      <c r="K24" s="72"/>
      <c r="L24" s="72" t="s">
        <v>82</v>
      </c>
      <c r="M24" s="72"/>
      <c r="N24" s="72"/>
      <c r="O24" s="72"/>
      <c r="P24" s="30" t="s">
        <v>55</v>
      </c>
      <c r="Q24" s="30" t="s">
        <v>75</v>
      </c>
      <c r="R24" s="30">
        <v>20</v>
      </c>
      <c r="S24" s="30" t="s">
        <v>44</v>
      </c>
      <c r="T24" s="30" t="s">
        <v>44</v>
      </c>
      <c r="U24" s="32" t="str">
        <f t="shared" si="0"/>
        <v>N/A</v>
      </c>
    </row>
    <row r="25" spans="1:22" ht="75" customHeight="1" x14ac:dyDescent="0.2">
      <c r="A25" s="25"/>
      <c r="B25" s="29" t="s">
        <v>45</v>
      </c>
      <c r="C25" s="72" t="s">
        <v>45</v>
      </c>
      <c r="D25" s="72"/>
      <c r="E25" s="72"/>
      <c r="F25" s="72"/>
      <c r="G25" s="72"/>
      <c r="H25" s="72"/>
      <c r="I25" s="72" t="s">
        <v>83</v>
      </c>
      <c r="J25" s="72"/>
      <c r="K25" s="72"/>
      <c r="L25" s="72" t="s">
        <v>84</v>
      </c>
      <c r="M25" s="72"/>
      <c r="N25" s="72"/>
      <c r="O25" s="72"/>
      <c r="P25" s="30" t="s">
        <v>55</v>
      </c>
      <c r="Q25" s="30" t="s">
        <v>75</v>
      </c>
      <c r="R25" s="30">
        <v>33</v>
      </c>
      <c r="S25" s="30" t="s">
        <v>44</v>
      </c>
      <c r="T25" s="30" t="s">
        <v>44</v>
      </c>
      <c r="U25" s="32" t="str">
        <f t="shared" si="0"/>
        <v>N/A</v>
      </c>
    </row>
    <row r="26" spans="1:22" ht="75" customHeight="1" thickBot="1" x14ac:dyDescent="0.25">
      <c r="A26" s="25"/>
      <c r="B26" s="29" t="s">
        <v>45</v>
      </c>
      <c r="C26" s="72" t="s">
        <v>45</v>
      </c>
      <c r="D26" s="72"/>
      <c r="E26" s="72"/>
      <c r="F26" s="72"/>
      <c r="G26" s="72"/>
      <c r="H26" s="72"/>
      <c r="I26" s="72" t="s">
        <v>85</v>
      </c>
      <c r="J26" s="72"/>
      <c r="K26" s="72"/>
      <c r="L26" s="72" t="s">
        <v>86</v>
      </c>
      <c r="M26" s="72"/>
      <c r="N26" s="72"/>
      <c r="O26" s="72"/>
      <c r="P26" s="30" t="s">
        <v>55</v>
      </c>
      <c r="Q26" s="30" t="s">
        <v>75</v>
      </c>
      <c r="R26" s="30">
        <v>28</v>
      </c>
      <c r="S26" s="30" t="s">
        <v>44</v>
      </c>
      <c r="T26" s="30" t="s">
        <v>44</v>
      </c>
      <c r="U26" s="32" t="str">
        <f t="shared" si="0"/>
        <v>N/A</v>
      </c>
    </row>
    <row r="27" spans="1:22" ht="75" customHeight="1" thickTop="1" x14ac:dyDescent="0.2">
      <c r="A27" s="25"/>
      <c r="B27" s="26" t="s">
        <v>87</v>
      </c>
      <c r="C27" s="73" t="s">
        <v>88</v>
      </c>
      <c r="D27" s="73"/>
      <c r="E27" s="73"/>
      <c r="F27" s="73"/>
      <c r="G27" s="73"/>
      <c r="H27" s="73"/>
      <c r="I27" s="73" t="s">
        <v>89</v>
      </c>
      <c r="J27" s="73"/>
      <c r="K27" s="73"/>
      <c r="L27" s="73" t="s">
        <v>90</v>
      </c>
      <c r="M27" s="73"/>
      <c r="N27" s="73"/>
      <c r="O27" s="73"/>
      <c r="P27" s="27" t="s">
        <v>55</v>
      </c>
      <c r="Q27" s="27" t="s">
        <v>91</v>
      </c>
      <c r="R27" s="27">
        <v>95.5</v>
      </c>
      <c r="S27" s="27">
        <v>96.3</v>
      </c>
      <c r="T27" s="27">
        <v>99.22</v>
      </c>
      <c r="U27" s="28">
        <f t="shared" si="0"/>
        <v>103.03219106957424</v>
      </c>
    </row>
    <row r="28" spans="1:22" ht="75" customHeight="1" x14ac:dyDescent="0.2">
      <c r="A28" s="25"/>
      <c r="B28" s="29" t="s">
        <v>45</v>
      </c>
      <c r="C28" s="72" t="s">
        <v>92</v>
      </c>
      <c r="D28" s="72"/>
      <c r="E28" s="72"/>
      <c r="F28" s="72"/>
      <c r="G28" s="72"/>
      <c r="H28" s="72"/>
      <c r="I28" s="72" t="s">
        <v>93</v>
      </c>
      <c r="J28" s="72"/>
      <c r="K28" s="72"/>
      <c r="L28" s="72" t="s">
        <v>94</v>
      </c>
      <c r="M28" s="72"/>
      <c r="N28" s="72"/>
      <c r="O28" s="72"/>
      <c r="P28" s="30" t="s">
        <v>55</v>
      </c>
      <c r="Q28" s="30" t="s">
        <v>91</v>
      </c>
      <c r="R28" s="30">
        <v>63</v>
      </c>
      <c r="S28" s="30">
        <v>26</v>
      </c>
      <c r="T28" s="30">
        <v>26.3</v>
      </c>
      <c r="U28" s="32">
        <f t="shared" si="0"/>
        <v>101.15384615384615</v>
      </c>
    </row>
    <row r="29" spans="1:22" ht="75" customHeight="1" thickBot="1" x14ac:dyDescent="0.25">
      <c r="A29" s="25"/>
      <c r="B29" s="29" t="s">
        <v>45</v>
      </c>
      <c r="C29" s="72" t="s">
        <v>95</v>
      </c>
      <c r="D29" s="72"/>
      <c r="E29" s="72"/>
      <c r="F29" s="72"/>
      <c r="G29" s="72"/>
      <c r="H29" s="72"/>
      <c r="I29" s="72" t="s">
        <v>96</v>
      </c>
      <c r="J29" s="72"/>
      <c r="K29" s="72"/>
      <c r="L29" s="72" t="s">
        <v>97</v>
      </c>
      <c r="M29" s="72"/>
      <c r="N29" s="72"/>
      <c r="O29" s="72"/>
      <c r="P29" s="30" t="s">
        <v>55</v>
      </c>
      <c r="Q29" s="30" t="s">
        <v>91</v>
      </c>
      <c r="R29" s="30">
        <v>90</v>
      </c>
      <c r="S29" s="30">
        <v>90</v>
      </c>
      <c r="T29" s="30">
        <v>90.8</v>
      </c>
      <c r="U29" s="32">
        <f t="shared" si="0"/>
        <v>100.8888888888889</v>
      </c>
    </row>
    <row r="30" spans="1:22" ht="22.5" customHeight="1" thickTop="1" thickBot="1" x14ac:dyDescent="0.25">
      <c r="B30" s="8" t="s">
        <v>98</v>
      </c>
      <c r="C30" s="9"/>
      <c r="D30" s="9"/>
      <c r="E30" s="9"/>
      <c r="F30" s="9"/>
      <c r="G30" s="9"/>
      <c r="H30" s="10"/>
      <c r="I30" s="10"/>
      <c r="J30" s="10"/>
      <c r="K30" s="10"/>
      <c r="L30" s="10"/>
      <c r="M30" s="10"/>
      <c r="N30" s="10"/>
      <c r="O30" s="10"/>
      <c r="P30" s="10"/>
      <c r="Q30" s="10"/>
      <c r="R30" s="10"/>
      <c r="S30" s="10"/>
      <c r="T30" s="10"/>
      <c r="U30" s="11"/>
      <c r="V30" s="33"/>
    </row>
    <row r="31" spans="1:22" ht="26.25" customHeight="1" thickTop="1" x14ac:dyDescent="0.2">
      <c r="B31" s="34"/>
      <c r="C31" s="35"/>
      <c r="D31" s="35"/>
      <c r="E31" s="35"/>
      <c r="F31" s="35"/>
      <c r="G31" s="35"/>
      <c r="H31" s="36"/>
      <c r="I31" s="36"/>
      <c r="J31" s="36"/>
      <c r="K31" s="36"/>
      <c r="L31" s="36"/>
      <c r="M31" s="36"/>
      <c r="N31" s="36"/>
      <c r="O31" s="36"/>
      <c r="P31" s="37"/>
      <c r="Q31" s="38"/>
      <c r="R31" s="39" t="s">
        <v>99</v>
      </c>
      <c r="S31" s="22" t="s">
        <v>100</v>
      </c>
      <c r="T31" s="39" t="s">
        <v>101</v>
      </c>
      <c r="U31" s="22" t="s">
        <v>102</v>
      </c>
    </row>
    <row r="32" spans="1:22" ht="26.25" customHeight="1" thickBot="1" x14ac:dyDescent="0.25">
      <c r="B32" s="40"/>
      <c r="C32" s="41"/>
      <c r="D32" s="41"/>
      <c r="E32" s="41"/>
      <c r="F32" s="41"/>
      <c r="G32" s="41"/>
      <c r="H32" s="42"/>
      <c r="I32" s="42"/>
      <c r="J32" s="42"/>
      <c r="K32" s="42"/>
      <c r="L32" s="42"/>
      <c r="M32" s="42"/>
      <c r="N32" s="42"/>
      <c r="O32" s="42"/>
      <c r="P32" s="43"/>
      <c r="Q32" s="44"/>
      <c r="R32" s="45" t="s">
        <v>103</v>
      </c>
      <c r="S32" s="44" t="s">
        <v>103</v>
      </c>
      <c r="T32" s="44" t="s">
        <v>103</v>
      </c>
      <c r="U32" s="44" t="s">
        <v>104</v>
      </c>
    </row>
    <row r="33" spans="2:21" ht="13.5" customHeight="1" thickBot="1" x14ac:dyDescent="0.25">
      <c r="B33" s="65" t="s">
        <v>105</v>
      </c>
      <c r="C33" s="66"/>
      <c r="D33" s="66"/>
      <c r="E33" s="46"/>
      <c r="F33" s="46"/>
      <c r="G33" s="46"/>
      <c r="H33" s="47"/>
      <c r="I33" s="47"/>
      <c r="J33" s="47"/>
      <c r="K33" s="47"/>
      <c r="L33" s="47"/>
      <c r="M33" s="47"/>
      <c r="N33" s="47"/>
      <c r="O33" s="47"/>
      <c r="P33" s="48"/>
      <c r="Q33" s="48"/>
      <c r="R33" s="49" t="str">
        <f t="shared" ref="R33:T34" si="1">"N/D"</f>
        <v>N/D</v>
      </c>
      <c r="S33" s="49" t="str">
        <f t="shared" si="1"/>
        <v>N/D</v>
      </c>
      <c r="T33" s="49" t="str">
        <f t="shared" si="1"/>
        <v>N/D</v>
      </c>
      <c r="U33" s="50" t="str">
        <f>+IF(ISERR(T33/S33*100),"N/A",T33/S33*100)</f>
        <v>N/A</v>
      </c>
    </row>
    <row r="34" spans="2:21" ht="13.5" customHeight="1" thickBot="1" x14ac:dyDescent="0.25">
      <c r="B34" s="67" t="s">
        <v>106</v>
      </c>
      <c r="C34" s="68"/>
      <c r="D34" s="68"/>
      <c r="E34" s="51"/>
      <c r="F34" s="51"/>
      <c r="G34" s="51"/>
      <c r="H34" s="52"/>
      <c r="I34" s="52"/>
      <c r="J34" s="52"/>
      <c r="K34" s="52"/>
      <c r="L34" s="52"/>
      <c r="M34" s="52"/>
      <c r="N34" s="52"/>
      <c r="O34" s="52"/>
      <c r="P34" s="53"/>
      <c r="Q34" s="53"/>
      <c r="R34" s="49" t="str">
        <f t="shared" si="1"/>
        <v>N/D</v>
      </c>
      <c r="S34" s="49" t="str">
        <f t="shared" si="1"/>
        <v>N/D</v>
      </c>
      <c r="T34" s="49" t="str">
        <f t="shared" si="1"/>
        <v>N/D</v>
      </c>
      <c r="U34" s="50" t="str">
        <f>+IF(ISERR(T34/S34*100),"N/A",T34/S34*100)</f>
        <v>N/A</v>
      </c>
    </row>
    <row r="35" spans="2:21" ht="14.85" customHeight="1" thickTop="1" thickBot="1" x14ac:dyDescent="0.25">
      <c r="B35" s="8" t="s">
        <v>107</v>
      </c>
      <c r="C35" s="9"/>
      <c r="D35" s="9"/>
      <c r="E35" s="9"/>
      <c r="F35" s="9"/>
      <c r="G35" s="9"/>
      <c r="H35" s="10"/>
      <c r="I35" s="10"/>
      <c r="J35" s="10"/>
      <c r="K35" s="10"/>
      <c r="L35" s="10"/>
      <c r="M35" s="10"/>
      <c r="N35" s="10"/>
      <c r="O35" s="10"/>
      <c r="P35" s="10"/>
      <c r="Q35" s="10"/>
      <c r="R35" s="10"/>
      <c r="S35" s="10"/>
      <c r="T35" s="10"/>
      <c r="U35" s="11"/>
    </row>
    <row r="36" spans="2:21" ht="44.25" customHeight="1" thickTop="1" x14ac:dyDescent="0.2">
      <c r="B36" s="69" t="s">
        <v>108</v>
      </c>
      <c r="C36" s="70"/>
      <c r="D36" s="70"/>
      <c r="E36" s="70"/>
      <c r="F36" s="70"/>
      <c r="G36" s="70"/>
      <c r="H36" s="70"/>
      <c r="I36" s="70"/>
      <c r="J36" s="70"/>
      <c r="K36" s="70"/>
      <c r="L36" s="70"/>
      <c r="M36" s="70"/>
      <c r="N36" s="70"/>
      <c r="O36" s="70"/>
      <c r="P36" s="70"/>
      <c r="Q36" s="70"/>
      <c r="R36" s="70"/>
      <c r="S36" s="70"/>
      <c r="T36" s="70"/>
      <c r="U36" s="71"/>
    </row>
    <row r="37" spans="2:21" ht="34.5" customHeight="1" x14ac:dyDescent="0.2">
      <c r="B37" s="59" t="s">
        <v>109</v>
      </c>
      <c r="C37" s="60"/>
      <c r="D37" s="60"/>
      <c r="E37" s="60"/>
      <c r="F37" s="60"/>
      <c r="G37" s="60"/>
      <c r="H37" s="60"/>
      <c r="I37" s="60"/>
      <c r="J37" s="60"/>
      <c r="K37" s="60"/>
      <c r="L37" s="60"/>
      <c r="M37" s="60"/>
      <c r="N37" s="60"/>
      <c r="O37" s="60"/>
      <c r="P37" s="60"/>
      <c r="Q37" s="60"/>
      <c r="R37" s="60"/>
      <c r="S37" s="60"/>
      <c r="T37" s="60"/>
      <c r="U37" s="61"/>
    </row>
    <row r="38" spans="2:21" ht="34.5" customHeight="1" x14ac:dyDescent="0.2">
      <c r="B38" s="59" t="s">
        <v>110</v>
      </c>
      <c r="C38" s="60"/>
      <c r="D38" s="60"/>
      <c r="E38" s="60"/>
      <c r="F38" s="60"/>
      <c r="G38" s="60"/>
      <c r="H38" s="60"/>
      <c r="I38" s="60"/>
      <c r="J38" s="60"/>
      <c r="K38" s="60"/>
      <c r="L38" s="60"/>
      <c r="M38" s="60"/>
      <c r="N38" s="60"/>
      <c r="O38" s="60"/>
      <c r="P38" s="60"/>
      <c r="Q38" s="60"/>
      <c r="R38" s="60"/>
      <c r="S38" s="60"/>
      <c r="T38" s="60"/>
      <c r="U38" s="61"/>
    </row>
    <row r="39" spans="2:21" ht="34.5" customHeight="1" x14ac:dyDescent="0.2">
      <c r="B39" s="59" t="s">
        <v>111</v>
      </c>
      <c r="C39" s="60"/>
      <c r="D39" s="60"/>
      <c r="E39" s="60"/>
      <c r="F39" s="60"/>
      <c r="G39" s="60"/>
      <c r="H39" s="60"/>
      <c r="I39" s="60"/>
      <c r="J39" s="60"/>
      <c r="K39" s="60"/>
      <c r="L39" s="60"/>
      <c r="M39" s="60"/>
      <c r="N39" s="60"/>
      <c r="O39" s="60"/>
      <c r="P39" s="60"/>
      <c r="Q39" s="60"/>
      <c r="R39" s="60"/>
      <c r="S39" s="60"/>
      <c r="T39" s="60"/>
      <c r="U39" s="61"/>
    </row>
    <row r="40" spans="2:21" ht="34.5" customHeight="1" x14ac:dyDescent="0.2">
      <c r="B40" s="59" t="s">
        <v>112</v>
      </c>
      <c r="C40" s="60"/>
      <c r="D40" s="60"/>
      <c r="E40" s="60"/>
      <c r="F40" s="60"/>
      <c r="G40" s="60"/>
      <c r="H40" s="60"/>
      <c r="I40" s="60"/>
      <c r="J40" s="60"/>
      <c r="K40" s="60"/>
      <c r="L40" s="60"/>
      <c r="M40" s="60"/>
      <c r="N40" s="60"/>
      <c r="O40" s="60"/>
      <c r="P40" s="60"/>
      <c r="Q40" s="60"/>
      <c r="R40" s="60"/>
      <c r="S40" s="60"/>
      <c r="T40" s="60"/>
      <c r="U40" s="61"/>
    </row>
    <row r="41" spans="2:21" ht="34.5" customHeight="1" x14ac:dyDescent="0.2">
      <c r="B41" s="59" t="s">
        <v>113</v>
      </c>
      <c r="C41" s="60"/>
      <c r="D41" s="60"/>
      <c r="E41" s="60"/>
      <c r="F41" s="60"/>
      <c r="G41" s="60"/>
      <c r="H41" s="60"/>
      <c r="I41" s="60"/>
      <c r="J41" s="60"/>
      <c r="K41" s="60"/>
      <c r="L41" s="60"/>
      <c r="M41" s="60"/>
      <c r="N41" s="60"/>
      <c r="O41" s="60"/>
      <c r="P41" s="60"/>
      <c r="Q41" s="60"/>
      <c r="R41" s="60"/>
      <c r="S41" s="60"/>
      <c r="T41" s="60"/>
      <c r="U41" s="61"/>
    </row>
    <row r="42" spans="2:21" ht="34.5" customHeight="1" x14ac:dyDescent="0.2">
      <c r="B42" s="59" t="s">
        <v>114</v>
      </c>
      <c r="C42" s="60"/>
      <c r="D42" s="60"/>
      <c r="E42" s="60"/>
      <c r="F42" s="60"/>
      <c r="G42" s="60"/>
      <c r="H42" s="60"/>
      <c r="I42" s="60"/>
      <c r="J42" s="60"/>
      <c r="K42" s="60"/>
      <c r="L42" s="60"/>
      <c r="M42" s="60"/>
      <c r="N42" s="60"/>
      <c r="O42" s="60"/>
      <c r="P42" s="60"/>
      <c r="Q42" s="60"/>
      <c r="R42" s="60"/>
      <c r="S42" s="60"/>
      <c r="T42" s="60"/>
      <c r="U42" s="61"/>
    </row>
    <row r="43" spans="2:21" ht="34.5" customHeight="1" x14ac:dyDescent="0.2">
      <c r="B43" s="59" t="s">
        <v>115</v>
      </c>
      <c r="C43" s="60"/>
      <c r="D43" s="60"/>
      <c r="E43" s="60"/>
      <c r="F43" s="60"/>
      <c r="G43" s="60"/>
      <c r="H43" s="60"/>
      <c r="I43" s="60"/>
      <c r="J43" s="60"/>
      <c r="K43" s="60"/>
      <c r="L43" s="60"/>
      <c r="M43" s="60"/>
      <c r="N43" s="60"/>
      <c r="O43" s="60"/>
      <c r="P43" s="60"/>
      <c r="Q43" s="60"/>
      <c r="R43" s="60"/>
      <c r="S43" s="60"/>
      <c r="T43" s="60"/>
      <c r="U43" s="61"/>
    </row>
    <row r="44" spans="2:21" ht="34.5" customHeight="1" x14ac:dyDescent="0.2">
      <c r="B44" s="59" t="s">
        <v>116</v>
      </c>
      <c r="C44" s="60"/>
      <c r="D44" s="60"/>
      <c r="E44" s="60"/>
      <c r="F44" s="60"/>
      <c r="G44" s="60"/>
      <c r="H44" s="60"/>
      <c r="I44" s="60"/>
      <c r="J44" s="60"/>
      <c r="K44" s="60"/>
      <c r="L44" s="60"/>
      <c r="M44" s="60"/>
      <c r="N44" s="60"/>
      <c r="O44" s="60"/>
      <c r="P44" s="60"/>
      <c r="Q44" s="60"/>
      <c r="R44" s="60"/>
      <c r="S44" s="60"/>
      <c r="T44" s="60"/>
      <c r="U44" s="61"/>
    </row>
    <row r="45" spans="2:21" ht="34.5" customHeight="1" x14ac:dyDescent="0.2">
      <c r="B45" s="59" t="s">
        <v>117</v>
      </c>
      <c r="C45" s="60"/>
      <c r="D45" s="60"/>
      <c r="E45" s="60"/>
      <c r="F45" s="60"/>
      <c r="G45" s="60"/>
      <c r="H45" s="60"/>
      <c r="I45" s="60"/>
      <c r="J45" s="60"/>
      <c r="K45" s="60"/>
      <c r="L45" s="60"/>
      <c r="M45" s="60"/>
      <c r="N45" s="60"/>
      <c r="O45" s="60"/>
      <c r="P45" s="60"/>
      <c r="Q45" s="60"/>
      <c r="R45" s="60"/>
      <c r="S45" s="60"/>
      <c r="T45" s="60"/>
      <c r="U45" s="61"/>
    </row>
    <row r="46" spans="2:21" ht="34.5" customHeight="1" x14ac:dyDescent="0.2">
      <c r="B46" s="59" t="s">
        <v>118</v>
      </c>
      <c r="C46" s="60"/>
      <c r="D46" s="60"/>
      <c r="E46" s="60"/>
      <c r="F46" s="60"/>
      <c r="G46" s="60"/>
      <c r="H46" s="60"/>
      <c r="I46" s="60"/>
      <c r="J46" s="60"/>
      <c r="K46" s="60"/>
      <c r="L46" s="60"/>
      <c r="M46" s="60"/>
      <c r="N46" s="60"/>
      <c r="O46" s="60"/>
      <c r="P46" s="60"/>
      <c r="Q46" s="60"/>
      <c r="R46" s="60"/>
      <c r="S46" s="60"/>
      <c r="T46" s="60"/>
      <c r="U46" s="61"/>
    </row>
    <row r="47" spans="2:21" ht="34.5" customHeight="1" x14ac:dyDescent="0.2">
      <c r="B47" s="59" t="s">
        <v>119</v>
      </c>
      <c r="C47" s="60"/>
      <c r="D47" s="60"/>
      <c r="E47" s="60"/>
      <c r="F47" s="60"/>
      <c r="G47" s="60"/>
      <c r="H47" s="60"/>
      <c r="I47" s="60"/>
      <c r="J47" s="60"/>
      <c r="K47" s="60"/>
      <c r="L47" s="60"/>
      <c r="M47" s="60"/>
      <c r="N47" s="60"/>
      <c r="O47" s="60"/>
      <c r="P47" s="60"/>
      <c r="Q47" s="60"/>
      <c r="R47" s="60"/>
      <c r="S47" s="60"/>
      <c r="T47" s="60"/>
      <c r="U47" s="61"/>
    </row>
    <row r="48" spans="2:21" ht="34.5" customHeight="1" x14ac:dyDescent="0.2">
      <c r="B48" s="59" t="s">
        <v>120</v>
      </c>
      <c r="C48" s="60"/>
      <c r="D48" s="60"/>
      <c r="E48" s="60"/>
      <c r="F48" s="60"/>
      <c r="G48" s="60"/>
      <c r="H48" s="60"/>
      <c r="I48" s="60"/>
      <c r="J48" s="60"/>
      <c r="K48" s="60"/>
      <c r="L48" s="60"/>
      <c r="M48" s="60"/>
      <c r="N48" s="60"/>
      <c r="O48" s="60"/>
      <c r="P48" s="60"/>
      <c r="Q48" s="60"/>
      <c r="R48" s="60"/>
      <c r="S48" s="60"/>
      <c r="T48" s="60"/>
      <c r="U48" s="61"/>
    </row>
    <row r="49" spans="2:21" ht="34.5" customHeight="1" x14ac:dyDescent="0.2">
      <c r="B49" s="59" t="s">
        <v>121</v>
      </c>
      <c r="C49" s="60"/>
      <c r="D49" s="60"/>
      <c r="E49" s="60"/>
      <c r="F49" s="60"/>
      <c r="G49" s="60"/>
      <c r="H49" s="60"/>
      <c r="I49" s="60"/>
      <c r="J49" s="60"/>
      <c r="K49" s="60"/>
      <c r="L49" s="60"/>
      <c r="M49" s="60"/>
      <c r="N49" s="60"/>
      <c r="O49" s="60"/>
      <c r="P49" s="60"/>
      <c r="Q49" s="60"/>
      <c r="R49" s="60"/>
      <c r="S49" s="60"/>
      <c r="T49" s="60"/>
      <c r="U49" s="61"/>
    </row>
    <row r="50" spans="2:21" ht="34.5" customHeight="1" x14ac:dyDescent="0.2">
      <c r="B50" s="59" t="s">
        <v>122</v>
      </c>
      <c r="C50" s="60"/>
      <c r="D50" s="60"/>
      <c r="E50" s="60"/>
      <c r="F50" s="60"/>
      <c r="G50" s="60"/>
      <c r="H50" s="60"/>
      <c r="I50" s="60"/>
      <c r="J50" s="60"/>
      <c r="K50" s="60"/>
      <c r="L50" s="60"/>
      <c r="M50" s="60"/>
      <c r="N50" s="60"/>
      <c r="O50" s="60"/>
      <c r="P50" s="60"/>
      <c r="Q50" s="60"/>
      <c r="R50" s="60"/>
      <c r="S50" s="60"/>
      <c r="T50" s="60"/>
      <c r="U50" s="61"/>
    </row>
    <row r="51" spans="2:21" ht="34.5" customHeight="1" x14ac:dyDescent="0.2">
      <c r="B51" s="59" t="s">
        <v>123</v>
      </c>
      <c r="C51" s="60"/>
      <c r="D51" s="60"/>
      <c r="E51" s="60"/>
      <c r="F51" s="60"/>
      <c r="G51" s="60"/>
      <c r="H51" s="60"/>
      <c r="I51" s="60"/>
      <c r="J51" s="60"/>
      <c r="K51" s="60"/>
      <c r="L51" s="60"/>
      <c r="M51" s="60"/>
      <c r="N51" s="60"/>
      <c r="O51" s="60"/>
      <c r="P51" s="60"/>
      <c r="Q51" s="60"/>
      <c r="R51" s="60"/>
      <c r="S51" s="60"/>
      <c r="T51" s="60"/>
      <c r="U51" s="61"/>
    </row>
    <row r="52" spans="2:21" ht="34.5" customHeight="1" x14ac:dyDescent="0.2">
      <c r="B52" s="59" t="s">
        <v>124</v>
      </c>
      <c r="C52" s="60"/>
      <c r="D52" s="60"/>
      <c r="E52" s="60"/>
      <c r="F52" s="60"/>
      <c r="G52" s="60"/>
      <c r="H52" s="60"/>
      <c r="I52" s="60"/>
      <c r="J52" s="60"/>
      <c r="K52" s="60"/>
      <c r="L52" s="60"/>
      <c r="M52" s="60"/>
      <c r="N52" s="60"/>
      <c r="O52" s="60"/>
      <c r="P52" s="60"/>
      <c r="Q52" s="60"/>
      <c r="R52" s="60"/>
      <c r="S52" s="60"/>
      <c r="T52" s="60"/>
      <c r="U52" s="61"/>
    </row>
    <row r="53" spans="2:21" ht="61.7" customHeight="1" x14ac:dyDescent="0.2">
      <c r="B53" s="59" t="s">
        <v>125</v>
      </c>
      <c r="C53" s="60"/>
      <c r="D53" s="60"/>
      <c r="E53" s="60"/>
      <c r="F53" s="60"/>
      <c r="G53" s="60"/>
      <c r="H53" s="60"/>
      <c r="I53" s="60"/>
      <c r="J53" s="60"/>
      <c r="K53" s="60"/>
      <c r="L53" s="60"/>
      <c r="M53" s="60"/>
      <c r="N53" s="60"/>
      <c r="O53" s="60"/>
      <c r="P53" s="60"/>
      <c r="Q53" s="60"/>
      <c r="R53" s="60"/>
      <c r="S53" s="60"/>
      <c r="T53" s="60"/>
      <c r="U53" s="61"/>
    </row>
    <row r="54" spans="2:21" ht="72.599999999999994" customHeight="1" x14ac:dyDescent="0.2">
      <c r="B54" s="59" t="s">
        <v>126</v>
      </c>
      <c r="C54" s="60"/>
      <c r="D54" s="60"/>
      <c r="E54" s="60"/>
      <c r="F54" s="60"/>
      <c r="G54" s="60"/>
      <c r="H54" s="60"/>
      <c r="I54" s="60"/>
      <c r="J54" s="60"/>
      <c r="K54" s="60"/>
      <c r="L54" s="60"/>
      <c r="M54" s="60"/>
      <c r="N54" s="60"/>
      <c r="O54" s="60"/>
      <c r="P54" s="60"/>
      <c r="Q54" s="60"/>
      <c r="R54" s="60"/>
      <c r="S54" s="60"/>
      <c r="T54" s="60"/>
      <c r="U54" s="61"/>
    </row>
    <row r="55" spans="2:21" ht="70.349999999999994" customHeight="1" thickBot="1" x14ac:dyDescent="0.25">
      <c r="B55" s="62" t="s">
        <v>127</v>
      </c>
      <c r="C55" s="63"/>
      <c r="D55" s="63"/>
      <c r="E55" s="63"/>
      <c r="F55" s="63"/>
      <c r="G55" s="63"/>
      <c r="H55" s="63"/>
      <c r="I55" s="63"/>
      <c r="J55" s="63"/>
      <c r="K55" s="63"/>
      <c r="L55" s="63"/>
      <c r="M55" s="63"/>
      <c r="N55" s="63"/>
      <c r="O55" s="63"/>
      <c r="P55" s="63"/>
      <c r="Q55" s="63"/>
      <c r="R55" s="63"/>
      <c r="S55" s="63"/>
      <c r="T55" s="63"/>
      <c r="U55" s="64"/>
    </row>
  </sheetData>
  <mergeCells count="10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C20:H20"/>
    <mergeCell ref="I20:K20"/>
    <mergeCell ref="L20:O20"/>
    <mergeCell ref="C21:H21"/>
    <mergeCell ref="I21:K21"/>
    <mergeCell ref="L21:O21"/>
    <mergeCell ref="C22:H22"/>
    <mergeCell ref="I22:K22"/>
    <mergeCell ref="L22:O22"/>
    <mergeCell ref="C23:H23"/>
    <mergeCell ref="I23:K23"/>
    <mergeCell ref="L23:O23"/>
    <mergeCell ref="C24:H24"/>
    <mergeCell ref="I24:K24"/>
    <mergeCell ref="L24:O24"/>
    <mergeCell ref="C25:H25"/>
    <mergeCell ref="I25:K25"/>
    <mergeCell ref="L25:O25"/>
    <mergeCell ref="C26:H26"/>
    <mergeCell ref="I26:K26"/>
    <mergeCell ref="L26:O26"/>
    <mergeCell ref="C27:H27"/>
    <mergeCell ref="I27:K27"/>
    <mergeCell ref="L27:O27"/>
    <mergeCell ref="C28:H28"/>
    <mergeCell ref="I28:K28"/>
    <mergeCell ref="L28:O28"/>
    <mergeCell ref="C29:H29"/>
    <mergeCell ref="I29:K29"/>
    <mergeCell ref="L29:O29"/>
    <mergeCell ref="B45:U45"/>
    <mergeCell ref="B33:D33"/>
    <mergeCell ref="B34:D34"/>
    <mergeCell ref="B36:U36"/>
    <mergeCell ref="B37:U37"/>
    <mergeCell ref="B38:U38"/>
    <mergeCell ref="B39:U39"/>
    <mergeCell ref="B40:U40"/>
    <mergeCell ref="B41:U41"/>
    <mergeCell ref="B42:U42"/>
    <mergeCell ref="B43:U43"/>
    <mergeCell ref="B44:U44"/>
    <mergeCell ref="B52:U52"/>
    <mergeCell ref="B53:U53"/>
    <mergeCell ref="B54:U54"/>
    <mergeCell ref="B55:U55"/>
    <mergeCell ref="B46:U46"/>
    <mergeCell ref="B47:U47"/>
    <mergeCell ref="B48:U48"/>
    <mergeCell ref="B49:U49"/>
    <mergeCell ref="B50:U50"/>
    <mergeCell ref="B51:U51"/>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580</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128</v>
      </c>
      <c r="D4" s="99" t="s">
        <v>129</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19</v>
      </c>
      <c r="L6" s="80"/>
      <c r="M6" s="80"/>
      <c r="N6" s="19"/>
      <c r="O6" s="20" t="s">
        <v>20</v>
      </c>
      <c r="P6" s="80" t="s">
        <v>21</v>
      </c>
      <c r="Q6" s="80"/>
      <c r="R6" s="21"/>
      <c r="S6" s="20" t="s">
        <v>22</v>
      </c>
      <c r="T6" s="80" t="s">
        <v>130</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131</v>
      </c>
      <c r="D11" s="73"/>
      <c r="E11" s="73"/>
      <c r="F11" s="73"/>
      <c r="G11" s="73"/>
      <c r="H11" s="73"/>
      <c r="I11" s="73" t="s">
        <v>132</v>
      </c>
      <c r="J11" s="73"/>
      <c r="K11" s="73"/>
      <c r="L11" s="73" t="s">
        <v>133</v>
      </c>
      <c r="M11" s="73"/>
      <c r="N11" s="73"/>
      <c r="O11" s="73"/>
      <c r="P11" s="27" t="s">
        <v>134</v>
      </c>
      <c r="Q11" s="27" t="s">
        <v>43</v>
      </c>
      <c r="R11" s="54" t="s">
        <v>44</v>
      </c>
      <c r="S11" s="54" t="s">
        <v>44</v>
      </c>
      <c r="T11" s="54" t="s">
        <v>44</v>
      </c>
      <c r="U11" s="28" t="str">
        <f>IF(ISERR((S11-T11)*100/S11+100),"N/A",(S11-T11)*100/S11+100)</f>
        <v>N/A</v>
      </c>
    </row>
    <row r="12" spans="1:34" ht="75" customHeight="1" thickBot="1" x14ac:dyDescent="0.25">
      <c r="A12" s="25"/>
      <c r="B12" s="29" t="s">
        <v>45</v>
      </c>
      <c r="C12" s="72" t="s">
        <v>45</v>
      </c>
      <c r="D12" s="72"/>
      <c r="E12" s="72"/>
      <c r="F12" s="72"/>
      <c r="G12" s="72"/>
      <c r="H12" s="72"/>
      <c r="I12" s="72" t="s">
        <v>46</v>
      </c>
      <c r="J12" s="72"/>
      <c r="K12" s="72"/>
      <c r="L12" s="72" t="s">
        <v>47</v>
      </c>
      <c r="M12" s="72"/>
      <c r="N12" s="72"/>
      <c r="O12" s="72"/>
      <c r="P12" s="30" t="s">
        <v>135</v>
      </c>
      <c r="Q12" s="30" t="s">
        <v>43</v>
      </c>
      <c r="R12" s="31">
        <v>78.53</v>
      </c>
      <c r="S12" s="31" t="s">
        <v>44</v>
      </c>
      <c r="T12" s="31" t="s">
        <v>44</v>
      </c>
      <c r="U12" s="32" t="str">
        <f t="shared" ref="U12:U24" si="0">IF(ISERR(T12/S12*100),"N/A",T12/S12*100)</f>
        <v>N/A</v>
      </c>
    </row>
    <row r="13" spans="1:34" ht="75" customHeight="1" thickTop="1" thickBot="1" x14ac:dyDescent="0.25">
      <c r="A13" s="25"/>
      <c r="B13" s="26" t="s">
        <v>62</v>
      </c>
      <c r="C13" s="73" t="s">
        <v>136</v>
      </c>
      <c r="D13" s="73"/>
      <c r="E13" s="73"/>
      <c r="F13" s="73"/>
      <c r="G13" s="73"/>
      <c r="H13" s="73"/>
      <c r="I13" s="73" t="s">
        <v>137</v>
      </c>
      <c r="J13" s="73"/>
      <c r="K13" s="73"/>
      <c r="L13" s="73" t="s">
        <v>138</v>
      </c>
      <c r="M13" s="73"/>
      <c r="N13" s="73"/>
      <c r="O13" s="73"/>
      <c r="P13" s="27" t="s">
        <v>55</v>
      </c>
      <c r="Q13" s="27" t="s">
        <v>139</v>
      </c>
      <c r="R13" s="27">
        <v>7.55</v>
      </c>
      <c r="S13" s="27">
        <v>3.31</v>
      </c>
      <c r="T13" s="27">
        <v>3.17</v>
      </c>
      <c r="U13" s="28">
        <f t="shared" si="0"/>
        <v>95.770392749244706</v>
      </c>
    </row>
    <row r="14" spans="1:34" ht="75" customHeight="1" thickTop="1" x14ac:dyDescent="0.2">
      <c r="A14" s="25"/>
      <c r="B14" s="26" t="s">
        <v>71</v>
      </c>
      <c r="C14" s="73" t="s">
        <v>140</v>
      </c>
      <c r="D14" s="73"/>
      <c r="E14" s="73"/>
      <c r="F14" s="73"/>
      <c r="G14" s="73"/>
      <c r="H14" s="73"/>
      <c r="I14" s="73" t="s">
        <v>141</v>
      </c>
      <c r="J14" s="73"/>
      <c r="K14" s="73"/>
      <c r="L14" s="73" t="s">
        <v>142</v>
      </c>
      <c r="M14" s="73"/>
      <c r="N14" s="73"/>
      <c r="O14" s="73"/>
      <c r="P14" s="27" t="s">
        <v>55</v>
      </c>
      <c r="Q14" s="27" t="s">
        <v>143</v>
      </c>
      <c r="R14" s="27">
        <v>90</v>
      </c>
      <c r="S14" s="27">
        <v>90</v>
      </c>
      <c r="T14" s="27">
        <v>82.02</v>
      </c>
      <c r="U14" s="28">
        <f t="shared" si="0"/>
        <v>91.133333333333326</v>
      </c>
    </row>
    <row r="15" spans="1:34" ht="75" customHeight="1" x14ac:dyDescent="0.2">
      <c r="A15" s="25"/>
      <c r="B15" s="29" t="s">
        <v>45</v>
      </c>
      <c r="C15" s="72" t="s">
        <v>144</v>
      </c>
      <c r="D15" s="72"/>
      <c r="E15" s="72"/>
      <c r="F15" s="72"/>
      <c r="G15" s="72"/>
      <c r="H15" s="72"/>
      <c r="I15" s="72" t="s">
        <v>145</v>
      </c>
      <c r="J15" s="72"/>
      <c r="K15" s="72"/>
      <c r="L15" s="72" t="s">
        <v>146</v>
      </c>
      <c r="M15" s="72"/>
      <c r="N15" s="72"/>
      <c r="O15" s="72"/>
      <c r="P15" s="30" t="s">
        <v>55</v>
      </c>
      <c r="Q15" s="30" t="s">
        <v>143</v>
      </c>
      <c r="R15" s="30">
        <v>90</v>
      </c>
      <c r="S15" s="30">
        <v>90</v>
      </c>
      <c r="T15" s="30">
        <v>88.1</v>
      </c>
      <c r="U15" s="32">
        <f t="shared" si="0"/>
        <v>97.888888888888886</v>
      </c>
    </row>
    <row r="16" spans="1:34" ht="75" customHeight="1" x14ac:dyDescent="0.2">
      <c r="A16" s="25"/>
      <c r="B16" s="29" t="s">
        <v>45</v>
      </c>
      <c r="C16" s="72" t="s">
        <v>147</v>
      </c>
      <c r="D16" s="72"/>
      <c r="E16" s="72"/>
      <c r="F16" s="72"/>
      <c r="G16" s="72"/>
      <c r="H16" s="72"/>
      <c r="I16" s="72" t="s">
        <v>148</v>
      </c>
      <c r="J16" s="72"/>
      <c r="K16" s="72"/>
      <c r="L16" s="72" t="s">
        <v>149</v>
      </c>
      <c r="M16" s="72"/>
      <c r="N16" s="72"/>
      <c r="O16" s="72"/>
      <c r="P16" s="30" t="s">
        <v>55</v>
      </c>
      <c r="Q16" s="30" t="s">
        <v>139</v>
      </c>
      <c r="R16" s="30">
        <v>25</v>
      </c>
      <c r="S16" s="30">
        <v>40</v>
      </c>
      <c r="T16" s="30">
        <v>41.7</v>
      </c>
      <c r="U16" s="32">
        <f t="shared" si="0"/>
        <v>104.25</v>
      </c>
    </row>
    <row r="17" spans="1:22" ht="75" customHeight="1" x14ac:dyDescent="0.2">
      <c r="A17" s="25"/>
      <c r="B17" s="29" t="s">
        <v>45</v>
      </c>
      <c r="C17" s="72" t="s">
        <v>150</v>
      </c>
      <c r="D17" s="72"/>
      <c r="E17" s="72"/>
      <c r="F17" s="72"/>
      <c r="G17" s="72"/>
      <c r="H17" s="72"/>
      <c r="I17" s="72" t="s">
        <v>151</v>
      </c>
      <c r="J17" s="72"/>
      <c r="K17" s="72"/>
      <c r="L17" s="72" t="s">
        <v>152</v>
      </c>
      <c r="M17" s="72"/>
      <c r="N17" s="72"/>
      <c r="O17" s="72"/>
      <c r="P17" s="30" t="s">
        <v>55</v>
      </c>
      <c r="Q17" s="30" t="s">
        <v>153</v>
      </c>
      <c r="R17" s="30">
        <v>90</v>
      </c>
      <c r="S17" s="30" t="s">
        <v>44</v>
      </c>
      <c r="T17" s="30" t="s">
        <v>44</v>
      </c>
      <c r="U17" s="32" t="str">
        <f t="shared" si="0"/>
        <v>N/A</v>
      </c>
    </row>
    <row r="18" spans="1:22" ht="75" customHeight="1" thickBot="1" x14ac:dyDescent="0.25">
      <c r="A18" s="25"/>
      <c r="B18" s="29" t="s">
        <v>45</v>
      </c>
      <c r="C18" s="72" t="s">
        <v>154</v>
      </c>
      <c r="D18" s="72"/>
      <c r="E18" s="72"/>
      <c r="F18" s="72"/>
      <c r="G18" s="72"/>
      <c r="H18" s="72"/>
      <c r="I18" s="72" t="s">
        <v>155</v>
      </c>
      <c r="J18" s="72"/>
      <c r="K18" s="72"/>
      <c r="L18" s="72" t="s">
        <v>156</v>
      </c>
      <c r="M18" s="72"/>
      <c r="N18" s="72"/>
      <c r="O18" s="72"/>
      <c r="P18" s="30" t="s">
        <v>55</v>
      </c>
      <c r="Q18" s="30" t="s">
        <v>139</v>
      </c>
      <c r="R18" s="30">
        <v>95</v>
      </c>
      <c r="S18" s="30">
        <v>95</v>
      </c>
      <c r="T18" s="30">
        <v>95</v>
      </c>
      <c r="U18" s="32">
        <f t="shared" si="0"/>
        <v>100</v>
      </c>
    </row>
    <row r="19" spans="1:22" ht="75" customHeight="1" thickTop="1" x14ac:dyDescent="0.2">
      <c r="A19" s="25"/>
      <c r="B19" s="26" t="s">
        <v>87</v>
      </c>
      <c r="C19" s="73" t="s">
        <v>157</v>
      </c>
      <c r="D19" s="73"/>
      <c r="E19" s="73"/>
      <c r="F19" s="73"/>
      <c r="G19" s="73"/>
      <c r="H19" s="73"/>
      <c r="I19" s="73" t="s">
        <v>158</v>
      </c>
      <c r="J19" s="73"/>
      <c r="K19" s="73"/>
      <c r="L19" s="73" t="s">
        <v>159</v>
      </c>
      <c r="M19" s="73"/>
      <c r="N19" s="73"/>
      <c r="O19" s="73"/>
      <c r="P19" s="27" t="s">
        <v>55</v>
      </c>
      <c r="Q19" s="27" t="s">
        <v>91</v>
      </c>
      <c r="R19" s="27">
        <v>98</v>
      </c>
      <c r="S19" s="27">
        <v>98</v>
      </c>
      <c r="T19" s="27">
        <v>98.19</v>
      </c>
      <c r="U19" s="28">
        <f t="shared" si="0"/>
        <v>100.19387755102041</v>
      </c>
    </row>
    <row r="20" spans="1:22" ht="75" customHeight="1" x14ac:dyDescent="0.2">
      <c r="A20" s="25"/>
      <c r="B20" s="29" t="s">
        <v>45</v>
      </c>
      <c r="C20" s="72" t="s">
        <v>160</v>
      </c>
      <c r="D20" s="72"/>
      <c r="E20" s="72"/>
      <c r="F20" s="72"/>
      <c r="G20" s="72"/>
      <c r="H20" s="72"/>
      <c r="I20" s="72" t="s">
        <v>161</v>
      </c>
      <c r="J20" s="72"/>
      <c r="K20" s="72"/>
      <c r="L20" s="72" t="s">
        <v>162</v>
      </c>
      <c r="M20" s="72"/>
      <c r="N20" s="72"/>
      <c r="O20" s="72"/>
      <c r="P20" s="30" t="s">
        <v>55</v>
      </c>
      <c r="Q20" s="30" t="s">
        <v>91</v>
      </c>
      <c r="R20" s="30">
        <v>98</v>
      </c>
      <c r="S20" s="30">
        <v>98</v>
      </c>
      <c r="T20" s="30">
        <v>98.19</v>
      </c>
      <c r="U20" s="32">
        <f t="shared" si="0"/>
        <v>100.19387755102041</v>
      </c>
    </row>
    <row r="21" spans="1:22" ht="75" customHeight="1" x14ac:dyDescent="0.2">
      <c r="A21" s="25"/>
      <c r="B21" s="29" t="s">
        <v>45</v>
      </c>
      <c r="C21" s="72" t="s">
        <v>163</v>
      </c>
      <c r="D21" s="72"/>
      <c r="E21" s="72"/>
      <c r="F21" s="72"/>
      <c r="G21" s="72"/>
      <c r="H21" s="72"/>
      <c r="I21" s="72" t="s">
        <v>164</v>
      </c>
      <c r="J21" s="72"/>
      <c r="K21" s="72"/>
      <c r="L21" s="72" t="s">
        <v>165</v>
      </c>
      <c r="M21" s="72"/>
      <c r="N21" s="72"/>
      <c r="O21" s="72"/>
      <c r="P21" s="30" t="s">
        <v>55</v>
      </c>
      <c r="Q21" s="30" t="s">
        <v>91</v>
      </c>
      <c r="R21" s="30">
        <v>90</v>
      </c>
      <c r="S21" s="30">
        <v>25</v>
      </c>
      <c r="T21" s="30">
        <v>23.18</v>
      </c>
      <c r="U21" s="32">
        <f t="shared" si="0"/>
        <v>92.72</v>
      </c>
    </row>
    <row r="22" spans="1:22" ht="75" customHeight="1" x14ac:dyDescent="0.2">
      <c r="A22" s="25"/>
      <c r="B22" s="29" t="s">
        <v>45</v>
      </c>
      <c r="C22" s="72" t="s">
        <v>166</v>
      </c>
      <c r="D22" s="72"/>
      <c r="E22" s="72"/>
      <c r="F22" s="72"/>
      <c r="G22" s="72"/>
      <c r="H22" s="72"/>
      <c r="I22" s="72" t="s">
        <v>167</v>
      </c>
      <c r="J22" s="72"/>
      <c r="K22" s="72"/>
      <c r="L22" s="72" t="s">
        <v>168</v>
      </c>
      <c r="M22" s="72"/>
      <c r="N22" s="72"/>
      <c r="O22" s="72"/>
      <c r="P22" s="30" t="s">
        <v>55</v>
      </c>
      <c r="Q22" s="30" t="s">
        <v>91</v>
      </c>
      <c r="R22" s="30">
        <v>90</v>
      </c>
      <c r="S22" s="30">
        <v>33</v>
      </c>
      <c r="T22" s="30">
        <v>33.229999999999997</v>
      </c>
      <c r="U22" s="32">
        <f t="shared" si="0"/>
        <v>100.69696969696969</v>
      </c>
    </row>
    <row r="23" spans="1:22" ht="75" customHeight="1" x14ac:dyDescent="0.2">
      <c r="A23" s="25"/>
      <c r="B23" s="29" t="s">
        <v>45</v>
      </c>
      <c r="C23" s="72" t="s">
        <v>169</v>
      </c>
      <c r="D23" s="72"/>
      <c r="E23" s="72"/>
      <c r="F23" s="72"/>
      <c r="G23" s="72"/>
      <c r="H23" s="72"/>
      <c r="I23" s="72" t="s">
        <v>170</v>
      </c>
      <c r="J23" s="72"/>
      <c r="K23" s="72"/>
      <c r="L23" s="72" t="s">
        <v>171</v>
      </c>
      <c r="M23" s="72"/>
      <c r="N23" s="72"/>
      <c r="O23" s="72"/>
      <c r="P23" s="30" t="s">
        <v>55</v>
      </c>
      <c r="Q23" s="30" t="s">
        <v>91</v>
      </c>
      <c r="R23" s="30">
        <v>90</v>
      </c>
      <c r="S23" s="30">
        <v>20</v>
      </c>
      <c r="T23" s="30">
        <v>20.88</v>
      </c>
      <c r="U23" s="32">
        <f t="shared" si="0"/>
        <v>104.4</v>
      </c>
    </row>
    <row r="24" spans="1:22" ht="75" customHeight="1" thickBot="1" x14ac:dyDescent="0.25">
      <c r="A24" s="25"/>
      <c r="B24" s="29" t="s">
        <v>45</v>
      </c>
      <c r="C24" s="72" t="s">
        <v>172</v>
      </c>
      <c r="D24" s="72"/>
      <c r="E24" s="72"/>
      <c r="F24" s="72"/>
      <c r="G24" s="72"/>
      <c r="H24" s="72"/>
      <c r="I24" s="72" t="s">
        <v>173</v>
      </c>
      <c r="J24" s="72"/>
      <c r="K24" s="72"/>
      <c r="L24" s="72" t="s">
        <v>174</v>
      </c>
      <c r="M24" s="72"/>
      <c r="N24" s="72"/>
      <c r="O24" s="72"/>
      <c r="P24" s="30" t="s">
        <v>55</v>
      </c>
      <c r="Q24" s="30" t="s">
        <v>91</v>
      </c>
      <c r="R24" s="30">
        <v>73</v>
      </c>
      <c r="S24" s="30">
        <v>73</v>
      </c>
      <c r="T24" s="30">
        <v>65.3</v>
      </c>
      <c r="U24" s="32">
        <f t="shared" si="0"/>
        <v>89.452054794520535</v>
      </c>
    </row>
    <row r="25" spans="1:22" ht="22.5" customHeight="1" thickTop="1" thickBot="1" x14ac:dyDescent="0.25">
      <c r="B25" s="8" t="s">
        <v>98</v>
      </c>
      <c r="C25" s="9"/>
      <c r="D25" s="9"/>
      <c r="E25" s="9"/>
      <c r="F25" s="9"/>
      <c r="G25" s="9"/>
      <c r="H25" s="10"/>
      <c r="I25" s="10"/>
      <c r="J25" s="10"/>
      <c r="K25" s="10"/>
      <c r="L25" s="10"/>
      <c r="M25" s="10"/>
      <c r="N25" s="10"/>
      <c r="O25" s="10"/>
      <c r="P25" s="10"/>
      <c r="Q25" s="10"/>
      <c r="R25" s="10"/>
      <c r="S25" s="10"/>
      <c r="T25" s="10"/>
      <c r="U25" s="11"/>
      <c r="V25" s="33"/>
    </row>
    <row r="26" spans="1:22" ht="26.25" customHeight="1" thickTop="1" x14ac:dyDescent="0.2">
      <c r="B26" s="34"/>
      <c r="C26" s="35"/>
      <c r="D26" s="35"/>
      <c r="E26" s="35"/>
      <c r="F26" s="35"/>
      <c r="G26" s="35"/>
      <c r="H26" s="36"/>
      <c r="I26" s="36"/>
      <c r="J26" s="36"/>
      <c r="K26" s="36"/>
      <c r="L26" s="36"/>
      <c r="M26" s="36"/>
      <c r="N26" s="36"/>
      <c r="O26" s="36"/>
      <c r="P26" s="37"/>
      <c r="Q26" s="38"/>
      <c r="R26" s="39" t="s">
        <v>99</v>
      </c>
      <c r="S26" s="22" t="s">
        <v>100</v>
      </c>
      <c r="T26" s="39" t="s">
        <v>101</v>
      </c>
      <c r="U26" s="22" t="s">
        <v>102</v>
      </c>
    </row>
    <row r="27" spans="1:22" ht="26.25" customHeight="1" thickBot="1" x14ac:dyDescent="0.25">
      <c r="B27" s="40"/>
      <c r="C27" s="41"/>
      <c r="D27" s="41"/>
      <c r="E27" s="41"/>
      <c r="F27" s="41"/>
      <c r="G27" s="41"/>
      <c r="H27" s="42"/>
      <c r="I27" s="42"/>
      <c r="J27" s="42"/>
      <c r="K27" s="42"/>
      <c r="L27" s="42"/>
      <c r="M27" s="42"/>
      <c r="N27" s="42"/>
      <c r="O27" s="42"/>
      <c r="P27" s="43"/>
      <c r="Q27" s="44"/>
      <c r="R27" s="45" t="s">
        <v>103</v>
      </c>
      <c r="S27" s="44" t="s">
        <v>103</v>
      </c>
      <c r="T27" s="44" t="s">
        <v>103</v>
      </c>
      <c r="U27" s="44" t="s">
        <v>104</v>
      </c>
    </row>
    <row r="28" spans="1:22" ht="13.5" customHeight="1" thickBot="1" x14ac:dyDescent="0.25">
      <c r="B28" s="65" t="s">
        <v>105</v>
      </c>
      <c r="C28" s="66"/>
      <c r="D28" s="66"/>
      <c r="E28" s="46"/>
      <c r="F28" s="46"/>
      <c r="G28" s="46"/>
      <c r="H28" s="47"/>
      <c r="I28" s="47"/>
      <c r="J28" s="47"/>
      <c r="K28" s="47"/>
      <c r="L28" s="47"/>
      <c r="M28" s="47"/>
      <c r="N28" s="47"/>
      <c r="O28" s="47"/>
      <c r="P28" s="48"/>
      <c r="Q28" s="48"/>
      <c r="R28" s="49" t="str">
        <f t="shared" ref="R28:T29" si="1">"N/D"</f>
        <v>N/D</v>
      </c>
      <c r="S28" s="49" t="str">
        <f t="shared" si="1"/>
        <v>N/D</v>
      </c>
      <c r="T28" s="49" t="str">
        <f t="shared" si="1"/>
        <v>N/D</v>
      </c>
      <c r="U28" s="50" t="str">
        <f>+IF(ISERR(T28/S28*100),"N/A",T28/S28*100)</f>
        <v>N/A</v>
      </c>
    </row>
    <row r="29" spans="1:22" ht="13.5" customHeight="1" thickBot="1" x14ac:dyDescent="0.25">
      <c r="B29" s="67" t="s">
        <v>106</v>
      </c>
      <c r="C29" s="68"/>
      <c r="D29" s="68"/>
      <c r="E29" s="51"/>
      <c r="F29" s="51"/>
      <c r="G29" s="51"/>
      <c r="H29" s="52"/>
      <c r="I29" s="52"/>
      <c r="J29" s="52"/>
      <c r="K29" s="52"/>
      <c r="L29" s="52"/>
      <c r="M29" s="52"/>
      <c r="N29" s="52"/>
      <c r="O29" s="52"/>
      <c r="P29" s="53"/>
      <c r="Q29" s="53"/>
      <c r="R29" s="49" t="str">
        <f t="shared" si="1"/>
        <v>N/D</v>
      </c>
      <c r="S29" s="49" t="str">
        <f t="shared" si="1"/>
        <v>N/D</v>
      </c>
      <c r="T29" s="49" t="str">
        <f t="shared" si="1"/>
        <v>N/D</v>
      </c>
      <c r="U29" s="50" t="str">
        <f>+IF(ISERR(T29/S29*100),"N/A",T29/S29*100)</f>
        <v>N/A</v>
      </c>
    </row>
    <row r="30" spans="1:22" ht="14.85" customHeight="1" thickTop="1" thickBot="1" x14ac:dyDescent="0.25">
      <c r="B30" s="8" t="s">
        <v>107</v>
      </c>
      <c r="C30" s="9"/>
      <c r="D30" s="9"/>
      <c r="E30" s="9"/>
      <c r="F30" s="9"/>
      <c r="G30" s="9"/>
      <c r="H30" s="10"/>
      <c r="I30" s="10"/>
      <c r="J30" s="10"/>
      <c r="K30" s="10"/>
      <c r="L30" s="10"/>
      <c r="M30" s="10"/>
      <c r="N30" s="10"/>
      <c r="O30" s="10"/>
      <c r="P30" s="10"/>
      <c r="Q30" s="10"/>
      <c r="R30" s="10"/>
      <c r="S30" s="10"/>
      <c r="T30" s="10"/>
      <c r="U30" s="11"/>
    </row>
    <row r="31" spans="1:22" ht="44.25" customHeight="1" thickTop="1" x14ac:dyDescent="0.2">
      <c r="B31" s="69" t="s">
        <v>108</v>
      </c>
      <c r="C31" s="70"/>
      <c r="D31" s="70"/>
      <c r="E31" s="70"/>
      <c r="F31" s="70"/>
      <c r="G31" s="70"/>
      <c r="H31" s="70"/>
      <c r="I31" s="70"/>
      <c r="J31" s="70"/>
      <c r="K31" s="70"/>
      <c r="L31" s="70"/>
      <c r="M31" s="70"/>
      <c r="N31" s="70"/>
      <c r="O31" s="70"/>
      <c r="P31" s="70"/>
      <c r="Q31" s="70"/>
      <c r="R31" s="70"/>
      <c r="S31" s="70"/>
      <c r="T31" s="70"/>
      <c r="U31" s="71"/>
    </row>
    <row r="32" spans="1:22" ht="34.5" customHeight="1" x14ac:dyDescent="0.2">
      <c r="B32" s="59" t="s">
        <v>175</v>
      </c>
      <c r="C32" s="60"/>
      <c r="D32" s="60"/>
      <c r="E32" s="60"/>
      <c r="F32" s="60"/>
      <c r="G32" s="60"/>
      <c r="H32" s="60"/>
      <c r="I32" s="60"/>
      <c r="J32" s="60"/>
      <c r="K32" s="60"/>
      <c r="L32" s="60"/>
      <c r="M32" s="60"/>
      <c r="N32" s="60"/>
      <c r="O32" s="60"/>
      <c r="P32" s="60"/>
      <c r="Q32" s="60"/>
      <c r="R32" s="60"/>
      <c r="S32" s="60"/>
      <c r="T32" s="60"/>
      <c r="U32" s="61"/>
    </row>
    <row r="33" spans="2:21" ht="34.5" customHeight="1" x14ac:dyDescent="0.2">
      <c r="B33" s="59" t="s">
        <v>110</v>
      </c>
      <c r="C33" s="60"/>
      <c r="D33" s="60"/>
      <c r="E33" s="60"/>
      <c r="F33" s="60"/>
      <c r="G33" s="60"/>
      <c r="H33" s="60"/>
      <c r="I33" s="60"/>
      <c r="J33" s="60"/>
      <c r="K33" s="60"/>
      <c r="L33" s="60"/>
      <c r="M33" s="60"/>
      <c r="N33" s="60"/>
      <c r="O33" s="60"/>
      <c r="P33" s="60"/>
      <c r="Q33" s="60"/>
      <c r="R33" s="60"/>
      <c r="S33" s="60"/>
      <c r="T33" s="60"/>
      <c r="U33" s="61"/>
    </row>
    <row r="34" spans="2:21" ht="24.75" customHeight="1" x14ac:dyDescent="0.2">
      <c r="B34" s="59" t="s">
        <v>176</v>
      </c>
      <c r="C34" s="60"/>
      <c r="D34" s="60"/>
      <c r="E34" s="60"/>
      <c r="F34" s="60"/>
      <c r="G34" s="60"/>
      <c r="H34" s="60"/>
      <c r="I34" s="60"/>
      <c r="J34" s="60"/>
      <c r="K34" s="60"/>
      <c r="L34" s="60"/>
      <c r="M34" s="60"/>
      <c r="N34" s="60"/>
      <c r="O34" s="60"/>
      <c r="P34" s="60"/>
      <c r="Q34" s="60"/>
      <c r="R34" s="60"/>
      <c r="S34" s="60"/>
      <c r="T34" s="60"/>
      <c r="U34" s="61"/>
    </row>
    <row r="35" spans="2:21" ht="36" customHeight="1" x14ac:dyDescent="0.2">
      <c r="B35" s="59" t="s">
        <v>177</v>
      </c>
      <c r="C35" s="60"/>
      <c r="D35" s="60"/>
      <c r="E35" s="60"/>
      <c r="F35" s="60"/>
      <c r="G35" s="60"/>
      <c r="H35" s="60"/>
      <c r="I35" s="60"/>
      <c r="J35" s="60"/>
      <c r="K35" s="60"/>
      <c r="L35" s="60"/>
      <c r="M35" s="60"/>
      <c r="N35" s="60"/>
      <c r="O35" s="60"/>
      <c r="P35" s="60"/>
      <c r="Q35" s="60"/>
      <c r="R35" s="60"/>
      <c r="S35" s="60"/>
      <c r="T35" s="60"/>
      <c r="U35" s="61"/>
    </row>
    <row r="36" spans="2:21" ht="33.950000000000003" customHeight="1" x14ac:dyDescent="0.2">
      <c r="B36" s="59" t="s">
        <v>178</v>
      </c>
      <c r="C36" s="60"/>
      <c r="D36" s="60"/>
      <c r="E36" s="60"/>
      <c r="F36" s="60"/>
      <c r="G36" s="60"/>
      <c r="H36" s="60"/>
      <c r="I36" s="60"/>
      <c r="J36" s="60"/>
      <c r="K36" s="60"/>
      <c r="L36" s="60"/>
      <c r="M36" s="60"/>
      <c r="N36" s="60"/>
      <c r="O36" s="60"/>
      <c r="P36" s="60"/>
      <c r="Q36" s="60"/>
      <c r="R36" s="60"/>
      <c r="S36" s="60"/>
      <c r="T36" s="60"/>
      <c r="U36" s="61"/>
    </row>
    <row r="37" spans="2:21" ht="33" customHeight="1" x14ac:dyDescent="0.2">
      <c r="B37" s="59" t="s">
        <v>179</v>
      </c>
      <c r="C37" s="60"/>
      <c r="D37" s="60"/>
      <c r="E37" s="60"/>
      <c r="F37" s="60"/>
      <c r="G37" s="60"/>
      <c r="H37" s="60"/>
      <c r="I37" s="60"/>
      <c r="J37" s="60"/>
      <c r="K37" s="60"/>
      <c r="L37" s="60"/>
      <c r="M37" s="60"/>
      <c r="N37" s="60"/>
      <c r="O37" s="60"/>
      <c r="P37" s="60"/>
      <c r="Q37" s="60"/>
      <c r="R37" s="60"/>
      <c r="S37" s="60"/>
      <c r="T37" s="60"/>
      <c r="U37" s="61"/>
    </row>
    <row r="38" spans="2:21" ht="34.5" customHeight="1" x14ac:dyDescent="0.2">
      <c r="B38" s="59" t="s">
        <v>180</v>
      </c>
      <c r="C38" s="60"/>
      <c r="D38" s="60"/>
      <c r="E38" s="60"/>
      <c r="F38" s="60"/>
      <c r="G38" s="60"/>
      <c r="H38" s="60"/>
      <c r="I38" s="60"/>
      <c r="J38" s="60"/>
      <c r="K38" s="60"/>
      <c r="L38" s="60"/>
      <c r="M38" s="60"/>
      <c r="N38" s="60"/>
      <c r="O38" s="60"/>
      <c r="P38" s="60"/>
      <c r="Q38" s="60"/>
      <c r="R38" s="60"/>
      <c r="S38" s="60"/>
      <c r="T38" s="60"/>
      <c r="U38" s="61"/>
    </row>
    <row r="39" spans="2:21" ht="34.700000000000003" customHeight="1" x14ac:dyDescent="0.2">
      <c r="B39" s="59" t="s">
        <v>181</v>
      </c>
      <c r="C39" s="60"/>
      <c r="D39" s="60"/>
      <c r="E39" s="60"/>
      <c r="F39" s="60"/>
      <c r="G39" s="60"/>
      <c r="H39" s="60"/>
      <c r="I39" s="60"/>
      <c r="J39" s="60"/>
      <c r="K39" s="60"/>
      <c r="L39" s="60"/>
      <c r="M39" s="60"/>
      <c r="N39" s="60"/>
      <c r="O39" s="60"/>
      <c r="P39" s="60"/>
      <c r="Q39" s="60"/>
      <c r="R39" s="60"/>
      <c r="S39" s="60"/>
      <c r="T39" s="60"/>
      <c r="U39" s="61"/>
    </row>
    <row r="40" spans="2:21" ht="39.6" customHeight="1" x14ac:dyDescent="0.2">
      <c r="B40" s="59" t="s">
        <v>182</v>
      </c>
      <c r="C40" s="60"/>
      <c r="D40" s="60"/>
      <c r="E40" s="60"/>
      <c r="F40" s="60"/>
      <c r="G40" s="60"/>
      <c r="H40" s="60"/>
      <c r="I40" s="60"/>
      <c r="J40" s="60"/>
      <c r="K40" s="60"/>
      <c r="L40" s="60"/>
      <c r="M40" s="60"/>
      <c r="N40" s="60"/>
      <c r="O40" s="60"/>
      <c r="P40" s="60"/>
      <c r="Q40" s="60"/>
      <c r="R40" s="60"/>
      <c r="S40" s="60"/>
      <c r="T40" s="60"/>
      <c r="U40" s="61"/>
    </row>
    <row r="41" spans="2:21" ht="38.1" customHeight="1" x14ac:dyDescent="0.2">
      <c r="B41" s="59" t="s">
        <v>183</v>
      </c>
      <c r="C41" s="60"/>
      <c r="D41" s="60"/>
      <c r="E41" s="60"/>
      <c r="F41" s="60"/>
      <c r="G41" s="60"/>
      <c r="H41" s="60"/>
      <c r="I41" s="60"/>
      <c r="J41" s="60"/>
      <c r="K41" s="60"/>
      <c r="L41" s="60"/>
      <c r="M41" s="60"/>
      <c r="N41" s="60"/>
      <c r="O41" s="60"/>
      <c r="P41" s="60"/>
      <c r="Q41" s="60"/>
      <c r="R41" s="60"/>
      <c r="S41" s="60"/>
      <c r="T41" s="60"/>
      <c r="U41" s="61"/>
    </row>
    <row r="42" spans="2:21" ht="22.35" customHeight="1" x14ac:dyDescent="0.2">
      <c r="B42" s="59" t="s">
        <v>184</v>
      </c>
      <c r="C42" s="60"/>
      <c r="D42" s="60"/>
      <c r="E42" s="60"/>
      <c r="F42" s="60"/>
      <c r="G42" s="60"/>
      <c r="H42" s="60"/>
      <c r="I42" s="60"/>
      <c r="J42" s="60"/>
      <c r="K42" s="60"/>
      <c r="L42" s="60"/>
      <c r="M42" s="60"/>
      <c r="N42" s="60"/>
      <c r="O42" s="60"/>
      <c r="P42" s="60"/>
      <c r="Q42" s="60"/>
      <c r="R42" s="60"/>
      <c r="S42" s="60"/>
      <c r="T42" s="60"/>
      <c r="U42" s="61"/>
    </row>
    <row r="43" spans="2:21" ht="39" customHeight="1" x14ac:dyDescent="0.2">
      <c r="B43" s="59" t="s">
        <v>185</v>
      </c>
      <c r="C43" s="60"/>
      <c r="D43" s="60"/>
      <c r="E43" s="60"/>
      <c r="F43" s="60"/>
      <c r="G43" s="60"/>
      <c r="H43" s="60"/>
      <c r="I43" s="60"/>
      <c r="J43" s="60"/>
      <c r="K43" s="60"/>
      <c r="L43" s="60"/>
      <c r="M43" s="60"/>
      <c r="N43" s="60"/>
      <c r="O43" s="60"/>
      <c r="P43" s="60"/>
      <c r="Q43" s="60"/>
      <c r="R43" s="60"/>
      <c r="S43" s="60"/>
      <c r="T43" s="60"/>
      <c r="U43" s="61"/>
    </row>
    <row r="44" spans="2:21" ht="41.25" customHeight="1" x14ac:dyDescent="0.2">
      <c r="B44" s="59" t="s">
        <v>186</v>
      </c>
      <c r="C44" s="60"/>
      <c r="D44" s="60"/>
      <c r="E44" s="60"/>
      <c r="F44" s="60"/>
      <c r="G44" s="60"/>
      <c r="H44" s="60"/>
      <c r="I44" s="60"/>
      <c r="J44" s="60"/>
      <c r="K44" s="60"/>
      <c r="L44" s="60"/>
      <c r="M44" s="60"/>
      <c r="N44" s="60"/>
      <c r="O44" s="60"/>
      <c r="P44" s="60"/>
      <c r="Q44" s="60"/>
      <c r="R44" s="60"/>
      <c r="S44" s="60"/>
      <c r="T44" s="60"/>
      <c r="U44" s="61"/>
    </row>
    <row r="45" spans="2:21" ht="42" customHeight="1" thickBot="1" x14ac:dyDescent="0.25">
      <c r="B45" s="62" t="s">
        <v>187</v>
      </c>
      <c r="C45" s="63"/>
      <c r="D45" s="63"/>
      <c r="E45" s="63"/>
      <c r="F45" s="63"/>
      <c r="G45" s="63"/>
      <c r="H45" s="63"/>
      <c r="I45" s="63"/>
      <c r="J45" s="63"/>
      <c r="K45" s="63"/>
      <c r="L45" s="63"/>
      <c r="M45" s="63"/>
      <c r="N45" s="63"/>
      <c r="O45" s="63"/>
      <c r="P45" s="63"/>
      <c r="Q45" s="63"/>
      <c r="R45" s="63"/>
      <c r="S45" s="63"/>
      <c r="T45" s="63"/>
      <c r="U45" s="64"/>
    </row>
  </sheetData>
  <mergeCells count="8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C20:H20"/>
    <mergeCell ref="I20:K20"/>
    <mergeCell ref="L20:O20"/>
    <mergeCell ref="C21:H21"/>
    <mergeCell ref="I21:K21"/>
    <mergeCell ref="L21:O21"/>
    <mergeCell ref="C22:H22"/>
    <mergeCell ref="I22:K22"/>
    <mergeCell ref="L22:O22"/>
    <mergeCell ref="C23:H23"/>
    <mergeCell ref="I23:K23"/>
    <mergeCell ref="L23:O23"/>
    <mergeCell ref="B37:U37"/>
    <mergeCell ref="C24:H24"/>
    <mergeCell ref="I24:K24"/>
    <mergeCell ref="L24:O24"/>
    <mergeCell ref="B28:D28"/>
    <mergeCell ref="B29:D29"/>
    <mergeCell ref="B31:U31"/>
    <mergeCell ref="B32:U32"/>
    <mergeCell ref="B33:U33"/>
    <mergeCell ref="B34:U34"/>
    <mergeCell ref="B35:U35"/>
    <mergeCell ref="B36:U36"/>
    <mergeCell ref="B44:U44"/>
    <mergeCell ref="B45:U45"/>
    <mergeCell ref="B38:U38"/>
    <mergeCell ref="B39:U39"/>
    <mergeCell ref="B40:U40"/>
    <mergeCell ref="B41:U41"/>
    <mergeCell ref="B42:U42"/>
    <mergeCell ref="B43:U43"/>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7"/>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580</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188</v>
      </c>
      <c r="D4" s="99" t="s">
        <v>189</v>
      </c>
      <c r="E4" s="99"/>
      <c r="F4" s="99"/>
      <c r="G4" s="99"/>
      <c r="H4" s="99"/>
      <c r="I4" s="14"/>
      <c r="J4" s="15" t="s">
        <v>9</v>
      </c>
      <c r="K4" s="16" t="s">
        <v>10</v>
      </c>
      <c r="L4" s="100" t="s">
        <v>1</v>
      </c>
      <c r="M4" s="100"/>
      <c r="N4" s="100"/>
      <c r="O4" s="100"/>
      <c r="P4" s="15" t="s">
        <v>11</v>
      </c>
      <c r="Q4" s="100" t="s">
        <v>12</v>
      </c>
      <c r="R4" s="100"/>
      <c r="S4" s="15" t="s">
        <v>13</v>
      </c>
      <c r="T4" s="100" t="s">
        <v>190</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191</v>
      </c>
      <c r="D6" s="80"/>
      <c r="E6" s="80"/>
      <c r="F6" s="80"/>
      <c r="G6" s="80"/>
      <c r="H6" s="18"/>
      <c r="I6" s="18"/>
      <c r="J6" s="18" t="s">
        <v>18</v>
      </c>
      <c r="K6" s="80" t="s">
        <v>192</v>
      </c>
      <c r="L6" s="80"/>
      <c r="M6" s="80"/>
      <c r="N6" s="19"/>
      <c r="O6" s="20" t="s">
        <v>20</v>
      </c>
      <c r="P6" s="80" t="s">
        <v>193</v>
      </c>
      <c r="Q6" s="80"/>
      <c r="R6" s="21"/>
      <c r="S6" s="20" t="s">
        <v>22</v>
      </c>
      <c r="T6" s="80" t="s">
        <v>194</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195</v>
      </c>
      <c r="D11" s="73"/>
      <c r="E11" s="73"/>
      <c r="F11" s="73"/>
      <c r="G11" s="73"/>
      <c r="H11" s="73"/>
      <c r="I11" s="73" t="s">
        <v>196</v>
      </c>
      <c r="J11" s="73"/>
      <c r="K11" s="73"/>
      <c r="L11" s="73" t="s">
        <v>197</v>
      </c>
      <c r="M11" s="73"/>
      <c r="N11" s="73"/>
      <c r="O11" s="73"/>
      <c r="P11" s="27" t="s">
        <v>55</v>
      </c>
      <c r="Q11" s="27" t="s">
        <v>139</v>
      </c>
      <c r="R11" s="27">
        <v>48.3</v>
      </c>
      <c r="S11" s="27">
        <v>47.37</v>
      </c>
      <c r="T11" s="27">
        <v>58.18</v>
      </c>
      <c r="U11" s="28">
        <f t="shared" ref="U11:U20" si="0">IF(ISERR(T11/S11*100),"N/A",T11/S11*100)</f>
        <v>122.82035043276336</v>
      </c>
    </row>
    <row r="12" spans="1:34" ht="75" customHeight="1" x14ac:dyDescent="0.2">
      <c r="A12" s="25"/>
      <c r="B12" s="29" t="s">
        <v>45</v>
      </c>
      <c r="C12" s="72" t="s">
        <v>45</v>
      </c>
      <c r="D12" s="72"/>
      <c r="E12" s="72"/>
      <c r="F12" s="72"/>
      <c r="G12" s="72"/>
      <c r="H12" s="72"/>
      <c r="I12" s="72" t="s">
        <v>198</v>
      </c>
      <c r="J12" s="72"/>
      <c r="K12" s="72"/>
      <c r="L12" s="72" t="s">
        <v>199</v>
      </c>
      <c r="M12" s="72"/>
      <c r="N12" s="72"/>
      <c r="O12" s="72"/>
      <c r="P12" s="30" t="s">
        <v>55</v>
      </c>
      <c r="Q12" s="30" t="s">
        <v>139</v>
      </c>
      <c r="R12" s="30">
        <v>45.95</v>
      </c>
      <c r="S12" s="30">
        <v>45.65</v>
      </c>
      <c r="T12" s="30">
        <v>53.13</v>
      </c>
      <c r="U12" s="32">
        <f t="shared" si="0"/>
        <v>116.38554216867472</v>
      </c>
    </row>
    <row r="13" spans="1:34" ht="75" customHeight="1" x14ac:dyDescent="0.2">
      <c r="A13" s="25"/>
      <c r="B13" s="29" t="s">
        <v>45</v>
      </c>
      <c r="C13" s="72" t="s">
        <v>45</v>
      </c>
      <c r="D13" s="72"/>
      <c r="E13" s="72"/>
      <c r="F13" s="72"/>
      <c r="G13" s="72"/>
      <c r="H13" s="72"/>
      <c r="I13" s="72" t="s">
        <v>200</v>
      </c>
      <c r="J13" s="72"/>
      <c r="K13" s="72"/>
      <c r="L13" s="72" t="s">
        <v>201</v>
      </c>
      <c r="M13" s="72"/>
      <c r="N13" s="72"/>
      <c r="O13" s="72"/>
      <c r="P13" s="30" t="s">
        <v>55</v>
      </c>
      <c r="Q13" s="30" t="s">
        <v>43</v>
      </c>
      <c r="R13" s="30">
        <v>67.42</v>
      </c>
      <c r="S13" s="30" t="s">
        <v>44</v>
      </c>
      <c r="T13" s="30" t="s">
        <v>44</v>
      </c>
      <c r="U13" s="32" t="str">
        <f t="shared" si="0"/>
        <v>N/A</v>
      </c>
    </row>
    <row r="14" spans="1:34" ht="75" customHeight="1" thickBot="1" x14ac:dyDescent="0.25">
      <c r="A14" s="25"/>
      <c r="B14" s="29" t="s">
        <v>45</v>
      </c>
      <c r="C14" s="72" t="s">
        <v>45</v>
      </c>
      <c r="D14" s="72"/>
      <c r="E14" s="72"/>
      <c r="F14" s="72"/>
      <c r="G14" s="72"/>
      <c r="H14" s="72"/>
      <c r="I14" s="72" t="s">
        <v>202</v>
      </c>
      <c r="J14" s="72"/>
      <c r="K14" s="72"/>
      <c r="L14" s="72" t="s">
        <v>203</v>
      </c>
      <c r="M14" s="72"/>
      <c r="N14" s="72"/>
      <c r="O14" s="72"/>
      <c r="P14" s="30" t="s">
        <v>14</v>
      </c>
      <c r="Q14" s="30" t="s">
        <v>59</v>
      </c>
      <c r="R14" s="31" t="s">
        <v>44</v>
      </c>
      <c r="S14" s="31" t="s">
        <v>44</v>
      </c>
      <c r="T14" s="31" t="s">
        <v>44</v>
      </c>
      <c r="U14" s="32" t="str">
        <f t="shared" si="0"/>
        <v>N/A</v>
      </c>
    </row>
    <row r="15" spans="1:34" ht="75" customHeight="1" thickTop="1" thickBot="1" x14ac:dyDescent="0.25">
      <c r="A15" s="25"/>
      <c r="B15" s="26" t="s">
        <v>62</v>
      </c>
      <c r="C15" s="73" t="s">
        <v>204</v>
      </c>
      <c r="D15" s="73"/>
      <c r="E15" s="73"/>
      <c r="F15" s="73"/>
      <c r="G15" s="73"/>
      <c r="H15" s="73"/>
      <c r="I15" s="73" t="s">
        <v>205</v>
      </c>
      <c r="J15" s="73"/>
      <c r="K15" s="73"/>
      <c r="L15" s="73" t="s">
        <v>206</v>
      </c>
      <c r="M15" s="73"/>
      <c r="N15" s="73"/>
      <c r="O15" s="73"/>
      <c r="P15" s="27" t="s">
        <v>55</v>
      </c>
      <c r="Q15" s="27" t="s">
        <v>139</v>
      </c>
      <c r="R15" s="27">
        <v>65.650000000000006</v>
      </c>
      <c r="S15" s="27">
        <v>64.91</v>
      </c>
      <c r="T15" s="27">
        <v>67.27</v>
      </c>
      <c r="U15" s="28">
        <f t="shared" si="0"/>
        <v>103.63580342012017</v>
      </c>
    </row>
    <row r="16" spans="1:34" ht="75" customHeight="1" thickTop="1" x14ac:dyDescent="0.2">
      <c r="A16" s="25"/>
      <c r="B16" s="26" t="s">
        <v>71</v>
      </c>
      <c r="C16" s="73" t="s">
        <v>207</v>
      </c>
      <c r="D16" s="73"/>
      <c r="E16" s="73"/>
      <c r="F16" s="73"/>
      <c r="G16" s="73"/>
      <c r="H16" s="73"/>
      <c r="I16" s="73" t="s">
        <v>208</v>
      </c>
      <c r="J16" s="73"/>
      <c r="K16" s="73"/>
      <c r="L16" s="73" t="s">
        <v>209</v>
      </c>
      <c r="M16" s="73"/>
      <c r="N16" s="73"/>
      <c r="O16" s="73"/>
      <c r="P16" s="27" t="s">
        <v>210</v>
      </c>
      <c r="Q16" s="27" t="s">
        <v>59</v>
      </c>
      <c r="R16" s="27">
        <v>1.8</v>
      </c>
      <c r="S16" s="27" t="s">
        <v>44</v>
      </c>
      <c r="T16" s="27" t="s">
        <v>44</v>
      </c>
      <c r="U16" s="28" t="str">
        <f t="shared" si="0"/>
        <v>N/A</v>
      </c>
    </row>
    <row r="17" spans="1:22" ht="75" customHeight="1" x14ac:dyDescent="0.2">
      <c r="A17" s="25"/>
      <c r="B17" s="29" t="s">
        <v>45</v>
      </c>
      <c r="C17" s="72" t="s">
        <v>45</v>
      </c>
      <c r="D17" s="72"/>
      <c r="E17" s="72"/>
      <c r="F17" s="72"/>
      <c r="G17" s="72"/>
      <c r="H17" s="72"/>
      <c r="I17" s="72" t="s">
        <v>211</v>
      </c>
      <c r="J17" s="72"/>
      <c r="K17" s="72"/>
      <c r="L17" s="72" t="s">
        <v>212</v>
      </c>
      <c r="M17" s="72"/>
      <c r="N17" s="72"/>
      <c r="O17" s="72"/>
      <c r="P17" s="30" t="s">
        <v>55</v>
      </c>
      <c r="Q17" s="30" t="s">
        <v>91</v>
      </c>
      <c r="R17" s="30">
        <v>83</v>
      </c>
      <c r="S17" s="30">
        <v>83</v>
      </c>
      <c r="T17" s="30">
        <v>65</v>
      </c>
      <c r="U17" s="32">
        <f t="shared" si="0"/>
        <v>78.313253012048193</v>
      </c>
    </row>
    <row r="18" spans="1:22" ht="75" customHeight="1" thickBot="1" x14ac:dyDescent="0.25">
      <c r="A18" s="25"/>
      <c r="B18" s="29" t="s">
        <v>45</v>
      </c>
      <c r="C18" s="72" t="s">
        <v>213</v>
      </c>
      <c r="D18" s="72"/>
      <c r="E18" s="72"/>
      <c r="F18" s="72"/>
      <c r="G18" s="72"/>
      <c r="H18" s="72"/>
      <c r="I18" s="72" t="s">
        <v>214</v>
      </c>
      <c r="J18" s="72"/>
      <c r="K18" s="72"/>
      <c r="L18" s="72" t="s">
        <v>215</v>
      </c>
      <c r="M18" s="72"/>
      <c r="N18" s="72"/>
      <c r="O18" s="72"/>
      <c r="P18" s="30" t="s">
        <v>210</v>
      </c>
      <c r="Q18" s="30" t="s">
        <v>91</v>
      </c>
      <c r="R18" s="30">
        <v>1.27</v>
      </c>
      <c r="S18" s="30">
        <v>1.21</v>
      </c>
      <c r="T18" s="30">
        <v>35.32</v>
      </c>
      <c r="U18" s="32">
        <f t="shared" si="0"/>
        <v>2919.0082644628101</v>
      </c>
    </row>
    <row r="19" spans="1:22" ht="75" customHeight="1" thickTop="1" x14ac:dyDescent="0.2">
      <c r="A19" s="25"/>
      <c r="B19" s="26" t="s">
        <v>87</v>
      </c>
      <c r="C19" s="73" t="s">
        <v>216</v>
      </c>
      <c r="D19" s="73"/>
      <c r="E19" s="73"/>
      <c r="F19" s="73"/>
      <c r="G19" s="73"/>
      <c r="H19" s="73"/>
      <c r="I19" s="73" t="s">
        <v>217</v>
      </c>
      <c r="J19" s="73"/>
      <c r="K19" s="73"/>
      <c r="L19" s="73" t="s">
        <v>218</v>
      </c>
      <c r="M19" s="73"/>
      <c r="N19" s="73"/>
      <c r="O19" s="73"/>
      <c r="P19" s="27" t="s">
        <v>55</v>
      </c>
      <c r="Q19" s="27" t="s">
        <v>91</v>
      </c>
      <c r="R19" s="27">
        <v>88.88</v>
      </c>
      <c r="S19" s="27">
        <v>88.88</v>
      </c>
      <c r="T19" s="27">
        <v>80.41</v>
      </c>
      <c r="U19" s="28">
        <f t="shared" si="0"/>
        <v>90.470297029702976</v>
      </c>
    </row>
    <row r="20" spans="1:22" ht="75" customHeight="1" thickBot="1" x14ac:dyDescent="0.25">
      <c r="A20" s="25"/>
      <c r="B20" s="29" t="s">
        <v>45</v>
      </c>
      <c r="C20" s="72" t="s">
        <v>45</v>
      </c>
      <c r="D20" s="72"/>
      <c r="E20" s="72"/>
      <c r="F20" s="72"/>
      <c r="G20" s="72"/>
      <c r="H20" s="72"/>
      <c r="I20" s="72" t="s">
        <v>219</v>
      </c>
      <c r="J20" s="72"/>
      <c r="K20" s="72"/>
      <c r="L20" s="72" t="s">
        <v>220</v>
      </c>
      <c r="M20" s="72"/>
      <c r="N20" s="72"/>
      <c r="O20" s="72"/>
      <c r="P20" s="30" t="s">
        <v>210</v>
      </c>
      <c r="Q20" s="30" t="s">
        <v>91</v>
      </c>
      <c r="R20" s="30">
        <v>2.5</v>
      </c>
      <c r="S20" s="30">
        <v>2.44</v>
      </c>
      <c r="T20" s="30">
        <v>35.49</v>
      </c>
      <c r="U20" s="32">
        <f t="shared" si="0"/>
        <v>1454.5081967213116</v>
      </c>
    </row>
    <row r="21" spans="1:22" ht="22.5" customHeight="1" thickTop="1" thickBot="1" x14ac:dyDescent="0.25">
      <c r="B21" s="8" t="s">
        <v>98</v>
      </c>
      <c r="C21" s="9"/>
      <c r="D21" s="9"/>
      <c r="E21" s="9"/>
      <c r="F21" s="9"/>
      <c r="G21" s="9"/>
      <c r="H21" s="10"/>
      <c r="I21" s="10"/>
      <c r="J21" s="10"/>
      <c r="K21" s="10"/>
      <c r="L21" s="10"/>
      <c r="M21" s="10"/>
      <c r="N21" s="10"/>
      <c r="O21" s="10"/>
      <c r="P21" s="10"/>
      <c r="Q21" s="10"/>
      <c r="R21" s="10"/>
      <c r="S21" s="10"/>
      <c r="T21" s="10"/>
      <c r="U21" s="11"/>
      <c r="V21" s="33"/>
    </row>
    <row r="22" spans="1:22" ht="26.25" customHeight="1" thickTop="1" x14ac:dyDescent="0.2">
      <c r="B22" s="34"/>
      <c r="C22" s="35"/>
      <c r="D22" s="35"/>
      <c r="E22" s="35"/>
      <c r="F22" s="35"/>
      <c r="G22" s="35"/>
      <c r="H22" s="36"/>
      <c r="I22" s="36"/>
      <c r="J22" s="36"/>
      <c r="K22" s="36"/>
      <c r="L22" s="36"/>
      <c r="M22" s="36"/>
      <c r="N22" s="36"/>
      <c r="O22" s="36"/>
      <c r="P22" s="37"/>
      <c r="Q22" s="38"/>
      <c r="R22" s="39" t="s">
        <v>99</v>
      </c>
      <c r="S22" s="22" t="s">
        <v>100</v>
      </c>
      <c r="T22" s="39" t="s">
        <v>101</v>
      </c>
      <c r="U22" s="22" t="s">
        <v>102</v>
      </c>
    </row>
    <row r="23" spans="1:22" ht="26.25" customHeight="1" thickBot="1" x14ac:dyDescent="0.25">
      <c r="B23" s="40"/>
      <c r="C23" s="41"/>
      <c r="D23" s="41"/>
      <c r="E23" s="41"/>
      <c r="F23" s="41"/>
      <c r="G23" s="41"/>
      <c r="H23" s="42"/>
      <c r="I23" s="42"/>
      <c r="J23" s="42"/>
      <c r="K23" s="42"/>
      <c r="L23" s="42"/>
      <c r="M23" s="42"/>
      <c r="N23" s="42"/>
      <c r="O23" s="42"/>
      <c r="P23" s="43"/>
      <c r="Q23" s="44"/>
      <c r="R23" s="45" t="s">
        <v>103</v>
      </c>
      <c r="S23" s="44" t="s">
        <v>103</v>
      </c>
      <c r="T23" s="44" t="s">
        <v>103</v>
      </c>
      <c r="U23" s="44" t="s">
        <v>104</v>
      </c>
    </row>
    <row r="24" spans="1:22" ht="13.5" customHeight="1" thickBot="1" x14ac:dyDescent="0.25">
      <c r="B24" s="65" t="s">
        <v>105</v>
      </c>
      <c r="C24" s="66"/>
      <c r="D24" s="66"/>
      <c r="E24" s="46"/>
      <c r="F24" s="46"/>
      <c r="G24" s="46"/>
      <c r="H24" s="47"/>
      <c r="I24" s="47"/>
      <c r="J24" s="47"/>
      <c r="K24" s="47"/>
      <c r="L24" s="47"/>
      <c r="M24" s="47"/>
      <c r="N24" s="47"/>
      <c r="O24" s="47"/>
      <c r="P24" s="48"/>
      <c r="Q24" s="48"/>
      <c r="R24" s="49" t="str">
        <f t="shared" ref="R24:T25" si="1">"N/D"</f>
        <v>N/D</v>
      </c>
      <c r="S24" s="49" t="str">
        <f t="shared" si="1"/>
        <v>N/D</v>
      </c>
      <c r="T24" s="49" t="str">
        <f t="shared" si="1"/>
        <v>N/D</v>
      </c>
      <c r="U24" s="50" t="str">
        <f>+IF(ISERR(T24/S24*100),"N/A",T24/S24*100)</f>
        <v>N/A</v>
      </c>
    </row>
    <row r="25" spans="1:22" ht="13.5" customHeight="1" thickBot="1" x14ac:dyDescent="0.25">
      <c r="B25" s="67" t="s">
        <v>106</v>
      </c>
      <c r="C25" s="68"/>
      <c r="D25" s="68"/>
      <c r="E25" s="51"/>
      <c r="F25" s="51"/>
      <c r="G25" s="51"/>
      <c r="H25" s="52"/>
      <c r="I25" s="52"/>
      <c r="J25" s="52"/>
      <c r="K25" s="52"/>
      <c r="L25" s="52"/>
      <c r="M25" s="52"/>
      <c r="N25" s="52"/>
      <c r="O25" s="52"/>
      <c r="P25" s="53"/>
      <c r="Q25" s="53"/>
      <c r="R25" s="49" t="str">
        <f t="shared" si="1"/>
        <v>N/D</v>
      </c>
      <c r="S25" s="49" t="str">
        <f t="shared" si="1"/>
        <v>N/D</v>
      </c>
      <c r="T25" s="49" t="str">
        <f t="shared" si="1"/>
        <v>N/D</v>
      </c>
      <c r="U25" s="50" t="str">
        <f>+IF(ISERR(T25/S25*100),"N/A",T25/S25*100)</f>
        <v>N/A</v>
      </c>
    </row>
    <row r="26" spans="1:22" ht="14.85" customHeight="1" thickTop="1" thickBot="1" x14ac:dyDescent="0.25">
      <c r="B26" s="8" t="s">
        <v>107</v>
      </c>
      <c r="C26" s="9"/>
      <c r="D26" s="9"/>
      <c r="E26" s="9"/>
      <c r="F26" s="9"/>
      <c r="G26" s="9"/>
      <c r="H26" s="10"/>
      <c r="I26" s="10"/>
      <c r="J26" s="10"/>
      <c r="K26" s="10"/>
      <c r="L26" s="10"/>
      <c r="M26" s="10"/>
      <c r="N26" s="10"/>
      <c r="O26" s="10"/>
      <c r="P26" s="10"/>
      <c r="Q26" s="10"/>
      <c r="R26" s="10"/>
      <c r="S26" s="10"/>
      <c r="T26" s="10"/>
      <c r="U26" s="11"/>
    </row>
    <row r="27" spans="1:22" ht="44.25" customHeight="1" thickTop="1" x14ac:dyDescent="0.2">
      <c r="B27" s="69" t="s">
        <v>108</v>
      </c>
      <c r="C27" s="70"/>
      <c r="D27" s="70"/>
      <c r="E27" s="70"/>
      <c r="F27" s="70"/>
      <c r="G27" s="70"/>
      <c r="H27" s="70"/>
      <c r="I27" s="70"/>
      <c r="J27" s="70"/>
      <c r="K27" s="70"/>
      <c r="L27" s="70"/>
      <c r="M27" s="70"/>
      <c r="N27" s="70"/>
      <c r="O27" s="70"/>
      <c r="P27" s="70"/>
      <c r="Q27" s="70"/>
      <c r="R27" s="70"/>
      <c r="S27" s="70"/>
      <c r="T27" s="70"/>
      <c r="U27" s="71"/>
    </row>
    <row r="28" spans="1:22" ht="111.6" customHeight="1" x14ac:dyDescent="0.2">
      <c r="B28" s="59" t="s">
        <v>221</v>
      </c>
      <c r="C28" s="60"/>
      <c r="D28" s="60"/>
      <c r="E28" s="60"/>
      <c r="F28" s="60"/>
      <c r="G28" s="60"/>
      <c r="H28" s="60"/>
      <c r="I28" s="60"/>
      <c r="J28" s="60"/>
      <c r="K28" s="60"/>
      <c r="L28" s="60"/>
      <c r="M28" s="60"/>
      <c r="N28" s="60"/>
      <c r="O28" s="60"/>
      <c r="P28" s="60"/>
      <c r="Q28" s="60"/>
      <c r="R28" s="60"/>
      <c r="S28" s="60"/>
      <c r="T28" s="60"/>
      <c r="U28" s="61"/>
    </row>
    <row r="29" spans="1:22" ht="183.6" customHeight="1" x14ac:dyDescent="0.2">
      <c r="B29" s="59" t="s">
        <v>222</v>
      </c>
      <c r="C29" s="60"/>
      <c r="D29" s="60"/>
      <c r="E29" s="60"/>
      <c r="F29" s="60"/>
      <c r="G29" s="60"/>
      <c r="H29" s="60"/>
      <c r="I29" s="60"/>
      <c r="J29" s="60"/>
      <c r="K29" s="60"/>
      <c r="L29" s="60"/>
      <c r="M29" s="60"/>
      <c r="N29" s="60"/>
      <c r="O29" s="60"/>
      <c r="P29" s="60"/>
      <c r="Q29" s="60"/>
      <c r="R29" s="60"/>
      <c r="S29" s="60"/>
      <c r="T29" s="60"/>
      <c r="U29" s="61"/>
    </row>
    <row r="30" spans="1:22" ht="34.5" customHeight="1" x14ac:dyDescent="0.2">
      <c r="B30" s="59" t="s">
        <v>223</v>
      </c>
      <c r="C30" s="60"/>
      <c r="D30" s="60"/>
      <c r="E30" s="60"/>
      <c r="F30" s="60"/>
      <c r="G30" s="60"/>
      <c r="H30" s="60"/>
      <c r="I30" s="60"/>
      <c r="J30" s="60"/>
      <c r="K30" s="60"/>
      <c r="L30" s="60"/>
      <c r="M30" s="60"/>
      <c r="N30" s="60"/>
      <c r="O30" s="60"/>
      <c r="P30" s="60"/>
      <c r="Q30" s="60"/>
      <c r="R30" s="60"/>
      <c r="S30" s="60"/>
      <c r="T30" s="60"/>
      <c r="U30" s="61"/>
    </row>
    <row r="31" spans="1:22" ht="16.350000000000001" customHeight="1" x14ac:dyDescent="0.2">
      <c r="B31" s="59" t="s">
        <v>224</v>
      </c>
      <c r="C31" s="60"/>
      <c r="D31" s="60"/>
      <c r="E31" s="60"/>
      <c r="F31" s="60"/>
      <c r="G31" s="60"/>
      <c r="H31" s="60"/>
      <c r="I31" s="60"/>
      <c r="J31" s="60"/>
      <c r="K31" s="60"/>
      <c r="L31" s="60"/>
      <c r="M31" s="60"/>
      <c r="N31" s="60"/>
      <c r="O31" s="60"/>
      <c r="P31" s="60"/>
      <c r="Q31" s="60"/>
      <c r="R31" s="60"/>
      <c r="S31" s="60"/>
      <c r="T31" s="60"/>
      <c r="U31" s="61"/>
    </row>
    <row r="32" spans="1:22" ht="118.7" customHeight="1" x14ac:dyDescent="0.2">
      <c r="B32" s="59" t="s">
        <v>225</v>
      </c>
      <c r="C32" s="60"/>
      <c r="D32" s="60"/>
      <c r="E32" s="60"/>
      <c r="F32" s="60"/>
      <c r="G32" s="60"/>
      <c r="H32" s="60"/>
      <c r="I32" s="60"/>
      <c r="J32" s="60"/>
      <c r="K32" s="60"/>
      <c r="L32" s="60"/>
      <c r="M32" s="60"/>
      <c r="N32" s="60"/>
      <c r="O32" s="60"/>
      <c r="P32" s="60"/>
      <c r="Q32" s="60"/>
      <c r="R32" s="60"/>
      <c r="S32" s="60"/>
      <c r="T32" s="60"/>
      <c r="U32" s="61"/>
    </row>
    <row r="33" spans="2:21" ht="34.5" customHeight="1" x14ac:dyDescent="0.2">
      <c r="B33" s="59" t="s">
        <v>226</v>
      </c>
      <c r="C33" s="60"/>
      <c r="D33" s="60"/>
      <c r="E33" s="60"/>
      <c r="F33" s="60"/>
      <c r="G33" s="60"/>
      <c r="H33" s="60"/>
      <c r="I33" s="60"/>
      <c r="J33" s="60"/>
      <c r="K33" s="60"/>
      <c r="L33" s="60"/>
      <c r="M33" s="60"/>
      <c r="N33" s="60"/>
      <c r="O33" s="60"/>
      <c r="P33" s="60"/>
      <c r="Q33" s="60"/>
      <c r="R33" s="60"/>
      <c r="S33" s="60"/>
      <c r="T33" s="60"/>
      <c r="U33" s="61"/>
    </row>
    <row r="34" spans="2:21" ht="134.25" customHeight="1" x14ac:dyDescent="0.2">
      <c r="B34" s="59" t="s">
        <v>227</v>
      </c>
      <c r="C34" s="60"/>
      <c r="D34" s="60"/>
      <c r="E34" s="60"/>
      <c r="F34" s="60"/>
      <c r="G34" s="60"/>
      <c r="H34" s="60"/>
      <c r="I34" s="60"/>
      <c r="J34" s="60"/>
      <c r="K34" s="60"/>
      <c r="L34" s="60"/>
      <c r="M34" s="60"/>
      <c r="N34" s="60"/>
      <c r="O34" s="60"/>
      <c r="P34" s="60"/>
      <c r="Q34" s="60"/>
      <c r="R34" s="60"/>
      <c r="S34" s="60"/>
      <c r="T34" s="60"/>
      <c r="U34" s="61"/>
    </row>
    <row r="35" spans="2:21" ht="158.44999999999999" customHeight="1" x14ac:dyDescent="0.2">
      <c r="B35" s="59" t="s">
        <v>228</v>
      </c>
      <c r="C35" s="60"/>
      <c r="D35" s="60"/>
      <c r="E35" s="60"/>
      <c r="F35" s="60"/>
      <c r="G35" s="60"/>
      <c r="H35" s="60"/>
      <c r="I35" s="60"/>
      <c r="J35" s="60"/>
      <c r="K35" s="60"/>
      <c r="L35" s="60"/>
      <c r="M35" s="60"/>
      <c r="N35" s="60"/>
      <c r="O35" s="60"/>
      <c r="P35" s="60"/>
      <c r="Q35" s="60"/>
      <c r="R35" s="60"/>
      <c r="S35" s="60"/>
      <c r="T35" s="60"/>
      <c r="U35" s="61"/>
    </row>
    <row r="36" spans="2:21" ht="128.85" customHeight="1" x14ac:dyDescent="0.2">
      <c r="B36" s="59" t="s">
        <v>229</v>
      </c>
      <c r="C36" s="60"/>
      <c r="D36" s="60"/>
      <c r="E36" s="60"/>
      <c r="F36" s="60"/>
      <c r="G36" s="60"/>
      <c r="H36" s="60"/>
      <c r="I36" s="60"/>
      <c r="J36" s="60"/>
      <c r="K36" s="60"/>
      <c r="L36" s="60"/>
      <c r="M36" s="60"/>
      <c r="N36" s="60"/>
      <c r="O36" s="60"/>
      <c r="P36" s="60"/>
      <c r="Q36" s="60"/>
      <c r="R36" s="60"/>
      <c r="S36" s="60"/>
      <c r="T36" s="60"/>
      <c r="U36" s="61"/>
    </row>
    <row r="37" spans="2:21" ht="142.35" customHeight="1" thickBot="1" x14ac:dyDescent="0.25">
      <c r="B37" s="62" t="s">
        <v>230</v>
      </c>
      <c r="C37" s="63"/>
      <c r="D37" s="63"/>
      <c r="E37" s="63"/>
      <c r="F37" s="63"/>
      <c r="G37" s="63"/>
      <c r="H37" s="63"/>
      <c r="I37" s="63"/>
      <c r="J37" s="63"/>
      <c r="K37" s="63"/>
      <c r="L37" s="63"/>
      <c r="M37" s="63"/>
      <c r="N37" s="63"/>
      <c r="O37" s="63"/>
      <c r="P37" s="63"/>
      <c r="Q37" s="63"/>
      <c r="R37" s="63"/>
      <c r="S37" s="63"/>
      <c r="T37" s="63"/>
      <c r="U37" s="64"/>
    </row>
  </sheetData>
  <mergeCells count="64">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B27:U27"/>
    <mergeCell ref="C18:H18"/>
    <mergeCell ref="I18:K18"/>
    <mergeCell ref="L18:O18"/>
    <mergeCell ref="C19:H19"/>
    <mergeCell ref="I19:K19"/>
    <mergeCell ref="L19:O19"/>
    <mergeCell ref="C20:H20"/>
    <mergeCell ref="I20:K20"/>
    <mergeCell ref="L20:O20"/>
    <mergeCell ref="B24:D24"/>
    <mergeCell ref="B25:D25"/>
    <mergeCell ref="B34:U34"/>
    <mergeCell ref="B35:U35"/>
    <mergeCell ref="B36:U36"/>
    <mergeCell ref="B37:U37"/>
    <mergeCell ref="B28:U28"/>
    <mergeCell ref="B29:U29"/>
    <mergeCell ref="B30:U30"/>
    <mergeCell ref="B31:U31"/>
    <mergeCell ref="B32:U32"/>
    <mergeCell ref="B33:U33"/>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580</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231</v>
      </c>
      <c r="D4" s="99" t="s">
        <v>232</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19</v>
      </c>
      <c r="L6" s="80"/>
      <c r="M6" s="80"/>
      <c r="N6" s="19"/>
      <c r="O6" s="20" t="s">
        <v>20</v>
      </c>
      <c r="P6" s="80" t="s">
        <v>233</v>
      </c>
      <c r="Q6" s="80"/>
      <c r="R6" s="21"/>
      <c r="S6" s="20" t="s">
        <v>22</v>
      </c>
      <c r="T6" s="80" t="s">
        <v>234</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thickBot="1" x14ac:dyDescent="0.25">
      <c r="A11" s="25"/>
      <c r="B11" s="26" t="s">
        <v>38</v>
      </c>
      <c r="C11" s="73" t="s">
        <v>235</v>
      </c>
      <c r="D11" s="73"/>
      <c r="E11" s="73"/>
      <c r="F11" s="73"/>
      <c r="G11" s="73"/>
      <c r="H11" s="73"/>
      <c r="I11" s="73" t="s">
        <v>236</v>
      </c>
      <c r="J11" s="73"/>
      <c r="K11" s="73"/>
      <c r="L11" s="73" t="s">
        <v>237</v>
      </c>
      <c r="M11" s="73"/>
      <c r="N11" s="73"/>
      <c r="O11" s="73"/>
      <c r="P11" s="27" t="s">
        <v>55</v>
      </c>
      <c r="Q11" s="27" t="s">
        <v>75</v>
      </c>
      <c r="R11" s="27">
        <v>6.48</v>
      </c>
      <c r="S11" s="27" t="s">
        <v>44</v>
      </c>
      <c r="T11" s="27" t="s">
        <v>44</v>
      </c>
      <c r="U11" s="28" t="str">
        <f>IF(ISERR(T11/S11*100),"N/A",T11/S11*100)</f>
        <v>N/A</v>
      </c>
    </row>
    <row r="12" spans="1:34" ht="75" customHeight="1" thickTop="1" thickBot="1" x14ac:dyDescent="0.25">
      <c r="A12" s="25"/>
      <c r="B12" s="26" t="s">
        <v>62</v>
      </c>
      <c r="C12" s="73" t="s">
        <v>238</v>
      </c>
      <c r="D12" s="73"/>
      <c r="E12" s="73"/>
      <c r="F12" s="73"/>
      <c r="G12" s="73"/>
      <c r="H12" s="73"/>
      <c r="I12" s="73" t="s">
        <v>239</v>
      </c>
      <c r="J12" s="73"/>
      <c r="K12" s="73"/>
      <c r="L12" s="73" t="s">
        <v>240</v>
      </c>
      <c r="M12" s="73"/>
      <c r="N12" s="73"/>
      <c r="O12" s="73"/>
      <c r="P12" s="27" t="s">
        <v>55</v>
      </c>
      <c r="Q12" s="27" t="s">
        <v>75</v>
      </c>
      <c r="R12" s="27">
        <v>17.47</v>
      </c>
      <c r="S12" s="27" t="s">
        <v>44</v>
      </c>
      <c r="T12" s="27" t="s">
        <v>44</v>
      </c>
      <c r="U12" s="28" t="str">
        <f>IF(ISERR(T12/S12*100),"N/A",T12/S12*100)</f>
        <v>N/A</v>
      </c>
    </row>
    <row r="13" spans="1:34" ht="75" customHeight="1" thickTop="1" x14ac:dyDescent="0.2">
      <c r="A13" s="25"/>
      <c r="B13" s="26" t="s">
        <v>71</v>
      </c>
      <c r="C13" s="73" t="s">
        <v>241</v>
      </c>
      <c r="D13" s="73"/>
      <c r="E13" s="73"/>
      <c r="F13" s="73"/>
      <c r="G13" s="73"/>
      <c r="H13" s="73"/>
      <c r="I13" s="73" t="s">
        <v>242</v>
      </c>
      <c r="J13" s="73"/>
      <c r="K13" s="73"/>
      <c r="L13" s="73" t="s">
        <v>243</v>
      </c>
      <c r="M13" s="73"/>
      <c r="N13" s="73"/>
      <c r="O13" s="73"/>
      <c r="P13" s="27" t="s">
        <v>55</v>
      </c>
      <c r="Q13" s="27" t="s">
        <v>244</v>
      </c>
      <c r="R13" s="27">
        <v>93.91</v>
      </c>
      <c r="S13" s="27" t="s">
        <v>44</v>
      </c>
      <c r="T13" s="27" t="s">
        <v>44</v>
      </c>
      <c r="U13" s="28" t="str">
        <f>IF(ISERR(T13/S13*100),"N/A",T13/S13*100)</f>
        <v>N/A</v>
      </c>
    </row>
    <row r="14" spans="1:34" ht="75" customHeight="1" x14ac:dyDescent="0.2">
      <c r="A14" s="25"/>
      <c r="B14" s="29" t="s">
        <v>45</v>
      </c>
      <c r="C14" s="72" t="s">
        <v>45</v>
      </c>
      <c r="D14" s="72"/>
      <c r="E14" s="72"/>
      <c r="F14" s="72"/>
      <c r="G14" s="72"/>
      <c r="H14" s="72"/>
      <c r="I14" s="72" t="s">
        <v>245</v>
      </c>
      <c r="J14" s="72"/>
      <c r="K14" s="72"/>
      <c r="L14" s="72" t="s">
        <v>246</v>
      </c>
      <c r="M14" s="72"/>
      <c r="N14" s="72"/>
      <c r="O14" s="72"/>
      <c r="P14" s="30" t="s">
        <v>247</v>
      </c>
      <c r="Q14" s="30" t="s">
        <v>75</v>
      </c>
      <c r="R14" s="30">
        <v>32</v>
      </c>
      <c r="S14" s="30" t="s">
        <v>44</v>
      </c>
      <c r="T14" s="30" t="s">
        <v>44</v>
      </c>
      <c r="U14" s="32" t="str">
        <f>IF(ISERR((S14-T14)*100/S14+100),"N/A",(S14-T14)*100/S14+100)</f>
        <v>N/A</v>
      </c>
    </row>
    <row r="15" spans="1:34" ht="75" customHeight="1" x14ac:dyDescent="0.2">
      <c r="A15" s="25"/>
      <c r="B15" s="29" t="s">
        <v>45</v>
      </c>
      <c r="C15" s="72" t="s">
        <v>248</v>
      </c>
      <c r="D15" s="72"/>
      <c r="E15" s="72"/>
      <c r="F15" s="72"/>
      <c r="G15" s="72"/>
      <c r="H15" s="72"/>
      <c r="I15" s="72" t="s">
        <v>249</v>
      </c>
      <c r="J15" s="72"/>
      <c r="K15" s="72"/>
      <c r="L15" s="72" t="s">
        <v>250</v>
      </c>
      <c r="M15" s="72"/>
      <c r="N15" s="72"/>
      <c r="O15" s="72"/>
      <c r="P15" s="30" t="s">
        <v>55</v>
      </c>
      <c r="Q15" s="30" t="s">
        <v>75</v>
      </c>
      <c r="R15" s="30">
        <v>9.73</v>
      </c>
      <c r="S15" s="30" t="s">
        <v>44</v>
      </c>
      <c r="T15" s="30" t="s">
        <v>44</v>
      </c>
      <c r="U15" s="32" t="str">
        <f>IF(ISERR(T15/S15*100),"N/A",T15/S15*100)</f>
        <v>N/A</v>
      </c>
    </row>
    <row r="16" spans="1:34" ht="75" customHeight="1" thickBot="1" x14ac:dyDescent="0.25">
      <c r="A16" s="25"/>
      <c r="B16" s="29" t="s">
        <v>45</v>
      </c>
      <c r="C16" s="72" t="s">
        <v>45</v>
      </c>
      <c r="D16" s="72"/>
      <c r="E16" s="72"/>
      <c r="F16" s="72"/>
      <c r="G16" s="72"/>
      <c r="H16" s="72"/>
      <c r="I16" s="72" t="s">
        <v>251</v>
      </c>
      <c r="J16" s="72"/>
      <c r="K16" s="72"/>
      <c r="L16" s="72" t="s">
        <v>252</v>
      </c>
      <c r="M16" s="72"/>
      <c r="N16" s="72"/>
      <c r="O16" s="72"/>
      <c r="P16" s="30" t="s">
        <v>55</v>
      </c>
      <c r="Q16" s="30" t="s">
        <v>75</v>
      </c>
      <c r="R16" s="30">
        <v>6.9</v>
      </c>
      <c r="S16" s="30" t="s">
        <v>44</v>
      </c>
      <c r="T16" s="30" t="s">
        <v>44</v>
      </c>
      <c r="U16" s="32" t="str">
        <f>IF(ISERR(T16/S16*100),"N/A",T16/S16*100)</f>
        <v>N/A</v>
      </c>
    </row>
    <row r="17" spans="1:22" ht="75" customHeight="1" thickTop="1" x14ac:dyDescent="0.2">
      <c r="A17" s="25"/>
      <c r="B17" s="26" t="s">
        <v>87</v>
      </c>
      <c r="C17" s="73" t="s">
        <v>253</v>
      </c>
      <c r="D17" s="73"/>
      <c r="E17" s="73"/>
      <c r="F17" s="73"/>
      <c r="G17" s="73"/>
      <c r="H17" s="73"/>
      <c r="I17" s="73" t="s">
        <v>254</v>
      </c>
      <c r="J17" s="73"/>
      <c r="K17" s="73"/>
      <c r="L17" s="73" t="s">
        <v>255</v>
      </c>
      <c r="M17" s="73"/>
      <c r="N17" s="73"/>
      <c r="O17" s="73"/>
      <c r="P17" s="27" t="s">
        <v>55</v>
      </c>
      <c r="Q17" s="27" t="s">
        <v>91</v>
      </c>
      <c r="R17" s="27">
        <v>91.5</v>
      </c>
      <c r="S17" s="27">
        <v>87</v>
      </c>
      <c r="T17" s="27">
        <v>91.29</v>
      </c>
      <c r="U17" s="28">
        <f>IF(ISERR(T17/S17*100),"N/A",T17/S17*100)</f>
        <v>104.93103448275862</v>
      </c>
    </row>
    <row r="18" spans="1:22" ht="75" customHeight="1" thickBot="1" x14ac:dyDescent="0.25">
      <c r="A18" s="25"/>
      <c r="B18" s="29" t="s">
        <v>45</v>
      </c>
      <c r="C18" s="72" t="s">
        <v>256</v>
      </c>
      <c r="D18" s="72"/>
      <c r="E18" s="72"/>
      <c r="F18" s="72"/>
      <c r="G18" s="72"/>
      <c r="H18" s="72"/>
      <c r="I18" s="72" t="s">
        <v>257</v>
      </c>
      <c r="J18" s="72"/>
      <c r="K18" s="72"/>
      <c r="L18" s="72" t="s">
        <v>258</v>
      </c>
      <c r="M18" s="72"/>
      <c r="N18" s="72"/>
      <c r="O18" s="72"/>
      <c r="P18" s="30" t="s">
        <v>55</v>
      </c>
      <c r="Q18" s="30" t="s">
        <v>91</v>
      </c>
      <c r="R18" s="30">
        <v>92</v>
      </c>
      <c r="S18" s="30">
        <v>91</v>
      </c>
      <c r="T18" s="30">
        <v>93.11</v>
      </c>
      <c r="U18" s="32">
        <f>IF(ISERR(T18/S18*100),"N/A",T18/S18*100)</f>
        <v>102.31868131868131</v>
      </c>
    </row>
    <row r="19" spans="1:22" ht="22.5" customHeight="1" thickTop="1" thickBot="1" x14ac:dyDescent="0.25">
      <c r="B19" s="8" t="s">
        <v>98</v>
      </c>
      <c r="C19" s="9"/>
      <c r="D19" s="9"/>
      <c r="E19" s="9"/>
      <c r="F19" s="9"/>
      <c r="G19" s="9"/>
      <c r="H19" s="10"/>
      <c r="I19" s="10"/>
      <c r="J19" s="10"/>
      <c r="K19" s="10"/>
      <c r="L19" s="10"/>
      <c r="M19" s="10"/>
      <c r="N19" s="10"/>
      <c r="O19" s="10"/>
      <c r="P19" s="10"/>
      <c r="Q19" s="10"/>
      <c r="R19" s="10"/>
      <c r="S19" s="10"/>
      <c r="T19" s="10"/>
      <c r="U19" s="11"/>
      <c r="V19" s="33"/>
    </row>
    <row r="20" spans="1:22" ht="26.25" customHeight="1" thickTop="1" x14ac:dyDescent="0.2">
      <c r="B20" s="34"/>
      <c r="C20" s="35"/>
      <c r="D20" s="35"/>
      <c r="E20" s="35"/>
      <c r="F20" s="35"/>
      <c r="G20" s="35"/>
      <c r="H20" s="36"/>
      <c r="I20" s="36"/>
      <c r="J20" s="36"/>
      <c r="K20" s="36"/>
      <c r="L20" s="36"/>
      <c r="M20" s="36"/>
      <c r="N20" s="36"/>
      <c r="O20" s="36"/>
      <c r="P20" s="37"/>
      <c r="Q20" s="38"/>
      <c r="R20" s="39" t="s">
        <v>99</v>
      </c>
      <c r="S20" s="22" t="s">
        <v>100</v>
      </c>
      <c r="T20" s="39" t="s">
        <v>101</v>
      </c>
      <c r="U20" s="22" t="s">
        <v>102</v>
      </c>
    </row>
    <row r="21" spans="1:22" ht="26.25" customHeight="1" thickBot="1" x14ac:dyDescent="0.25">
      <c r="B21" s="40"/>
      <c r="C21" s="41"/>
      <c r="D21" s="41"/>
      <c r="E21" s="41"/>
      <c r="F21" s="41"/>
      <c r="G21" s="41"/>
      <c r="H21" s="42"/>
      <c r="I21" s="42"/>
      <c r="J21" s="42"/>
      <c r="K21" s="42"/>
      <c r="L21" s="42"/>
      <c r="M21" s="42"/>
      <c r="N21" s="42"/>
      <c r="O21" s="42"/>
      <c r="P21" s="43"/>
      <c r="Q21" s="44"/>
      <c r="R21" s="45" t="s">
        <v>103</v>
      </c>
      <c r="S21" s="44" t="s">
        <v>103</v>
      </c>
      <c r="T21" s="44" t="s">
        <v>103</v>
      </c>
      <c r="U21" s="44" t="s">
        <v>104</v>
      </c>
    </row>
    <row r="22" spans="1:22" ht="13.5" customHeight="1" thickBot="1" x14ac:dyDescent="0.25">
      <c r="B22" s="65" t="s">
        <v>105</v>
      </c>
      <c r="C22" s="66"/>
      <c r="D22" s="66"/>
      <c r="E22" s="46"/>
      <c r="F22" s="46"/>
      <c r="G22" s="46"/>
      <c r="H22" s="47"/>
      <c r="I22" s="47"/>
      <c r="J22" s="47"/>
      <c r="K22" s="47"/>
      <c r="L22" s="47"/>
      <c r="M22" s="47"/>
      <c r="N22" s="47"/>
      <c r="O22" s="47"/>
      <c r="P22" s="48"/>
      <c r="Q22" s="48"/>
      <c r="R22" s="49" t="str">
        <f t="shared" ref="R22:T23" si="0">"N/D"</f>
        <v>N/D</v>
      </c>
      <c r="S22" s="49" t="str">
        <f t="shared" si="0"/>
        <v>N/D</v>
      </c>
      <c r="T22" s="49" t="str">
        <f t="shared" si="0"/>
        <v>N/D</v>
      </c>
      <c r="U22" s="50" t="str">
        <f>+IF(ISERR(T22/S22*100),"N/A",T22/S22*100)</f>
        <v>N/A</v>
      </c>
    </row>
    <row r="23" spans="1:22" ht="13.5" customHeight="1" thickBot="1" x14ac:dyDescent="0.25">
      <c r="B23" s="67" t="s">
        <v>106</v>
      </c>
      <c r="C23" s="68"/>
      <c r="D23" s="68"/>
      <c r="E23" s="51"/>
      <c r="F23" s="51"/>
      <c r="G23" s="51"/>
      <c r="H23" s="52"/>
      <c r="I23" s="52"/>
      <c r="J23" s="52"/>
      <c r="K23" s="52"/>
      <c r="L23" s="52"/>
      <c r="M23" s="52"/>
      <c r="N23" s="52"/>
      <c r="O23" s="52"/>
      <c r="P23" s="53"/>
      <c r="Q23" s="53"/>
      <c r="R23" s="49" t="str">
        <f t="shared" si="0"/>
        <v>N/D</v>
      </c>
      <c r="S23" s="49" t="str">
        <f t="shared" si="0"/>
        <v>N/D</v>
      </c>
      <c r="T23" s="49" t="str">
        <f t="shared" si="0"/>
        <v>N/D</v>
      </c>
      <c r="U23" s="50" t="str">
        <f>+IF(ISERR(T23/S23*100),"N/A",T23/S23*100)</f>
        <v>N/A</v>
      </c>
    </row>
    <row r="24" spans="1:22" ht="14.85" customHeight="1" thickTop="1" thickBot="1" x14ac:dyDescent="0.25">
      <c r="B24" s="8" t="s">
        <v>107</v>
      </c>
      <c r="C24" s="9"/>
      <c r="D24" s="9"/>
      <c r="E24" s="9"/>
      <c r="F24" s="9"/>
      <c r="G24" s="9"/>
      <c r="H24" s="10"/>
      <c r="I24" s="10"/>
      <c r="J24" s="10"/>
      <c r="K24" s="10"/>
      <c r="L24" s="10"/>
      <c r="M24" s="10"/>
      <c r="N24" s="10"/>
      <c r="O24" s="10"/>
      <c r="P24" s="10"/>
      <c r="Q24" s="10"/>
      <c r="R24" s="10"/>
      <c r="S24" s="10"/>
      <c r="T24" s="10"/>
      <c r="U24" s="11"/>
    </row>
    <row r="25" spans="1:22" ht="44.25" customHeight="1" thickTop="1" x14ac:dyDescent="0.2">
      <c r="B25" s="69" t="s">
        <v>108</v>
      </c>
      <c r="C25" s="70"/>
      <c r="D25" s="70"/>
      <c r="E25" s="70"/>
      <c r="F25" s="70"/>
      <c r="G25" s="70"/>
      <c r="H25" s="70"/>
      <c r="I25" s="70"/>
      <c r="J25" s="70"/>
      <c r="K25" s="70"/>
      <c r="L25" s="70"/>
      <c r="M25" s="70"/>
      <c r="N25" s="70"/>
      <c r="O25" s="70"/>
      <c r="P25" s="70"/>
      <c r="Q25" s="70"/>
      <c r="R25" s="70"/>
      <c r="S25" s="70"/>
      <c r="T25" s="70"/>
      <c r="U25" s="71"/>
    </row>
    <row r="26" spans="1:22" ht="34.5" customHeight="1" x14ac:dyDescent="0.2">
      <c r="B26" s="59" t="s">
        <v>259</v>
      </c>
      <c r="C26" s="60"/>
      <c r="D26" s="60"/>
      <c r="E26" s="60"/>
      <c r="F26" s="60"/>
      <c r="G26" s="60"/>
      <c r="H26" s="60"/>
      <c r="I26" s="60"/>
      <c r="J26" s="60"/>
      <c r="K26" s="60"/>
      <c r="L26" s="60"/>
      <c r="M26" s="60"/>
      <c r="N26" s="60"/>
      <c r="O26" s="60"/>
      <c r="P26" s="60"/>
      <c r="Q26" s="60"/>
      <c r="R26" s="60"/>
      <c r="S26" s="60"/>
      <c r="T26" s="60"/>
      <c r="U26" s="61"/>
    </row>
    <row r="27" spans="1:22" ht="34.5" customHeight="1" x14ac:dyDescent="0.2">
      <c r="B27" s="59" t="s">
        <v>260</v>
      </c>
      <c r="C27" s="60"/>
      <c r="D27" s="60"/>
      <c r="E27" s="60"/>
      <c r="F27" s="60"/>
      <c r="G27" s="60"/>
      <c r="H27" s="60"/>
      <c r="I27" s="60"/>
      <c r="J27" s="60"/>
      <c r="K27" s="60"/>
      <c r="L27" s="60"/>
      <c r="M27" s="60"/>
      <c r="N27" s="60"/>
      <c r="O27" s="60"/>
      <c r="P27" s="60"/>
      <c r="Q27" s="60"/>
      <c r="R27" s="60"/>
      <c r="S27" s="60"/>
      <c r="T27" s="60"/>
      <c r="U27" s="61"/>
    </row>
    <row r="28" spans="1:22" ht="34.5" customHeight="1" x14ac:dyDescent="0.2">
      <c r="B28" s="59" t="s">
        <v>261</v>
      </c>
      <c r="C28" s="60"/>
      <c r="D28" s="60"/>
      <c r="E28" s="60"/>
      <c r="F28" s="60"/>
      <c r="G28" s="60"/>
      <c r="H28" s="60"/>
      <c r="I28" s="60"/>
      <c r="J28" s="60"/>
      <c r="K28" s="60"/>
      <c r="L28" s="60"/>
      <c r="M28" s="60"/>
      <c r="N28" s="60"/>
      <c r="O28" s="60"/>
      <c r="P28" s="60"/>
      <c r="Q28" s="60"/>
      <c r="R28" s="60"/>
      <c r="S28" s="60"/>
      <c r="T28" s="60"/>
      <c r="U28" s="61"/>
    </row>
    <row r="29" spans="1:22" ht="34.5" customHeight="1" x14ac:dyDescent="0.2">
      <c r="B29" s="59" t="s">
        <v>262</v>
      </c>
      <c r="C29" s="60"/>
      <c r="D29" s="60"/>
      <c r="E29" s="60"/>
      <c r="F29" s="60"/>
      <c r="G29" s="60"/>
      <c r="H29" s="60"/>
      <c r="I29" s="60"/>
      <c r="J29" s="60"/>
      <c r="K29" s="60"/>
      <c r="L29" s="60"/>
      <c r="M29" s="60"/>
      <c r="N29" s="60"/>
      <c r="O29" s="60"/>
      <c r="P29" s="60"/>
      <c r="Q29" s="60"/>
      <c r="R29" s="60"/>
      <c r="S29" s="60"/>
      <c r="T29" s="60"/>
      <c r="U29" s="61"/>
    </row>
    <row r="30" spans="1:22" ht="34.5" customHeight="1" x14ac:dyDescent="0.2">
      <c r="B30" s="59" t="s">
        <v>263</v>
      </c>
      <c r="C30" s="60"/>
      <c r="D30" s="60"/>
      <c r="E30" s="60"/>
      <c r="F30" s="60"/>
      <c r="G30" s="60"/>
      <c r="H30" s="60"/>
      <c r="I30" s="60"/>
      <c r="J30" s="60"/>
      <c r="K30" s="60"/>
      <c r="L30" s="60"/>
      <c r="M30" s="60"/>
      <c r="N30" s="60"/>
      <c r="O30" s="60"/>
      <c r="P30" s="60"/>
      <c r="Q30" s="60"/>
      <c r="R30" s="60"/>
      <c r="S30" s="60"/>
      <c r="T30" s="60"/>
      <c r="U30" s="61"/>
    </row>
    <row r="31" spans="1:22" ht="34.5" customHeight="1" x14ac:dyDescent="0.2">
      <c r="B31" s="59" t="s">
        <v>264</v>
      </c>
      <c r="C31" s="60"/>
      <c r="D31" s="60"/>
      <c r="E31" s="60"/>
      <c r="F31" s="60"/>
      <c r="G31" s="60"/>
      <c r="H31" s="60"/>
      <c r="I31" s="60"/>
      <c r="J31" s="60"/>
      <c r="K31" s="60"/>
      <c r="L31" s="60"/>
      <c r="M31" s="60"/>
      <c r="N31" s="60"/>
      <c r="O31" s="60"/>
      <c r="P31" s="60"/>
      <c r="Q31" s="60"/>
      <c r="R31" s="60"/>
      <c r="S31" s="60"/>
      <c r="T31" s="60"/>
      <c r="U31" s="61"/>
    </row>
    <row r="32" spans="1:22" ht="60.2" customHeight="1" x14ac:dyDescent="0.2">
      <c r="B32" s="59" t="s">
        <v>265</v>
      </c>
      <c r="C32" s="60"/>
      <c r="D32" s="60"/>
      <c r="E32" s="60"/>
      <c r="F32" s="60"/>
      <c r="G32" s="60"/>
      <c r="H32" s="60"/>
      <c r="I32" s="60"/>
      <c r="J32" s="60"/>
      <c r="K32" s="60"/>
      <c r="L32" s="60"/>
      <c r="M32" s="60"/>
      <c r="N32" s="60"/>
      <c r="O32" s="60"/>
      <c r="P32" s="60"/>
      <c r="Q32" s="60"/>
      <c r="R32" s="60"/>
      <c r="S32" s="60"/>
      <c r="T32" s="60"/>
      <c r="U32" s="61"/>
    </row>
    <row r="33" spans="2:21" ht="73.349999999999994" customHeight="1" thickBot="1" x14ac:dyDescent="0.25">
      <c r="B33" s="62" t="s">
        <v>266</v>
      </c>
      <c r="C33" s="63"/>
      <c r="D33" s="63"/>
      <c r="E33" s="63"/>
      <c r="F33" s="63"/>
      <c r="G33" s="63"/>
      <c r="H33" s="63"/>
      <c r="I33" s="63"/>
      <c r="J33" s="63"/>
      <c r="K33" s="63"/>
      <c r="L33" s="63"/>
      <c r="M33" s="63"/>
      <c r="N33" s="63"/>
      <c r="O33" s="63"/>
      <c r="P33" s="63"/>
      <c r="Q33" s="63"/>
      <c r="R33" s="63"/>
      <c r="S33" s="63"/>
      <c r="T33" s="63"/>
      <c r="U33" s="64"/>
    </row>
  </sheetData>
  <mergeCells count="56">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B25:U25"/>
    <mergeCell ref="C16:H16"/>
    <mergeCell ref="I16:K16"/>
    <mergeCell ref="L16:O16"/>
    <mergeCell ref="C17:H17"/>
    <mergeCell ref="I17:K17"/>
    <mergeCell ref="L17:O17"/>
    <mergeCell ref="C18:H18"/>
    <mergeCell ref="I18:K18"/>
    <mergeCell ref="L18:O18"/>
    <mergeCell ref="B22:D22"/>
    <mergeCell ref="B23:D23"/>
    <mergeCell ref="B32:U32"/>
    <mergeCell ref="B33:U33"/>
    <mergeCell ref="B26:U26"/>
    <mergeCell ref="B27:U27"/>
    <mergeCell ref="B28:U28"/>
    <mergeCell ref="B29:U29"/>
    <mergeCell ref="B30:U30"/>
    <mergeCell ref="B31:U31"/>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580</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267</v>
      </c>
      <c r="D4" s="99" t="s">
        <v>268</v>
      </c>
      <c r="E4" s="99"/>
      <c r="F4" s="99"/>
      <c r="G4" s="99"/>
      <c r="H4" s="99"/>
      <c r="I4" s="14"/>
      <c r="J4" s="15" t="s">
        <v>9</v>
      </c>
      <c r="K4" s="16" t="s">
        <v>10</v>
      </c>
      <c r="L4" s="100" t="s">
        <v>1</v>
      </c>
      <c r="M4" s="100"/>
      <c r="N4" s="100"/>
      <c r="O4" s="100"/>
      <c r="P4" s="15" t="s">
        <v>11</v>
      </c>
      <c r="Q4" s="100" t="s">
        <v>12</v>
      </c>
      <c r="R4" s="100"/>
      <c r="S4" s="15" t="s">
        <v>13</v>
      </c>
      <c r="T4" s="100" t="s">
        <v>190</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269</v>
      </c>
      <c r="L6" s="80"/>
      <c r="M6" s="80"/>
      <c r="N6" s="19"/>
      <c r="O6" s="20" t="s">
        <v>20</v>
      </c>
      <c r="P6" s="80" t="s">
        <v>270</v>
      </c>
      <c r="Q6" s="80"/>
      <c r="R6" s="21"/>
      <c r="S6" s="20" t="s">
        <v>22</v>
      </c>
      <c r="T6" s="80" t="s">
        <v>271</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272</v>
      </c>
      <c r="D11" s="73"/>
      <c r="E11" s="73"/>
      <c r="F11" s="73"/>
      <c r="G11" s="73"/>
      <c r="H11" s="73"/>
      <c r="I11" s="73" t="s">
        <v>273</v>
      </c>
      <c r="J11" s="73"/>
      <c r="K11" s="73"/>
      <c r="L11" s="73" t="s">
        <v>274</v>
      </c>
      <c r="M11" s="73"/>
      <c r="N11" s="73"/>
      <c r="O11" s="73"/>
      <c r="P11" s="27" t="s">
        <v>55</v>
      </c>
      <c r="Q11" s="27" t="s">
        <v>43</v>
      </c>
      <c r="R11" s="27">
        <v>65.23</v>
      </c>
      <c r="S11" s="27" t="s">
        <v>44</v>
      </c>
      <c r="T11" s="27" t="s">
        <v>44</v>
      </c>
      <c r="U11" s="28" t="str">
        <f t="shared" ref="U11:U19" si="0">IF(ISERR(T11/S11*100),"N/A",T11/S11*100)</f>
        <v>N/A</v>
      </c>
    </row>
    <row r="12" spans="1:34" ht="75" customHeight="1" thickBot="1" x14ac:dyDescent="0.25">
      <c r="A12" s="25"/>
      <c r="B12" s="29" t="s">
        <v>45</v>
      </c>
      <c r="C12" s="72" t="s">
        <v>45</v>
      </c>
      <c r="D12" s="72"/>
      <c r="E12" s="72"/>
      <c r="F12" s="72"/>
      <c r="G12" s="72"/>
      <c r="H12" s="72"/>
      <c r="I12" s="72" t="s">
        <v>275</v>
      </c>
      <c r="J12" s="72"/>
      <c r="K12" s="72"/>
      <c r="L12" s="72" t="s">
        <v>276</v>
      </c>
      <c r="M12" s="72"/>
      <c r="N12" s="72"/>
      <c r="O12" s="72"/>
      <c r="P12" s="30" t="s">
        <v>134</v>
      </c>
      <c r="Q12" s="30" t="s">
        <v>43</v>
      </c>
      <c r="R12" s="30" t="s">
        <v>44</v>
      </c>
      <c r="S12" s="30" t="s">
        <v>44</v>
      </c>
      <c r="T12" s="30" t="s">
        <v>44</v>
      </c>
      <c r="U12" s="32" t="str">
        <f t="shared" si="0"/>
        <v>N/A</v>
      </c>
    </row>
    <row r="13" spans="1:34" ht="75" customHeight="1" thickTop="1" x14ac:dyDescent="0.2">
      <c r="A13" s="25"/>
      <c r="B13" s="26" t="s">
        <v>62</v>
      </c>
      <c r="C13" s="73" t="s">
        <v>277</v>
      </c>
      <c r="D13" s="73"/>
      <c r="E13" s="73"/>
      <c r="F13" s="73"/>
      <c r="G13" s="73"/>
      <c r="H13" s="73"/>
      <c r="I13" s="73" t="s">
        <v>278</v>
      </c>
      <c r="J13" s="73"/>
      <c r="K13" s="73"/>
      <c r="L13" s="73" t="s">
        <v>279</v>
      </c>
      <c r="M13" s="73"/>
      <c r="N13" s="73"/>
      <c r="O13" s="73"/>
      <c r="P13" s="27" t="s">
        <v>55</v>
      </c>
      <c r="Q13" s="27" t="s">
        <v>43</v>
      </c>
      <c r="R13" s="27">
        <v>1.42</v>
      </c>
      <c r="S13" s="27" t="s">
        <v>44</v>
      </c>
      <c r="T13" s="27" t="s">
        <v>44</v>
      </c>
      <c r="U13" s="28" t="str">
        <f t="shared" si="0"/>
        <v>N/A</v>
      </c>
    </row>
    <row r="14" spans="1:34" ht="75" customHeight="1" thickBot="1" x14ac:dyDescent="0.25">
      <c r="A14" s="25"/>
      <c r="B14" s="29" t="s">
        <v>45</v>
      </c>
      <c r="C14" s="72" t="s">
        <v>45</v>
      </c>
      <c r="D14" s="72"/>
      <c r="E14" s="72"/>
      <c r="F14" s="72"/>
      <c r="G14" s="72"/>
      <c r="H14" s="72"/>
      <c r="I14" s="72" t="s">
        <v>280</v>
      </c>
      <c r="J14" s="72"/>
      <c r="K14" s="72"/>
      <c r="L14" s="72" t="s">
        <v>281</v>
      </c>
      <c r="M14" s="72"/>
      <c r="N14" s="72"/>
      <c r="O14" s="72"/>
      <c r="P14" s="30" t="s">
        <v>282</v>
      </c>
      <c r="Q14" s="30" t="s">
        <v>43</v>
      </c>
      <c r="R14" s="30">
        <v>7.35</v>
      </c>
      <c r="S14" s="30" t="s">
        <v>44</v>
      </c>
      <c r="T14" s="30" t="s">
        <v>44</v>
      </c>
      <c r="U14" s="32" t="str">
        <f t="shared" si="0"/>
        <v>N/A</v>
      </c>
    </row>
    <row r="15" spans="1:34" ht="75" customHeight="1" thickTop="1" x14ac:dyDescent="0.2">
      <c r="A15" s="25"/>
      <c r="B15" s="26" t="s">
        <v>71</v>
      </c>
      <c r="C15" s="73" t="s">
        <v>283</v>
      </c>
      <c r="D15" s="73"/>
      <c r="E15" s="73"/>
      <c r="F15" s="73"/>
      <c r="G15" s="73"/>
      <c r="H15" s="73"/>
      <c r="I15" s="73" t="s">
        <v>284</v>
      </c>
      <c r="J15" s="73"/>
      <c r="K15" s="73"/>
      <c r="L15" s="73" t="s">
        <v>285</v>
      </c>
      <c r="M15" s="73"/>
      <c r="N15" s="73"/>
      <c r="O15" s="73"/>
      <c r="P15" s="27" t="s">
        <v>55</v>
      </c>
      <c r="Q15" s="27" t="s">
        <v>286</v>
      </c>
      <c r="R15" s="27">
        <v>68.760000000000005</v>
      </c>
      <c r="S15" s="27">
        <v>72</v>
      </c>
      <c r="T15" s="27">
        <v>80.2</v>
      </c>
      <c r="U15" s="28">
        <f t="shared" si="0"/>
        <v>111.38888888888889</v>
      </c>
    </row>
    <row r="16" spans="1:34" ht="75" customHeight="1" thickBot="1" x14ac:dyDescent="0.25">
      <c r="A16" s="25"/>
      <c r="B16" s="29" t="s">
        <v>45</v>
      </c>
      <c r="C16" s="72" t="s">
        <v>287</v>
      </c>
      <c r="D16" s="72"/>
      <c r="E16" s="72"/>
      <c r="F16" s="72"/>
      <c r="G16" s="72"/>
      <c r="H16" s="72"/>
      <c r="I16" s="72" t="s">
        <v>288</v>
      </c>
      <c r="J16" s="72"/>
      <c r="K16" s="72"/>
      <c r="L16" s="72" t="s">
        <v>289</v>
      </c>
      <c r="M16" s="72"/>
      <c r="N16" s="72"/>
      <c r="O16" s="72"/>
      <c r="P16" s="30" t="s">
        <v>55</v>
      </c>
      <c r="Q16" s="30" t="s">
        <v>286</v>
      </c>
      <c r="R16" s="30">
        <v>24.68</v>
      </c>
      <c r="S16" s="30">
        <v>24.69</v>
      </c>
      <c r="T16" s="30">
        <v>25.1</v>
      </c>
      <c r="U16" s="32">
        <f t="shared" si="0"/>
        <v>101.6605913325233</v>
      </c>
    </row>
    <row r="17" spans="1:22" ht="75" customHeight="1" thickTop="1" x14ac:dyDescent="0.2">
      <c r="A17" s="25"/>
      <c r="B17" s="26" t="s">
        <v>87</v>
      </c>
      <c r="C17" s="73" t="s">
        <v>290</v>
      </c>
      <c r="D17" s="73"/>
      <c r="E17" s="73"/>
      <c r="F17" s="73"/>
      <c r="G17" s="73"/>
      <c r="H17" s="73"/>
      <c r="I17" s="73" t="s">
        <v>291</v>
      </c>
      <c r="J17" s="73"/>
      <c r="K17" s="73"/>
      <c r="L17" s="73" t="s">
        <v>292</v>
      </c>
      <c r="M17" s="73"/>
      <c r="N17" s="73"/>
      <c r="O17" s="73"/>
      <c r="P17" s="27" t="s">
        <v>55</v>
      </c>
      <c r="Q17" s="27" t="s">
        <v>293</v>
      </c>
      <c r="R17" s="27">
        <v>95</v>
      </c>
      <c r="S17" s="27" t="s">
        <v>44</v>
      </c>
      <c r="T17" s="27" t="s">
        <v>44</v>
      </c>
      <c r="U17" s="28" t="str">
        <f t="shared" si="0"/>
        <v>N/A</v>
      </c>
    </row>
    <row r="18" spans="1:22" ht="75" customHeight="1" x14ac:dyDescent="0.2">
      <c r="A18" s="25"/>
      <c r="B18" s="29" t="s">
        <v>45</v>
      </c>
      <c r="C18" s="72" t="s">
        <v>294</v>
      </c>
      <c r="D18" s="72"/>
      <c r="E18" s="72"/>
      <c r="F18" s="72"/>
      <c r="G18" s="72"/>
      <c r="H18" s="72"/>
      <c r="I18" s="72" t="s">
        <v>295</v>
      </c>
      <c r="J18" s="72"/>
      <c r="K18" s="72"/>
      <c r="L18" s="72" t="s">
        <v>296</v>
      </c>
      <c r="M18" s="72"/>
      <c r="N18" s="72"/>
      <c r="O18" s="72"/>
      <c r="P18" s="30" t="s">
        <v>55</v>
      </c>
      <c r="Q18" s="30" t="s">
        <v>91</v>
      </c>
      <c r="R18" s="30">
        <v>93</v>
      </c>
      <c r="S18" s="30">
        <v>90</v>
      </c>
      <c r="T18" s="30">
        <v>98.65</v>
      </c>
      <c r="U18" s="32">
        <f t="shared" si="0"/>
        <v>109.61111111111113</v>
      </c>
    </row>
    <row r="19" spans="1:22" ht="75" customHeight="1" thickBot="1" x14ac:dyDescent="0.25">
      <c r="A19" s="25"/>
      <c r="B19" s="29" t="s">
        <v>45</v>
      </c>
      <c r="C19" s="72" t="s">
        <v>297</v>
      </c>
      <c r="D19" s="72"/>
      <c r="E19" s="72"/>
      <c r="F19" s="72"/>
      <c r="G19" s="72"/>
      <c r="H19" s="72"/>
      <c r="I19" s="72" t="s">
        <v>298</v>
      </c>
      <c r="J19" s="72"/>
      <c r="K19" s="72"/>
      <c r="L19" s="72" t="s">
        <v>299</v>
      </c>
      <c r="M19" s="72"/>
      <c r="N19" s="72"/>
      <c r="O19" s="72"/>
      <c r="P19" s="30" t="s">
        <v>55</v>
      </c>
      <c r="Q19" s="30" t="s">
        <v>286</v>
      </c>
      <c r="R19" s="30">
        <v>76.94</v>
      </c>
      <c r="S19" s="30">
        <v>82.12</v>
      </c>
      <c r="T19" s="30">
        <v>79.41</v>
      </c>
      <c r="U19" s="32">
        <f t="shared" si="0"/>
        <v>96.699951290793948</v>
      </c>
    </row>
    <row r="20" spans="1:22" ht="22.5" customHeight="1" thickTop="1" thickBot="1" x14ac:dyDescent="0.25">
      <c r="B20" s="8" t="s">
        <v>98</v>
      </c>
      <c r="C20" s="9"/>
      <c r="D20" s="9"/>
      <c r="E20" s="9"/>
      <c r="F20" s="9"/>
      <c r="G20" s="9"/>
      <c r="H20" s="10"/>
      <c r="I20" s="10"/>
      <c r="J20" s="10"/>
      <c r="K20" s="10"/>
      <c r="L20" s="10"/>
      <c r="M20" s="10"/>
      <c r="N20" s="10"/>
      <c r="O20" s="10"/>
      <c r="P20" s="10"/>
      <c r="Q20" s="10"/>
      <c r="R20" s="10"/>
      <c r="S20" s="10"/>
      <c r="T20" s="10"/>
      <c r="U20" s="11"/>
      <c r="V20" s="33"/>
    </row>
    <row r="21" spans="1:22" ht="26.25" customHeight="1" thickTop="1" x14ac:dyDescent="0.2">
      <c r="B21" s="34"/>
      <c r="C21" s="35"/>
      <c r="D21" s="35"/>
      <c r="E21" s="35"/>
      <c r="F21" s="35"/>
      <c r="G21" s="35"/>
      <c r="H21" s="36"/>
      <c r="I21" s="36"/>
      <c r="J21" s="36"/>
      <c r="K21" s="36"/>
      <c r="L21" s="36"/>
      <c r="M21" s="36"/>
      <c r="N21" s="36"/>
      <c r="O21" s="36"/>
      <c r="P21" s="37"/>
      <c r="Q21" s="38"/>
      <c r="R21" s="39" t="s">
        <v>99</v>
      </c>
      <c r="S21" s="22" t="s">
        <v>100</v>
      </c>
      <c r="T21" s="39" t="s">
        <v>101</v>
      </c>
      <c r="U21" s="22" t="s">
        <v>102</v>
      </c>
    </row>
    <row r="22" spans="1:22" ht="26.25" customHeight="1" thickBot="1" x14ac:dyDescent="0.25">
      <c r="B22" s="40"/>
      <c r="C22" s="41"/>
      <c r="D22" s="41"/>
      <c r="E22" s="41"/>
      <c r="F22" s="41"/>
      <c r="G22" s="41"/>
      <c r="H22" s="42"/>
      <c r="I22" s="42"/>
      <c r="J22" s="42"/>
      <c r="K22" s="42"/>
      <c r="L22" s="42"/>
      <c r="M22" s="42"/>
      <c r="N22" s="42"/>
      <c r="O22" s="42"/>
      <c r="P22" s="43"/>
      <c r="Q22" s="44"/>
      <c r="R22" s="45" t="s">
        <v>103</v>
      </c>
      <c r="S22" s="44" t="s">
        <v>103</v>
      </c>
      <c r="T22" s="44" t="s">
        <v>103</v>
      </c>
      <c r="U22" s="44" t="s">
        <v>104</v>
      </c>
    </row>
    <row r="23" spans="1:22" ht="13.5" customHeight="1" thickBot="1" x14ac:dyDescent="0.25">
      <c r="B23" s="65" t="s">
        <v>105</v>
      </c>
      <c r="C23" s="66"/>
      <c r="D23" s="66"/>
      <c r="E23" s="46"/>
      <c r="F23" s="46"/>
      <c r="G23" s="46"/>
      <c r="H23" s="47"/>
      <c r="I23" s="47"/>
      <c r="J23" s="47"/>
      <c r="K23" s="47"/>
      <c r="L23" s="47"/>
      <c r="M23" s="47"/>
      <c r="N23" s="47"/>
      <c r="O23" s="47"/>
      <c r="P23" s="48"/>
      <c r="Q23" s="48"/>
      <c r="R23" s="49" t="str">
        <f t="shared" ref="R23:T24" si="1">"N/D"</f>
        <v>N/D</v>
      </c>
      <c r="S23" s="49" t="str">
        <f t="shared" si="1"/>
        <v>N/D</v>
      </c>
      <c r="T23" s="49" t="str">
        <f t="shared" si="1"/>
        <v>N/D</v>
      </c>
      <c r="U23" s="50" t="str">
        <f>+IF(ISERR(T23/S23*100),"N/A",T23/S23*100)</f>
        <v>N/A</v>
      </c>
    </row>
    <row r="24" spans="1:22" ht="13.5" customHeight="1" thickBot="1" x14ac:dyDescent="0.25">
      <c r="B24" s="67" t="s">
        <v>106</v>
      </c>
      <c r="C24" s="68"/>
      <c r="D24" s="68"/>
      <c r="E24" s="51"/>
      <c r="F24" s="51"/>
      <c r="G24" s="51"/>
      <c r="H24" s="52"/>
      <c r="I24" s="52"/>
      <c r="J24" s="52"/>
      <c r="K24" s="52"/>
      <c r="L24" s="52"/>
      <c r="M24" s="52"/>
      <c r="N24" s="52"/>
      <c r="O24" s="52"/>
      <c r="P24" s="53"/>
      <c r="Q24" s="53"/>
      <c r="R24" s="49" t="str">
        <f t="shared" si="1"/>
        <v>N/D</v>
      </c>
      <c r="S24" s="49" t="str">
        <f t="shared" si="1"/>
        <v>N/D</v>
      </c>
      <c r="T24" s="49" t="str">
        <f t="shared" si="1"/>
        <v>N/D</v>
      </c>
      <c r="U24" s="50" t="str">
        <f>+IF(ISERR(T24/S24*100),"N/A",T24/S24*100)</f>
        <v>N/A</v>
      </c>
    </row>
    <row r="25" spans="1:22" ht="14.85" customHeight="1" thickTop="1" thickBot="1" x14ac:dyDescent="0.25">
      <c r="B25" s="8" t="s">
        <v>107</v>
      </c>
      <c r="C25" s="9"/>
      <c r="D25" s="9"/>
      <c r="E25" s="9"/>
      <c r="F25" s="9"/>
      <c r="G25" s="9"/>
      <c r="H25" s="10"/>
      <c r="I25" s="10"/>
      <c r="J25" s="10"/>
      <c r="K25" s="10"/>
      <c r="L25" s="10"/>
      <c r="M25" s="10"/>
      <c r="N25" s="10"/>
      <c r="O25" s="10"/>
      <c r="P25" s="10"/>
      <c r="Q25" s="10"/>
      <c r="R25" s="10"/>
      <c r="S25" s="10"/>
      <c r="T25" s="10"/>
      <c r="U25" s="11"/>
    </row>
    <row r="26" spans="1:22" ht="44.25" customHeight="1" thickTop="1" x14ac:dyDescent="0.2">
      <c r="B26" s="69" t="s">
        <v>108</v>
      </c>
      <c r="C26" s="70"/>
      <c r="D26" s="70"/>
      <c r="E26" s="70"/>
      <c r="F26" s="70"/>
      <c r="G26" s="70"/>
      <c r="H26" s="70"/>
      <c r="I26" s="70"/>
      <c r="J26" s="70"/>
      <c r="K26" s="70"/>
      <c r="L26" s="70"/>
      <c r="M26" s="70"/>
      <c r="N26" s="70"/>
      <c r="O26" s="70"/>
      <c r="P26" s="70"/>
      <c r="Q26" s="70"/>
      <c r="R26" s="70"/>
      <c r="S26" s="70"/>
      <c r="T26" s="70"/>
      <c r="U26" s="71"/>
    </row>
    <row r="27" spans="1:22" ht="34.5" customHeight="1" x14ac:dyDescent="0.2">
      <c r="B27" s="59" t="s">
        <v>300</v>
      </c>
      <c r="C27" s="60"/>
      <c r="D27" s="60"/>
      <c r="E27" s="60"/>
      <c r="F27" s="60"/>
      <c r="G27" s="60"/>
      <c r="H27" s="60"/>
      <c r="I27" s="60"/>
      <c r="J27" s="60"/>
      <c r="K27" s="60"/>
      <c r="L27" s="60"/>
      <c r="M27" s="60"/>
      <c r="N27" s="60"/>
      <c r="O27" s="60"/>
      <c r="P27" s="60"/>
      <c r="Q27" s="60"/>
      <c r="R27" s="60"/>
      <c r="S27" s="60"/>
      <c r="T27" s="60"/>
      <c r="U27" s="61"/>
    </row>
    <row r="28" spans="1:22" ht="34.5" customHeight="1" x14ac:dyDescent="0.2">
      <c r="B28" s="59" t="s">
        <v>301</v>
      </c>
      <c r="C28" s="60"/>
      <c r="D28" s="60"/>
      <c r="E28" s="60"/>
      <c r="F28" s="60"/>
      <c r="G28" s="60"/>
      <c r="H28" s="60"/>
      <c r="I28" s="60"/>
      <c r="J28" s="60"/>
      <c r="K28" s="60"/>
      <c r="L28" s="60"/>
      <c r="M28" s="60"/>
      <c r="N28" s="60"/>
      <c r="O28" s="60"/>
      <c r="P28" s="60"/>
      <c r="Q28" s="60"/>
      <c r="R28" s="60"/>
      <c r="S28" s="60"/>
      <c r="T28" s="60"/>
      <c r="U28" s="61"/>
    </row>
    <row r="29" spans="1:22" ht="34.5" customHeight="1" x14ac:dyDescent="0.2">
      <c r="B29" s="59" t="s">
        <v>302</v>
      </c>
      <c r="C29" s="60"/>
      <c r="D29" s="60"/>
      <c r="E29" s="60"/>
      <c r="F29" s="60"/>
      <c r="G29" s="60"/>
      <c r="H29" s="60"/>
      <c r="I29" s="60"/>
      <c r="J29" s="60"/>
      <c r="K29" s="60"/>
      <c r="L29" s="60"/>
      <c r="M29" s="60"/>
      <c r="N29" s="60"/>
      <c r="O29" s="60"/>
      <c r="P29" s="60"/>
      <c r="Q29" s="60"/>
      <c r="R29" s="60"/>
      <c r="S29" s="60"/>
      <c r="T29" s="60"/>
      <c r="U29" s="61"/>
    </row>
    <row r="30" spans="1:22" ht="34.5" customHeight="1" x14ac:dyDescent="0.2">
      <c r="B30" s="59" t="s">
        <v>303</v>
      </c>
      <c r="C30" s="60"/>
      <c r="D30" s="60"/>
      <c r="E30" s="60"/>
      <c r="F30" s="60"/>
      <c r="G30" s="60"/>
      <c r="H30" s="60"/>
      <c r="I30" s="60"/>
      <c r="J30" s="60"/>
      <c r="K30" s="60"/>
      <c r="L30" s="60"/>
      <c r="M30" s="60"/>
      <c r="N30" s="60"/>
      <c r="O30" s="60"/>
      <c r="P30" s="60"/>
      <c r="Q30" s="60"/>
      <c r="R30" s="60"/>
      <c r="S30" s="60"/>
      <c r="T30" s="60"/>
      <c r="U30" s="61"/>
    </row>
    <row r="31" spans="1:22" ht="98.45" customHeight="1" x14ac:dyDescent="0.2">
      <c r="B31" s="59" t="s">
        <v>304</v>
      </c>
      <c r="C31" s="60"/>
      <c r="D31" s="60"/>
      <c r="E31" s="60"/>
      <c r="F31" s="60"/>
      <c r="G31" s="60"/>
      <c r="H31" s="60"/>
      <c r="I31" s="60"/>
      <c r="J31" s="60"/>
      <c r="K31" s="60"/>
      <c r="L31" s="60"/>
      <c r="M31" s="60"/>
      <c r="N31" s="60"/>
      <c r="O31" s="60"/>
      <c r="P31" s="60"/>
      <c r="Q31" s="60"/>
      <c r="R31" s="60"/>
      <c r="S31" s="60"/>
      <c r="T31" s="60"/>
      <c r="U31" s="61"/>
    </row>
    <row r="32" spans="1:22" ht="90.2" customHeight="1" x14ac:dyDescent="0.2">
      <c r="B32" s="59" t="s">
        <v>305</v>
      </c>
      <c r="C32" s="60"/>
      <c r="D32" s="60"/>
      <c r="E32" s="60"/>
      <c r="F32" s="60"/>
      <c r="G32" s="60"/>
      <c r="H32" s="60"/>
      <c r="I32" s="60"/>
      <c r="J32" s="60"/>
      <c r="K32" s="60"/>
      <c r="L32" s="60"/>
      <c r="M32" s="60"/>
      <c r="N32" s="60"/>
      <c r="O32" s="60"/>
      <c r="P32" s="60"/>
      <c r="Q32" s="60"/>
      <c r="R32" s="60"/>
      <c r="S32" s="60"/>
      <c r="T32" s="60"/>
      <c r="U32" s="61"/>
    </row>
    <row r="33" spans="2:21" ht="34.5" customHeight="1" x14ac:dyDescent="0.2">
      <c r="B33" s="59" t="s">
        <v>306</v>
      </c>
      <c r="C33" s="60"/>
      <c r="D33" s="60"/>
      <c r="E33" s="60"/>
      <c r="F33" s="60"/>
      <c r="G33" s="60"/>
      <c r="H33" s="60"/>
      <c r="I33" s="60"/>
      <c r="J33" s="60"/>
      <c r="K33" s="60"/>
      <c r="L33" s="60"/>
      <c r="M33" s="60"/>
      <c r="N33" s="60"/>
      <c r="O33" s="60"/>
      <c r="P33" s="60"/>
      <c r="Q33" s="60"/>
      <c r="R33" s="60"/>
      <c r="S33" s="60"/>
      <c r="T33" s="60"/>
      <c r="U33" s="61"/>
    </row>
    <row r="34" spans="2:21" ht="32.25" customHeight="1" x14ac:dyDescent="0.2">
      <c r="B34" s="59" t="s">
        <v>307</v>
      </c>
      <c r="C34" s="60"/>
      <c r="D34" s="60"/>
      <c r="E34" s="60"/>
      <c r="F34" s="60"/>
      <c r="G34" s="60"/>
      <c r="H34" s="60"/>
      <c r="I34" s="60"/>
      <c r="J34" s="60"/>
      <c r="K34" s="60"/>
      <c r="L34" s="60"/>
      <c r="M34" s="60"/>
      <c r="N34" s="60"/>
      <c r="O34" s="60"/>
      <c r="P34" s="60"/>
      <c r="Q34" s="60"/>
      <c r="R34" s="60"/>
      <c r="S34" s="60"/>
      <c r="T34" s="60"/>
      <c r="U34" s="61"/>
    </row>
    <row r="35" spans="2:21" ht="101.1" customHeight="1" thickBot="1" x14ac:dyDescent="0.25">
      <c r="B35" s="62" t="s">
        <v>308</v>
      </c>
      <c r="C35" s="63"/>
      <c r="D35" s="63"/>
      <c r="E35" s="63"/>
      <c r="F35" s="63"/>
      <c r="G35" s="63"/>
      <c r="H35" s="63"/>
      <c r="I35" s="63"/>
      <c r="J35" s="63"/>
      <c r="K35" s="63"/>
      <c r="L35" s="63"/>
      <c r="M35" s="63"/>
      <c r="N35" s="63"/>
      <c r="O35" s="63"/>
      <c r="P35" s="63"/>
      <c r="Q35" s="63"/>
      <c r="R35" s="63"/>
      <c r="S35" s="63"/>
      <c r="T35" s="63"/>
      <c r="U35" s="64"/>
    </row>
  </sheetData>
  <mergeCells count="6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B35:U35"/>
    <mergeCell ref="B23:D23"/>
    <mergeCell ref="B24:D24"/>
    <mergeCell ref="B26:U26"/>
    <mergeCell ref="B27:U27"/>
    <mergeCell ref="B28:U28"/>
    <mergeCell ref="B29:U29"/>
    <mergeCell ref="B30:U30"/>
    <mergeCell ref="B31:U31"/>
    <mergeCell ref="B32:U32"/>
    <mergeCell ref="B33:U33"/>
    <mergeCell ref="B34:U34"/>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7"/>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580</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309</v>
      </c>
      <c r="D4" s="99" t="s">
        <v>310</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19</v>
      </c>
      <c r="L6" s="80"/>
      <c r="M6" s="80"/>
      <c r="N6" s="19"/>
      <c r="O6" s="20" t="s">
        <v>20</v>
      </c>
      <c r="P6" s="80" t="s">
        <v>21</v>
      </c>
      <c r="Q6" s="80"/>
      <c r="R6" s="21"/>
      <c r="S6" s="20" t="s">
        <v>22</v>
      </c>
      <c r="T6" s="80" t="s">
        <v>130</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311</v>
      </c>
      <c r="D11" s="73"/>
      <c r="E11" s="73"/>
      <c r="F11" s="73"/>
      <c r="G11" s="73"/>
      <c r="H11" s="73"/>
      <c r="I11" s="73" t="s">
        <v>46</v>
      </c>
      <c r="J11" s="73"/>
      <c r="K11" s="73"/>
      <c r="L11" s="73" t="s">
        <v>312</v>
      </c>
      <c r="M11" s="73"/>
      <c r="N11" s="73"/>
      <c r="O11" s="73"/>
      <c r="P11" s="27" t="s">
        <v>135</v>
      </c>
      <c r="Q11" s="27" t="s">
        <v>43</v>
      </c>
      <c r="R11" s="54">
        <v>78.53</v>
      </c>
      <c r="S11" s="54" t="s">
        <v>44</v>
      </c>
      <c r="T11" s="54" t="s">
        <v>44</v>
      </c>
      <c r="U11" s="28" t="str">
        <f>IF(ISERR(T11/S11*100),"N/A",T11/S11*100)</f>
        <v>N/A</v>
      </c>
    </row>
    <row r="12" spans="1:34" ht="75" customHeight="1" thickBot="1" x14ac:dyDescent="0.25">
      <c r="A12" s="25"/>
      <c r="B12" s="29" t="s">
        <v>45</v>
      </c>
      <c r="C12" s="72" t="s">
        <v>45</v>
      </c>
      <c r="D12" s="72"/>
      <c r="E12" s="72"/>
      <c r="F12" s="72"/>
      <c r="G12" s="72"/>
      <c r="H12" s="72"/>
      <c r="I12" s="72" t="s">
        <v>313</v>
      </c>
      <c r="J12" s="72"/>
      <c r="K12" s="72"/>
      <c r="L12" s="72" t="s">
        <v>314</v>
      </c>
      <c r="M12" s="72"/>
      <c r="N12" s="72"/>
      <c r="O12" s="72"/>
      <c r="P12" s="30" t="s">
        <v>14</v>
      </c>
      <c r="Q12" s="30" t="s">
        <v>43</v>
      </c>
      <c r="R12" s="31" t="s">
        <v>44</v>
      </c>
      <c r="S12" s="31" t="s">
        <v>44</v>
      </c>
      <c r="T12" s="31" t="s">
        <v>44</v>
      </c>
      <c r="U12" s="32" t="str">
        <f>IF(ISERR((S12-T12)*100/S12+100),"N/A",(S12-T12)*100/S12+100)</f>
        <v>N/A</v>
      </c>
    </row>
    <row r="13" spans="1:34" ht="75" customHeight="1" thickTop="1" thickBot="1" x14ac:dyDescent="0.25">
      <c r="A13" s="25"/>
      <c r="B13" s="26" t="s">
        <v>62</v>
      </c>
      <c r="C13" s="73" t="s">
        <v>315</v>
      </c>
      <c r="D13" s="73"/>
      <c r="E13" s="73"/>
      <c r="F13" s="73"/>
      <c r="G13" s="73"/>
      <c r="H13" s="73"/>
      <c r="I13" s="73" t="s">
        <v>316</v>
      </c>
      <c r="J13" s="73"/>
      <c r="K13" s="73"/>
      <c r="L13" s="73" t="s">
        <v>317</v>
      </c>
      <c r="M13" s="73"/>
      <c r="N13" s="73"/>
      <c r="O13" s="73"/>
      <c r="P13" s="27" t="s">
        <v>318</v>
      </c>
      <c r="Q13" s="27" t="s">
        <v>43</v>
      </c>
      <c r="R13" s="54">
        <v>675.4</v>
      </c>
      <c r="S13" s="54" t="s">
        <v>44</v>
      </c>
      <c r="T13" s="54" t="s">
        <v>44</v>
      </c>
      <c r="U13" s="28" t="str">
        <f>IF(ISERR((S13-T13)*100/S13+100),"N/A",(S13-T13)*100/S13+100)</f>
        <v>N/A</v>
      </c>
    </row>
    <row r="14" spans="1:34" ht="75" customHeight="1" thickTop="1" x14ac:dyDescent="0.2">
      <c r="A14" s="25"/>
      <c r="B14" s="26" t="s">
        <v>71</v>
      </c>
      <c r="C14" s="73" t="s">
        <v>319</v>
      </c>
      <c r="D14" s="73"/>
      <c r="E14" s="73"/>
      <c r="F14" s="73"/>
      <c r="G14" s="73"/>
      <c r="H14" s="73"/>
      <c r="I14" s="73" t="s">
        <v>320</v>
      </c>
      <c r="J14" s="73"/>
      <c r="K14" s="73"/>
      <c r="L14" s="73" t="s">
        <v>321</v>
      </c>
      <c r="M14" s="73"/>
      <c r="N14" s="73"/>
      <c r="O14" s="73"/>
      <c r="P14" s="27" t="s">
        <v>55</v>
      </c>
      <c r="Q14" s="27" t="s">
        <v>322</v>
      </c>
      <c r="R14" s="27">
        <v>7.5</v>
      </c>
      <c r="S14" s="27">
        <v>5</v>
      </c>
      <c r="T14" s="27">
        <v>7.12</v>
      </c>
      <c r="U14" s="28">
        <f>IF(ISERR((S14-T14)*100/S14+100),"N/A",(S14-T14)*100/S14+100)</f>
        <v>57.6</v>
      </c>
    </row>
    <row r="15" spans="1:34" ht="75" customHeight="1" x14ac:dyDescent="0.2">
      <c r="A15" s="25"/>
      <c r="B15" s="29" t="s">
        <v>45</v>
      </c>
      <c r="C15" s="72" t="s">
        <v>45</v>
      </c>
      <c r="D15" s="72"/>
      <c r="E15" s="72"/>
      <c r="F15" s="72"/>
      <c r="G15" s="72"/>
      <c r="H15" s="72"/>
      <c r="I15" s="72" t="s">
        <v>323</v>
      </c>
      <c r="J15" s="72"/>
      <c r="K15" s="72"/>
      <c r="L15" s="72" t="s">
        <v>324</v>
      </c>
      <c r="M15" s="72"/>
      <c r="N15" s="72"/>
      <c r="O15" s="72"/>
      <c r="P15" s="30" t="s">
        <v>55</v>
      </c>
      <c r="Q15" s="30" t="s">
        <v>139</v>
      </c>
      <c r="R15" s="30">
        <v>10.039999999999999</v>
      </c>
      <c r="S15" s="30">
        <v>10.039999999999999</v>
      </c>
      <c r="T15" s="30">
        <v>9.5399999999999991</v>
      </c>
      <c r="U15" s="32">
        <f>IF(ISERR((S15-T15)*100/S15+100),"N/A",(S15-T15)*100/S15+100)</f>
        <v>104.9800796812749</v>
      </c>
    </row>
    <row r="16" spans="1:34" ht="75" customHeight="1" x14ac:dyDescent="0.2">
      <c r="A16" s="25"/>
      <c r="B16" s="29" t="s">
        <v>45</v>
      </c>
      <c r="C16" s="72" t="s">
        <v>325</v>
      </c>
      <c r="D16" s="72"/>
      <c r="E16" s="72"/>
      <c r="F16" s="72"/>
      <c r="G16" s="72"/>
      <c r="H16" s="72"/>
      <c r="I16" s="72" t="s">
        <v>326</v>
      </c>
      <c r="J16" s="72"/>
      <c r="K16" s="72"/>
      <c r="L16" s="72" t="s">
        <v>327</v>
      </c>
      <c r="M16" s="72"/>
      <c r="N16" s="72"/>
      <c r="O16" s="72"/>
      <c r="P16" s="30" t="s">
        <v>318</v>
      </c>
      <c r="Q16" s="30" t="s">
        <v>91</v>
      </c>
      <c r="R16" s="30">
        <v>9.1300000000000008</v>
      </c>
      <c r="S16" s="30">
        <v>6.8</v>
      </c>
      <c r="T16" s="30">
        <v>8.4</v>
      </c>
      <c r="U16" s="32">
        <f>IF(ISERR((S16-T16)*100/S16+100),"N/A",(S16-T16)*100/S16+100)</f>
        <v>76.470588235294116</v>
      </c>
    </row>
    <row r="17" spans="1:22" ht="75" customHeight="1" x14ac:dyDescent="0.2">
      <c r="A17" s="25"/>
      <c r="B17" s="29" t="s">
        <v>45</v>
      </c>
      <c r="C17" s="72" t="s">
        <v>328</v>
      </c>
      <c r="D17" s="72"/>
      <c r="E17" s="72"/>
      <c r="F17" s="72"/>
      <c r="G17" s="72"/>
      <c r="H17" s="72"/>
      <c r="I17" s="72" t="s">
        <v>329</v>
      </c>
      <c r="J17" s="72"/>
      <c r="K17" s="72"/>
      <c r="L17" s="72" t="s">
        <v>330</v>
      </c>
      <c r="M17" s="72"/>
      <c r="N17" s="72"/>
      <c r="O17" s="72"/>
      <c r="P17" s="30" t="s">
        <v>331</v>
      </c>
      <c r="Q17" s="30" t="s">
        <v>139</v>
      </c>
      <c r="R17" s="30">
        <v>64.25</v>
      </c>
      <c r="S17" s="30">
        <v>63.16</v>
      </c>
      <c r="T17" s="30">
        <v>63.59</v>
      </c>
      <c r="U17" s="32">
        <f>IF(ISERR(T17/S17*100),"N/A",T17/S17*100)</f>
        <v>100.68081063964536</v>
      </c>
    </row>
    <row r="18" spans="1:22" ht="75" customHeight="1" x14ac:dyDescent="0.2">
      <c r="A18" s="25"/>
      <c r="B18" s="29" t="s">
        <v>45</v>
      </c>
      <c r="C18" s="72" t="s">
        <v>45</v>
      </c>
      <c r="D18" s="72"/>
      <c r="E18" s="72"/>
      <c r="F18" s="72"/>
      <c r="G18" s="72"/>
      <c r="H18" s="72"/>
      <c r="I18" s="72" t="s">
        <v>332</v>
      </c>
      <c r="J18" s="72"/>
      <c r="K18" s="72"/>
      <c r="L18" s="72" t="s">
        <v>333</v>
      </c>
      <c r="M18" s="72"/>
      <c r="N18" s="72"/>
      <c r="O18" s="72"/>
      <c r="P18" s="30" t="s">
        <v>331</v>
      </c>
      <c r="Q18" s="30" t="s">
        <v>139</v>
      </c>
      <c r="R18" s="30">
        <v>40.49</v>
      </c>
      <c r="S18" s="30">
        <v>40.36</v>
      </c>
      <c r="T18" s="30">
        <v>38.64</v>
      </c>
      <c r="U18" s="32">
        <f>IF(ISERR(T18/S18*100),"N/A",T18/S18*100)</f>
        <v>95.738354806739352</v>
      </c>
    </row>
    <row r="19" spans="1:22" ht="75" customHeight="1" x14ac:dyDescent="0.2">
      <c r="A19" s="25"/>
      <c r="B19" s="29" t="s">
        <v>45</v>
      </c>
      <c r="C19" s="72" t="s">
        <v>334</v>
      </c>
      <c r="D19" s="72"/>
      <c r="E19" s="72"/>
      <c r="F19" s="72"/>
      <c r="G19" s="72"/>
      <c r="H19" s="72"/>
      <c r="I19" s="72" t="s">
        <v>335</v>
      </c>
      <c r="J19" s="72"/>
      <c r="K19" s="72"/>
      <c r="L19" s="72" t="s">
        <v>336</v>
      </c>
      <c r="M19" s="72"/>
      <c r="N19" s="72"/>
      <c r="O19" s="72"/>
      <c r="P19" s="30" t="s">
        <v>337</v>
      </c>
      <c r="Q19" s="30" t="s">
        <v>338</v>
      </c>
      <c r="R19" s="30">
        <v>45.8</v>
      </c>
      <c r="S19" s="30" t="s">
        <v>44</v>
      </c>
      <c r="T19" s="30" t="s">
        <v>44</v>
      </c>
      <c r="U19" s="32" t="str">
        <f>IF(ISERR((S19-T19)*100/S19+100),"N/A",(S19-T19)*100/S19+100)</f>
        <v>N/A</v>
      </c>
    </row>
    <row r="20" spans="1:22" ht="75" customHeight="1" x14ac:dyDescent="0.2">
      <c r="A20" s="25"/>
      <c r="B20" s="29" t="s">
        <v>45</v>
      </c>
      <c r="C20" s="72" t="s">
        <v>339</v>
      </c>
      <c r="D20" s="72"/>
      <c r="E20" s="72"/>
      <c r="F20" s="72"/>
      <c r="G20" s="72"/>
      <c r="H20" s="72"/>
      <c r="I20" s="72" t="s">
        <v>340</v>
      </c>
      <c r="J20" s="72"/>
      <c r="K20" s="72"/>
      <c r="L20" s="72" t="s">
        <v>341</v>
      </c>
      <c r="M20" s="72"/>
      <c r="N20" s="72"/>
      <c r="O20" s="72"/>
      <c r="P20" s="30" t="s">
        <v>55</v>
      </c>
      <c r="Q20" s="30" t="s">
        <v>342</v>
      </c>
      <c r="R20" s="31">
        <v>91.5</v>
      </c>
      <c r="S20" s="31">
        <v>96.15</v>
      </c>
      <c r="T20" s="31">
        <v>75.599999999999994</v>
      </c>
      <c r="U20" s="32">
        <f t="shared" ref="U20:U30" si="0">IF(ISERR(T20/S20*100),"N/A",T20/S20*100)</f>
        <v>78.62714508580342</v>
      </c>
    </row>
    <row r="21" spans="1:22" ht="75" customHeight="1" thickBot="1" x14ac:dyDescent="0.25">
      <c r="A21" s="25"/>
      <c r="B21" s="29" t="s">
        <v>45</v>
      </c>
      <c r="C21" s="72" t="s">
        <v>45</v>
      </c>
      <c r="D21" s="72"/>
      <c r="E21" s="72"/>
      <c r="F21" s="72"/>
      <c r="G21" s="72"/>
      <c r="H21" s="72"/>
      <c r="I21" s="72" t="s">
        <v>343</v>
      </c>
      <c r="J21" s="72"/>
      <c r="K21" s="72"/>
      <c r="L21" s="72" t="s">
        <v>344</v>
      </c>
      <c r="M21" s="72"/>
      <c r="N21" s="72"/>
      <c r="O21" s="72"/>
      <c r="P21" s="30" t="s">
        <v>55</v>
      </c>
      <c r="Q21" s="30" t="s">
        <v>91</v>
      </c>
      <c r="R21" s="31">
        <v>93.33</v>
      </c>
      <c r="S21" s="31">
        <v>93.33</v>
      </c>
      <c r="T21" s="31">
        <v>93.5</v>
      </c>
      <c r="U21" s="32">
        <f t="shared" si="0"/>
        <v>100.18214936247722</v>
      </c>
    </row>
    <row r="22" spans="1:22" ht="75" customHeight="1" thickTop="1" x14ac:dyDescent="0.2">
      <c r="A22" s="25"/>
      <c r="B22" s="26" t="s">
        <v>87</v>
      </c>
      <c r="C22" s="73" t="s">
        <v>345</v>
      </c>
      <c r="D22" s="73"/>
      <c r="E22" s="73"/>
      <c r="F22" s="73"/>
      <c r="G22" s="73"/>
      <c r="H22" s="73"/>
      <c r="I22" s="73" t="s">
        <v>346</v>
      </c>
      <c r="J22" s="73"/>
      <c r="K22" s="73"/>
      <c r="L22" s="73" t="s">
        <v>347</v>
      </c>
      <c r="M22" s="73"/>
      <c r="N22" s="73"/>
      <c r="O22" s="73"/>
      <c r="P22" s="27" t="s">
        <v>348</v>
      </c>
      <c r="Q22" s="27" t="s">
        <v>91</v>
      </c>
      <c r="R22" s="27">
        <v>54</v>
      </c>
      <c r="S22" s="27">
        <v>54</v>
      </c>
      <c r="T22" s="27">
        <v>53.8</v>
      </c>
      <c r="U22" s="28">
        <f t="shared" si="0"/>
        <v>99.629629629629619</v>
      </c>
    </row>
    <row r="23" spans="1:22" ht="75" customHeight="1" x14ac:dyDescent="0.2">
      <c r="A23" s="25"/>
      <c r="B23" s="29" t="s">
        <v>45</v>
      </c>
      <c r="C23" s="72" t="s">
        <v>45</v>
      </c>
      <c r="D23" s="72"/>
      <c r="E23" s="72"/>
      <c r="F23" s="72"/>
      <c r="G23" s="72"/>
      <c r="H23" s="72"/>
      <c r="I23" s="72" t="s">
        <v>349</v>
      </c>
      <c r="J23" s="72"/>
      <c r="K23" s="72"/>
      <c r="L23" s="72" t="s">
        <v>350</v>
      </c>
      <c r="M23" s="72"/>
      <c r="N23" s="72"/>
      <c r="O23" s="72"/>
      <c r="P23" s="30" t="s">
        <v>348</v>
      </c>
      <c r="Q23" s="30" t="s">
        <v>91</v>
      </c>
      <c r="R23" s="30">
        <v>7</v>
      </c>
      <c r="S23" s="30">
        <v>7</v>
      </c>
      <c r="T23" s="30">
        <v>6.7</v>
      </c>
      <c r="U23" s="32">
        <f t="shared" si="0"/>
        <v>95.714285714285722</v>
      </c>
    </row>
    <row r="24" spans="1:22" ht="75" customHeight="1" x14ac:dyDescent="0.2">
      <c r="A24" s="25"/>
      <c r="B24" s="29" t="s">
        <v>45</v>
      </c>
      <c r="C24" s="72" t="s">
        <v>351</v>
      </c>
      <c r="D24" s="72"/>
      <c r="E24" s="72"/>
      <c r="F24" s="72"/>
      <c r="G24" s="72"/>
      <c r="H24" s="72"/>
      <c r="I24" s="72" t="s">
        <v>352</v>
      </c>
      <c r="J24" s="72"/>
      <c r="K24" s="72"/>
      <c r="L24" s="72" t="s">
        <v>353</v>
      </c>
      <c r="M24" s="72"/>
      <c r="N24" s="72"/>
      <c r="O24" s="72"/>
      <c r="P24" s="30" t="s">
        <v>55</v>
      </c>
      <c r="Q24" s="30" t="s">
        <v>91</v>
      </c>
      <c r="R24" s="30">
        <v>100</v>
      </c>
      <c r="S24" s="30">
        <v>100</v>
      </c>
      <c r="T24" s="30">
        <v>86.77</v>
      </c>
      <c r="U24" s="32">
        <f t="shared" si="0"/>
        <v>86.77</v>
      </c>
    </row>
    <row r="25" spans="1:22" ht="75" customHeight="1" x14ac:dyDescent="0.2">
      <c r="A25" s="25"/>
      <c r="B25" s="29" t="s">
        <v>45</v>
      </c>
      <c r="C25" s="72" t="s">
        <v>354</v>
      </c>
      <c r="D25" s="72"/>
      <c r="E25" s="72"/>
      <c r="F25" s="72"/>
      <c r="G25" s="72"/>
      <c r="H25" s="72"/>
      <c r="I25" s="72" t="s">
        <v>355</v>
      </c>
      <c r="J25" s="72"/>
      <c r="K25" s="72"/>
      <c r="L25" s="72" t="s">
        <v>356</v>
      </c>
      <c r="M25" s="72"/>
      <c r="N25" s="72"/>
      <c r="O25" s="72"/>
      <c r="P25" s="30" t="s">
        <v>331</v>
      </c>
      <c r="Q25" s="30" t="s">
        <v>91</v>
      </c>
      <c r="R25" s="31">
        <v>13216056</v>
      </c>
      <c r="S25" s="31">
        <v>3237296</v>
      </c>
      <c r="T25" s="31">
        <v>3648432</v>
      </c>
      <c r="U25" s="32">
        <f t="shared" si="0"/>
        <v>112.69998171313343</v>
      </c>
    </row>
    <row r="26" spans="1:22" ht="75" customHeight="1" x14ac:dyDescent="0.2">
      <c r="A26" s="25"/>
      <c r="B26" s="29" t="s">
        <v>45</v>
      </c>
      <c r="C26" s="72" t="s">
        <v>45</v>
      </c>
      <c r="D26" s="72"/>
      <c r="E26" s="72"/>
      <c r="F26" s="72"/>
      <c r="G26" s="72"/>
      <c r="H26" s="72"/>
      <c r="I26" s="72" t="s">
        <v>357</v>
      </c>
      <c r="J26" s="72"/>
      <c r="K26" s="72"/>
      <c r="L26" s="72" t="s">
        <v>358</v>
      </c>
      <c r="M26" s="72"/>
      <c r="N26" s="72"/>
      <c r="O26" s="72"/>
      <c r="P26" s="30" t="s">
        <v>331</v>
      </c>
      <c r="Q26" s="30" t="s">
        <v>91</v>
      </c>
      <c r="R26" s="31">
        <v>19863305</v>
      </c>
      <c r="S26" s="31">
        <v>4889654</v>
      </c>
      <c r="T26" s="31">
        <v>4749174</v>
      </c>
      <c r="U26" s="32">
        <f t="shared" si="0"/>
        <v>97.126995079815458</v>
      </c>
    </row>
    <row r="27" spans="1:22" ht="75" customHeight="1" x14ac:dyDescent="0.2">
      <c r="A27" s="25"/>
      <c r="B27" s="29" t="s">
        <v>45</v>
      </c>
      <c r="C27" s="72" t="s">
        <v>359</v>
      </c>
      <c r="D27" s="72"/>
      <c r="E27" s="72"/>
      <c r="F27" s="72"/>
      <c r="G27" s="72"/>
      <c r="H27" s="72"/>
      <c r="I27" s="72" t="s">
        <v>360</v>
      </c>
      <c r="J27" s="72"/>
      <c r="K27" s="72"/>
      <c r="L27" s="72" t="s">
        <v>361</v>
      </c>
      <c r="M27" s="72"/>
      <c r="N27" s="72"/>
      <c r="O27" s="72"/>
      <c r="P27" s="30" t="s">
        <v>362</v>
      </c>
      <c r="Q27" s="30" t="s">
        <v>91</v>
      </c>
      <c r="R27" s="30">
        <v>96.58</v>
      </c>
      <c r="S27" s="30">
        <v>95.66</v>
      </c>
      <c r="T27" s="30">
        <v>99.37</v>
      </c>
      <c r="U27" s="32">
        <f t="shared" si="0"/>
        <v>103.87831904662346</v>
      </c>
    </row>
    <row r="28" spans="1:22" ht="75" customHeight="1" x14ac:dyDescent="0.2">
      <c r="A28" s="25"/>
      <c r="B28" s="29" t="s">
        <v>45</v>
      </c>
      <c r="C28" s="72" t="s">
        <v>363</v>
      </c>
      <c r="D28" s="72"/>
      <c r="E28" s="72"/>
      <c r="F28" s="72"/>
      <c r="G28" s="72"/>
      <c r="H28" s="72"/>
      <c r="I28" s="72" t="s">
        <v>364</v>
      </c>
      <c r="J28" s="72"/>
      <c r="K28" s="72"/>
      <c r="L28" s="72" t="s">
        <v>365</v>
      </c>
      <c r="M28" s="72"/>
      <c r="N28" s="72"/>
      <c r="O28" s="72"/>
      <c r="P28" s="30" t="s">
        <v>337</v>
      </c>
      <c r="Q28" s="30" t="s">
        <v>91</v>
      </c>
      <c r="R28" s="30">
        <v>110</v>
      </c>
      <c r="S28" s="30">
        <v>32.29</v>
      </c>
      <c r="T28" s="30">
        <v>32.03</v>
      </c>
      <c r="U28" s="32">
        <f t="shared" si="0"/>
        <v>99.19479715082069</v>
      </c>
    </row>
    <row r="29" spans="1:22" ht="75" customHeight="1" x14ac:dyDescent="0.2">
      <c r="A29" s="25"/>
      <c r="B29" s="29" t="s">
        <v>45</v>
      </c>
      <c r="C29" s="72" t="s">
        <v>366</v>
      </c>
      <c r="D29" s="72"/>
      <c r="E29" s="72"/>
      <c r="F29" s="72"/>
      <c r="G29" s="72"/>
      <c r="H29" s="72"/>
      <c r="I29" s="72" t="s">
        <v>367</v>
      </c>
      <c r="J29" s="72"/>
      <c r="K29" s="72"/>
      <c r="L29" s="72" t="s">
        <v>368</v>
      </c>
      <c r="M29" s="72"/>
      <c r="N29" s="72"/>
      <c r="O29" s="72"/>
      <c r="P29" s="30" t="s">
        <v>369</v>
      </c>
      <c r="Q29" s="30" t="s">
        <v>91</v>
      </c>
      <c r="R29" s="31">
        <v>172000</v>
      </c>
      <c r="S29" s="31">
        <v>43000</v>
      </c>
      <c r="T29" s="31">
        <v>10676</v>
      </c>
      <c r="U29" s="32">
        <f t="shared" si="0"/>
        <v>24.827906976744185</v>
      </c>
    </row>
    <row r="30" spans="1:22" ht="75" customHeight="1" thickBot="1" x14ac:dyDescent="0.25">
      <c r="A30" s="25"/>
      <c r="B30" s="29" t="s">
        <v>45</v>
      </c>
      <c r="C30" s="72" t="s">
        <v>45</v>
      </c>
      <c r="D30" s="72"/>
      <c r="E30" s="72"/>
      <c r="F30" s="72"/>
      <c r="G30" s="72"/>
      <c r="H30" s="72"/>
      <c r="I30" s="72" t="s">
        <v>370</v>
      </c>
      <c r="J30" s="72"/>
      <c r="K30" s="72"/>
      <c r="L30" s="72" t="s">
        <v>371</v>
      </c>
      <c r="M30" s="72"/>
      <c r="N30" s="72"/>
      <c r="O30" s="72"/>
      <c r="P30" s="30" t="s">
        <v>348</v>
      </c>
      <c r="Q30" s="30" t="s">
        <v>91</v>
      </c>
      <c r="R30" s="31">
        <v>800000</v>
      </c>
      <c r="S30" s="31">
        <v>190000</v>
      </c>
      <c r="T30" s="31">
        <v>56277</v>
      </c>
      <c r="U30" s="32">
        <f t="shared" si="0"/>
        <v>29.619473684210529</v>
      </c>
    </row>
    <row r="31" spans="1:22" ht="22.5" customHeight="1" thickTop="1" thickBot="1" x14ac:dyDescent="0.25">
      <c r="B31" s="8" t="s">
        <v>98</v>
      </c>
      <c r="C31" s="9"/>
      <c r="D31" s="9"/>
      <c r="E31" s="9"/>
      <c r="F31" s="9"/>
      <c r="G31" s="9"/>
      <c r="H31" s="10"/>
      <c r="I31" s="10"/>
      <c r="J31" s="10"/>
      <c r="K31" s="10"/>
      <c r="L31" s="10"/>
      <c r="M31" s="10"/>
      <c r="N31" s="10"/>
      <c r="O31" s="10"/>
      <c r="P31" s="10"/>
      <c r="Q31" s="10"/>
      <c r="R31" s="10"/>
      <c r="S31" s="10"/>
      <c r="T31" s="10"/>
      <c r="U31" s="11"/>
      <c r="V31" s="33"/>
    </row>
    <row r="32" spans="1:22" ht="26.25" customHeight="1" thickTop="1" x14ac:dyDescent="0.2">
      <c r="B32" s="34"/>
      <c r="C32" s="35"/>
      <c r="D32" s="35"/>
      <c r="E32" s="35"/>
      <c r="F32" s="35"/>
      <c r="G32" s="35"/>
      <c r="H32" s="36"/>
      <c r="I32" s="36"/>
      <c r="J32" s="36"/>
      <c r="K32" s="36"/>
      <c r="L32" s="36"/>
      <c r="M32" s="36"/>
      <c r="N32" s="36"/>
      <c r="O32" s="36"/>
      <c r="P32" s="37"/>
      <c r="Q32" s="38"/>
      <c r="R32" s="39" t="s">
        <v>99</v>
      </c>
      <c r="S32" s="22" t="s">
        <v>100</v>
      </c>
      <c r="T32" s="39" t="s">
        <v>101</v>
      </c>
      <c r="U32" s="22" t="s">
        <v>102</v>
      </c>
    </row>
    <row r="33" spans="2:21" ht="26.25" customHeight="1" thickBot="1" x14ac:dyDescent="0.25">
      <c r="B33" s="40"/>
      <c r="C33" s="41"/>
      <c r="D33" s="41"/>
      <c r="E33" s="41"/>
      <c r="F33" s="41"/>
      <c r="G33" s="41"/>
      <c r="H33" s="42"/>
      <c r="I33" s="42"/>
      <c r="J33" s="42"/>
      <c r="K33" s="42"/>
      <c r="L33" s="42"/>
      <c r="M33" s="42"/>
      <c r="N33" s="42"/>
      <c r="O33" s="42"/>
      <c r="P33" s="43"/>
      <c r="Q33" s="44"/>
      <c r="R33" s="45" t="s">
        <v>103</v>
      </c>
      <c r="S33" s="44" t="s">
        <v>103</v>
      </c>
      <c r="T33" s="44" t="s">
        <v>103</v>
      </c>
      <c r="U33" s="44" t="s">
        <v>104</v>
      </c>
    </row>
    <row r="34" spans="2:21" ht="13.5" customHeight="1" thickBot="1" x14ac:dyDescent="0.25">
      <c r="B34" s="65" t="s">
        <v>105</v>
      </c>
      <c r="C34" s="66"/>
      <c r="D34" s="66"/>
      <c r="E34" s="46"/>
      <c r="F34" s="46"/>
      <c r="G34" s="46"/>
      <c r="H34" s="47"/>
      <c r="I34" s="47"/>
      <c r="J34" s="47"/>
      <c r="K34" s="47"/>
      <c r="L34" s="47"/>
      <c r="M34" s="47"/>
      <c r="N34" s="47"/>
      <c r="O34" s="47"/>
      <c r="P34" s="48"/>
      <c r="Q34" s="48"/>
      <c r="R34" s="49" t="str">
        <f t="shared" ref="R34:T35" si="1">"N/D"</f>
        <v>N/D</v>
      </c>
      <c r="S34" s="49" t="str">
        <f t="shared" si="1"/>
        <v>N/D</v>
      </c>
      <c r="T34" s="49" t="str">
        <f t="shared" si="1"/>
        <v>N/D</v>
      </c>
      <c r="U34" s="50" t="str">
        <f>+IF(ISERR(T34/S34*100),"N/A",T34/S34*100)</f>
        <v>N/A</v>
      </c>
    </row>
    <row r="35" spans="2:21" ht="13.5" customHeight="1" thickBot="1" x14ac:dyDescent="0.25">
      <c r="B35" s="67" t="s">
        <v>106</v>
      </c>
      <c r="C35" s="68"/>
      <c r="D35" s="68"/>
      <c r="E35" s="51"/>
      <c r="F35" s="51"/>
      <c r="G35" s="51"/>
      <c r="H35" s="52"/>
      <c r="I35" s="52"/>
      <c r="J35" s="52"/>
      <c r="K35" s="52"/>
      <c r="L35" s="52"/>
      <c r="M35" s="52"/>
      <c r="N35" s="52"/>
      <c r="O35" s="52"/>
      <c r="P35" s="53"/>
      <c r="Q35" s="53"/>
      <c r="R35" s="49" t="str">
        <f t="shared" si="1"/>
        <v>N/D</v>
      </c>
      <c r="S35" s="49" t="str">
        <f t="shared" si="1"/>
        <v>N/D</v>
      </c>
      <c r="T35" s="49" t="str">
        <f t="shared" si="1"/>
        <v>N/D</v>
      </c>
      <c r="U35" s="50" t="str">
        <f>+IF(ISERR(T35/S35*100),"N/A",T35/S35*100)</f>
        <v>N/A</v>
      </c>
    </row>
    <row r="36" spans="2:21" ht="14.85" customHeight="1" thickTop="1" thickBot="1" x14ac:dyDescent="0.25">
      <c r="B36" s="8" t="s">
        <v>107</v>
      </c>
      <c r="C36" s="9"/>
      <c r="D36" s="9"/>
      <c r="E36" s="9"/>
      <c r="F36" s="9"/>
      <c r="G36" s="9"/>
      <c r="H36" s="10"/>
      <c r="I36" s="10"/>
      <c r="J36" s="10"/>
      <c r="K36" s="10"/>
      <c r="L36" s="10"/>
      <c r="M36" s="10"/>
      <c r="N36" s="10"/>
      <c r="O36" s="10"/>
      <c r="P36" s="10"/>
      <c r="Q36" s="10"/>
      <c r="R36" s="10"/>
      <c r="S36" s="10"/>
      <c r="T36" s="10"/>
      <c r="U36" s="11"/>
    </row>
    <row r="37" spans="2:21" ht="44.25" customHeight="1" thickTop="1" x14ac:dyDescent="0.2">
      <c r="B37" s="69" t="s">
        <v>108</v>
      </c>
      <c r="C37" s="70"/>
      <c r="D37" s="70"/>
      <c r="E37" s="70"/>
      <c r="F37" s="70"/>
      <c r="G37" s="70"/>
      <c r="H37" s="70"/>
      <c r="I37" s="70"/>
      <c r="J37" s="70"/>
      <c r="K37" s="70"/>
      <c r="L37" s="70"/>
      <c r="M37" s="70"/>
      <c r="N37" s="70"/>
      <c r="O37" s="70"/>
      <c r="P37" s="70"/>
      <c r="Q37" s="70"/>
      <c r="R37" s="70"/>
      <c r="S37" s="70"/>
      <c r="T37" s="70"/>
      <c r="U37" s="71"/>
    </row>
    <row r="38" spans="2:21" ht="34.5" customHeight="1" x14ac:dyDescent="0.2">
      <c r="B38" s="59" t="s">
        <v>110</v>
      </c>
      <c r="C38" s="60"/>
      <c r="D38" s="60"/>
      <c r="E38" s="60"/>
      <c r="F38" s="60"/>
      <c r="G38" s="60"/>
      <c r="H38" s="60"/>
      <c r="I38" s="60"/>
      <c r="J38" s="60"/>
      <c r="K38" s="60"/>
      <c r="L38" s="60"/>
      <c r="M38" s="60"/>
      <c r="N38" s="60"/>
      <c r="O38" s="60"/>
      <c r="P38" s="60"/>
      <c r="Q38" s="60"/>
      <c r="R38" s="60"/>
      <c r="S38" s="60"/>
      <c r="T38" s="60"/>
      <c r="U38" s="61"/>
    </row>
    <row r="39" spans="2:21" ht="34.5" customHeight="1" x14ac:dyDescent="0.2">
      <c r="B39" s="59" t="s">
        <v>372</v>
      </c>
      <c r="C39" s="60"/>
      <c r="D39" s="60"/>
      <c r="E39" s="60"/>
      <c r="F39" s="60"/>
      <c r="G39" s="60"/>
      <c r="H39" s="60"/>
      <c r="I39" s="60"/>
      <c r="J39" s="60"/>
      <c r="K39" s="60"/>
      <c r="L39" s="60"/>
      <c r="M39" s="60"/>
      <c r="N39" s="60"/>
      <c r="O39" s="60"/>
      <c r="P39" s="60"/>
      <c r="Q39" s="60"/>
      <c r="R39" s="60"/>
      <c r="S39" s="60"/>
      <c r="T39" s="60"/>
      <c r="U39" s="61"/>
    </row>
    <row r="40" spans="2:21" ht="34.5" customHeight="1" x14ac:dyDescent="0.2">
      <c r="B40" s="59" t="s">
        <v>373</v>
      </c>
      <c r="C40" s="60"/>
      <c r="D40" s="60"/>
      <c r="E40" s="60"/>
      <c r="F40" s="60"/>
      <c r="G40" s="60"/>
      <c r="H40" s="60"/>
      <c r="I40" s="60"/>
      <c r="J40" s="60"/>
      <c r="K40" s="60"/>
      <c r="L40" s="60"/>
      <c r="M40" s="60"/>
      <c r="N40" s="60"/>
      <c r="O40" s="60"/>
      <c r="P40" s="60"/>
      <c r="Q40" s="60"/>
      <c r="R40" s="60"/>
      <c r="S40" s="60"/>
      <c r="T40" s="60"/>
      <c r="U40" s="61"/>
    </row>
    <row r="41" spans="2:21" ht="132" customHeight="1" x14ac:dyDescent="0.2">
      <c r="B41" s="59" t="s">
        <v>374</v>
      </c>
      <c r="C41" s="60"/>
      <c r="D41" s="60"/>
      <c r="E41" s="60"/>
      <c r="F41" s="60"/>
      <c r="G41" s="60"/>
      <c r="H41" s="60"/>
      <c r="I41" s="60"/>
      <c r="J41" s="60"/>
      <c r="K41" s="60"/>
      <c r="L41" s="60"/>
      <c r="M41" s="60"/>
      <c r="N41" s="60"/>
      <c r="O41" s="60"/>
      <c r="P41" s="60"/>
      <c r="Q41" s="60"/>
      <c r="R41" s="60"/>
      <c r="S41" s="60"/>
      <c r="T41" s="60"/>
      <c r="U41" s="61"/>
    </row>
    <row r="42" spans="2:21" ht="166.5" customHeight="1" x14ac:dyDescent="0.2">
      <c r="B42" s="59" t="s">
        <v>375</v>
      </c>
      <c r="C42" s="60"/>
      <c r="D42" s="60"/>
      <c r="E42" s="60"/>
      <c r="F42" s="60"/>
      <c r="G42" s="60"/>
      <c r="H42" s="60"/>
      <c r="I42" s="60"/>
      <c r="J42" s="60"/>
      <c r="K42" s="60"/>
      <c r="L42" s="60"/>
      <c r="M42" s="60"/>
      <c r="N42" s="60"/>
      <c r="O42" s="60"/>
      <c r="P42" s="60"/>
      <c r="Q42" s="60"/>
      <c r="R42" s="60"/>
      <c r="S42" s="60"/>
      <c r="T42" s="60"/>
      <c r="U42" s="61"/>
    </row>
    <row r="43" spans="2:21" ht="36.75" customHeight="1" x14ac:dyDescent="0.2">
      <c r="B43" s="59" t="s">
        <v>376</v>
      </c>
      <c r="C43" s="60"/>
      <c r="D43" s="60"/>
      <c r="E43" s="60"/>
      <c r="F43" s="60"/>
      <c r="G43" s="60"/>
      <c r="H43" s="60"/>
      <c r="I43" s="60"/>
      <c r="J43" s="60"/>
      <c r="K43" s="60"/>
      <c r="L43" s="60"/>
      <c r="M43" s="60"/>
      <c r="N43" s="60"/>
      <c r="O43" s="60"/>
      <c r="P43" s="60"/>
      <c r="Q43" s="60"/>
      <c r="R43" s="60"/>
      <c r="S43" s="60"/>
      <c r="T43" s="60"/>
      <c r="U43" s="61"/>
    </row>
    <row r="44" spans="2:21" ht="81.75" customHeight="1" x14ac:dyDescent="0.2">
      <c r="B44" s="59" t="s">
        <v>377</v>
      </c>
      <c r="C44" s="60"/>
      <c r="D44" s="60"/>
      <c r="E44" s="60"/>
      <c r="F44" s="60"/>
      <c r="G44" s="60"/>
      <c r="H44" s="60"/>
      <c r="I44" s="60"/>
      <c r="J44" s="60"/>
      <c r="K44" s="60"/>
      <c r="L44" s="60"/>
      <c r="M44" s="60"/>
      <c r="N44" s="60"/>
      <c r="O44" s="60"/>
      <c r="P44" s="60"/>
      <c r="Q44" s="60"/>
      <c r="R44" s="60"/>
      <c r="S44" s="60"/>
      <c r="T44" s="60"/>
      <c r="U44" s="61"/>
    </row>
    <row r="45" spans="2:21" ht="89.25" customHeight="1" x14ac:dyDescent="0.2">
      <c r="B45" s="59" t="s">
        <v>378</v>
      </c>
      <c r="C45" s="60"/>
      <c r="D45" s="60"/>
      <c r="E45" s="60"/>
      <c r="F45" s="60"/>
      <c r="G45" s="60"/>
      <c r="H45" s="60"/>
      <c r="I45" s="60"/>
      <c r="J45" s="60"/>
      <c r="K45" s="60"/>
      <c r="L45" s="60"/>
      <c r="M45" s="60"/>
      <c r="N45" s="60"/>
      <c r="O45" s="60"/>
      <c r="P45" s="60"/>
      <c r="Q45" s="60"/>
      <c r="R45" s="60"/>
      <c r="S45" s="60"/>
      <c r="T45" s="60"/>
      <c r="U45" s="61"/>
    </row>
    <row r="46" spans="2:21" ht="34.5" customHeight="1" x14ac:dyDescent="0.2">
      <c r="B46" s="59" t="s">
        <v>379</v>
      </c>
      <c r="C46" s="60"/>
      <c r="D46" s="60"/>
      <c r="E46" s="60"/>
      <c r="F46" s="60"/>
      <c r="G46" s="60"/>
      <c r="H46" s="60"/>
      <c r="I46" s="60"/>
      <c r="J46" s="60"/>
      <c r="K46" s="60"/>
      <c r="L46" s="60"/>
      <c r="M46" s="60"/>
      <c r="N46" s="60"/>
      <c r="O46" s="60"/>
      <c r="P46" s="60"/>
      <c r="Q46" s="60"/>
      <c r="R46" s="60"/>
      <c r="S46" s="60"/>
      <c r="T46" s="60"/>
      <c r="U46" s="61"/>
    </row>
    <row r="47" spans="2:21" ht="63.75" customHeight="1" x14ac:dyDescent="0.2">
      <c r="B47" s="59" t="s">
        <v>380</v>
      </c>
      <c r="C47" s="60"/>
      <c r="D47" s="60"/>
      <c r="E47" s="60"/>
      <c r="F47" s="60"/>
      <c r="G47" s="60"/>
      <c r="H47" s="60"/>
      <c r="I47" s="60"/>
      <c r="J47" s="60"/>
      <c r="K47" s="60"/>
      <c r="L47" s="60"/>
      <c r="M47" s="60"/>
      <c r="N47" s="60"/>
      <c r="O47" s="60"/>
      <c r="P47" s="60"/>
      <c r="Q47" s="60"/>
      <c r="R47" s="60"/>
      <c r="S47" s="60"/>
      <c r="T47" s="60"/>
      <c r="U47" s="61"/>
    </row>
    <row r="48" spans="2:21" ht="51" customHeight="1" x14ac:dyDescent="0.2">
      <c r="B48" s="59" t="s">
        <v>381</v>
      </c>
      <c r="C48" s="60"/>
      <c r="D48" s="60"/>
      <c r="E48" s="60"/>
      <c r="F48" s="60"/>
      <c r="G48" s="60"/>
      <c r="H48" s="60"/>
      <c r="I48" s="60"/>
      <c r="J48" s="60"/>
      <c r="K48" s="60"/>
      <c r="L48" s="60"/>
      <c r="M48" s="60"/>
      <c r="N48" s="60"/>
      <c r="O48" s="60"/>
      <c r="P48" s="60"/>
      <c r="Q48" s="60"/>
      <c r="R48" s="60"/>
      <c r="S48" s="60"/>
      <c r="T48" s="60"/>
      <c r="U48" s="61"/>
    </row>
    <row r="49" spans="2:21" ht="94.35" customHeight="1" x14ac:dyDescent="0.2">
      <c r="B49" s="59" t="s">
        <v>382</v>
      </c>
      <c r="C49" s="60"/>
      <c r="D49" s="60"/>
      <c r="E49" s="60"/>
      <c r="F49" s="60"/>
      <c r="G49" s="60"/>
      <c r="H49" s="60"/>
      <c r="I49" s="60"/>
      <c r="J49" s="60"/>
      <c r="K49" s="60"/>
      <c r="L49" s="60"/>
      <c r="M49" s="60"/>
      <c r="N49" s="60"/>
      <c r="O49" s="60"/>
      <c r="P49" s="60"/>
      <c r="Q49" s="60"/>
      <c r="R49" s="60"/>
      <c r="S49" s="60"/>
      <c r="T49" s="60"/>
      <c r="U49" s="61"/>
    </row>
    <row r="50" spans="2:21" ht="92.1" customHeight="1" x14ac:dyDescent="0.2">
      <c r="B50" s="59" t="s">
        <v>383</v>
      </c>
      <c r="C50" s="60"/>
      <c r="D50" s="60"/>
      <c r="E50" s="60"/>
      <c r="F50" s="60"/>
      <c r="G50" s="60"/>
      <c r="H50" s="60"/>
      <c r="I50" s="60"/>
      <c r="J50" s="60"/>
      <c r="K50" s="60"/>
      <c r="L50" s="60"/>
      <c r="M50" s="60"/>
      <c r="N50" s="60"/>
      <c r="O50" s="60"/>
      <c r="P50" s="60"/>
      <c r="Q50" s="60"/>
      <c r="R50" s="60"/>
      <c r="S50" s="60"/>
      <c r="T50" s="60"/>
      <c r="U50" s="61"/>
    </row>
    <row r="51" spans="2:21" ht="78.95" customHeight="1" x14ac:dyDescent="0.2">
      <c r="B51" s="59" t="s">
        <v>384</v>
      </c>
      <c r="C51" s="60"/>
      <c r="D51" s="60"/>
      <c r="E51" s="60"/>
      <c r="F51" s="60"/>
      <c r="G51" s="60"/>
      <c r="H51" s="60"/>
      <c r="I51" s="60"/>
      <c r="J51" s="60"/>
      <c r="K51" s="60"/>
      <c r="L51" s="60"/>
      <c r="M51" s="60"/>
      <c r="N51" s="60"/>
      <c r="O51" s="60"/>
      <c r="P51" s="60"/>
      <c r="Q51" s="60"/>
      <c r="R51" s="60"/>
      <c r="S51" s="60"/>
      <c r="T51" s="60"/>
      <c r="U51" s="61"/>
    </row>
    <row r="52" spans="2:21" ht="54" customHeight="1" x14ac:dyDescent="0.2">
      <c r="B52" s="59" t="s">
        <v>385</v>
      </c>
      <c r="C52" s="60"/>
      <c r="D52" s="60"/>
      <c r="E52" s="60"/>
      <c r="F52" s="60"/>
      <c r="G52" s="60"/>
      <c r="H52" s="60"/>
      <c r="I52" s="60"/>
      <c r="J52" s="60"/>
      <c r="K52" s="60"/>
      <c r="L52" s="60"/>
      <c r="M52" s="60"/>
      <c r="N52" s="60"/>
      <c r="O52" s="60"/>
      <c r="P52" s="60"/>
      <c r="Q52" s="60"/>
      <c r="R52" s="60"/>
      <c r="S52" s="60"/>
      <c r="T52" s="60"/>
      <c r="U52" s="61"/>
    </row>
    <row r="53" spans="2:21" ht="78.2" customHeight="1" x14ac:dyDescent="0.2">
      <c r="B53" s="59" t="s">
        <v>386</v>
      </c>
      <c r="C53" s="60"/>
      <c r="D53" s="60"/>
      <c r="E53" s="60"/>
      <c r="F53" s="60"/>
      <c r="G53" s="60"/>
      <c r="H53" s="60"/>
      <c r="I53" s="60"/>
      <c r="J53" s="60"/>
      <c r="K53" s="60"/>
      <c r="L53" s="60"/>
      <c r="M53" s="60"/>
      <c r="N53" s="60"/>
      <c r="O53" s="60"/>
      <c r="P53" s="60"/>
      <c r="Q53" s="60"/>
      <c r="R53" s="60"/>
      <c r="S53" s="60"/>
      <c r="T53" s="60"/>
      <c r="U53" s="61"/>
    </row>
    <row r="54" spans="2:21" ht="188.45" customHeight="1" x14ac:dyDescent="0.2">
      <c r="B54" s="59" t="s">
        <v>387</v>
      </c>
      <c r="C54" s="60"/>
      <c r="D54" s="60"/>
      <c r="E54" s="60"/>
      <c r="F54" s="60"/>
      <c r="G54" s="60"/>
      <c r="H54" s="60"/>
      <c r="I54" s="60"/>
      <c r="J54" s="60"/>
      <c r="K54" s="60"/>
      <c r="L54" s="60"/>
      <c r="M54" s="60"/>
      <c r="N54" s="60"/>
      <c r="O54" s="60"/>
      <c r="P54" s="60"/>
      <c r="Q54" s="60"/>
      <c r="R54" s="60"/>
      <c r="S54" s="60"/>
      <c r="T54" s="60"/>
      <c r="U54" s="61"/>
    </row>
    <row r="55" spans="2:21" ht="51.95" customHeight="1" x14ac:dyDescent="0.2">
      <c r="B55" s="59" t="s">
        <v>388</v>
      </c>
      <c r="C55" s="60"/>
      <c r="D55" s="60"/>
      <c r="E55" s="60"/>
      <c r="F55" s="60"/>
      <c r="G55" s="60"/>
      <c r="H55" s="60"/>
      <c r="I55" s="60"/>
      <c r="J55" s="60"/>
      <c r="K55" s="60"/>
      <c r="L55" s="60"/>
      <c r="M55" s="60"/>
      <c r="N55" s="60"/>
      <c r="O55" s="60"/>
      <c r="P55" s="60"/>
      <c r="Q55" s="60"/>
      <c r="R55" s="60"/>
      <c r="S55" s="60"/>
      <c r="T55" s="60"/>
      <c r="U55" s="61"/>
    </row>
    <row r="56" spans="2:21" ht="46.5" customHeight="1" x14ac:dyDescent="0.2">
      <c r="B56" s="59" t="s">
        <v>389</v>
      </c>
      <c r="C56" s="60"/>
      <c r="D56" s="60"/>
      <c r="E56" s="60"/>
      <c r="F56" s="60"/>
      <c r="G56" s="60"/>
      <c r="H56" s="60"/>
      <c r="I56" s="60"/>
      <c r="J56" s="60"/>
      <c r="K56" s="60"/>
      <c r="L56" s="60"/>
      <c r="M56" s="60"/>
      <c r="N56" s="60"/>
      <c r="O56" s="60"/>
      <c r="P56" s="60"/>
      <c r="Q56" s="60"/>
      <c r="R56" s="60"/>
      <c r="S56" s="60"/>
      <c r="T56" s="60"/>
      <c r="U56" s="61"/>
    </row>
    <row r="57" spans="2:21" ht="52.35" customHeight="1" thickBot="1" x14ac:dyDescent="0.25">
      <c r="B57" s="62" t="s">
        <v>390</v>
      </c>
      <c r="C57" s="63"/>
      <c r="D57" s="63"/>
      <c r="E57" s="63"/>
      <c r="F57" s="63"/>
      <c r="G57" s="63"/>
      <c r="H57" s="63"/>
      <c r="I57" s="63"/>
      <c r="J57" s="63"/>
      <c r="K57" s="63"/>
      <c r="L57" s="63"/>
      <c r="M57" s="63"/>
      <c r="N57" s="63"/>
      <c r="O57" s="63"/>
      <c r="P57" s="63"/>
      <c r="Q57" s="63"/>
      <c r="R57" s="63"/>
      <c r="S57" s="63"/>
      <c r="T57" s="63"/>
      <c r="U57" s="64"/>
    </row>
  </sheetData>
  <mergeCells count="104">
    <mergeCell ref="B8:B10"/>
    <mergeCell ref="C8:H10"/>
    <mergeCell ref="I8:S8"/>
    <mergeCell ref="T8:U8"/>
    <mergeCell ref="I9:K10"/>
    <mergeCell ref="L9:O10"/>
    <mergeCell ref="B1:L1"/>
    <mergeCell ref="D4:H4"/>
    <mergeCell ref="L4:O4"/>
    <mergeCell ref="Q4:R4"/>
    <mergeCell ref="T4:U4"/>
    <mergeCell ref="B5:U5"/>
    <mergeCell ref="T9:T10"/>
    <mergeCell ref="U9:U10"/>
    <mergeCell ref="C11:H11"/>
    <mergeCell ref="I11:K11"/>
    <mergeCell ref="L11:O11"/>
    <mergeCell ref="C6:G6"/>
    <mergeCell ref="K6:M6"/>
    <mergeCell ref="P6:Q6"/>
    <mergeCell ref="T6:U6"/>
    <mergeCell ref="C12:H12"/>
    <mergeCell ref="I12:K12"/>
    <mergeCell ref="L12:O12"/>
    <mergeCell ref="C13:H13"/>
    <mergeCell ref="I13:K13"/>
    <mergeCell ref="L13:O13"/>
    <mergeCell ref="P9:P10"/>
    <mergeCell ref="Q9:Q10"/>
    <mergeCell ref="R9:S9"/>
    <mergeCell ref="C16:H16"/>
    <mergeCell ref="I16:K16"/>
    <mergeCell ref="L16:O16"/>
    <mergeCell ref="C17:H17"/>
    <mergeCell ref="I17:K17"/>
    <mergeCell ref="L17:O17"/>
    <mergeCell ref="C14:H14"/>
    <mergeCell ref="I14:K14"/>
    <mergeCell ref="L14:O14"/>
    <mergeCell ref="C15:H15"/>
    <mergeCell ref="I15:K15"/>
    <mergeCell ref="L15:O15"/>
    <mergeCell ref="C20:H20"/>
    <mergeCell ref="I20:K20"/>
    <mergeCell ref="L20:O20"/>
    <mergeCell ref="C21:H21"/>
    <mergeCell ref="I21:K21"/>
    <mergeCell ref="L21:O21"/>
    <mergeCell ref="C18:H18"/>
    <mergeCell ref="I18:K18"/>
    <mergeCell ref="L18:O18"/>
    <mergeCell ref="C19:H19"/>
    <mergeCell ref="I19:K19"/>
    <mergeCell ref="L19:O19"/>
    <mergeCell ref="C24:H24"/>
    <mergeCell ref="I24:K24"/>
    <mergeCell ref="L24:O24"/>
    <mergeCell ref="C25:H25"/>
    <mergeCell ref="I25:K25"/>
    <mergeCell ref="L25:O25"/>
    <mergeCell ref="C22:H22"/>
    <mergeCell ref="I22:K22"/>
    <mergeCell ref="L22:O22"/>
    <mergeCell ref="C23:H23"/>
    <mergeCell ref="I23:K23"/>
    <mergeCell ref="L23:O23"/>
    <mergeCell ref="C28:H28"/>
    <mergeCell ref="I28:K28"/>
    <mergeCell ref="L28:O28"/>
    <mergeCell ref="C29:H29"/>
    <mergeCell ref="I29:K29"/>
    <mergeCell ref="L29:O29"/>
    <mergeCell ref="C26:H26"/>
    <mergeCell ref="I26:K26"/>
    <mergeCell ref="L26:O26"/>
    <mergeCell ref="C27:H27"/>
    <mergeCell ref="I27:K27"/>
    <mergeCell ref="L27:O27"/>
    <mergeCell ref="B38:U38"/>
    <mergeCell ref="B39:U39"/>
    <mergeCell ref="B40:U40"/>
    <mergeCell ref="B41:U41"/>
    <mergeCell ref="B42:U42"/>
    <mergeCell ref="B43:U43"/>
    <mergeCell ref="C30:H30"/>
    <mergeCell ref="I30:K30"/>
    <mergeCell ref="L30:O30"/>
    <mergeCell ref="B34:D34"/>
    <mergeCell ref="B35:D35"/>
    <mergeCell ref="B37:U37"/>
    <mergeCell ref="B56:U56"/>
    <mergeCell ref="B57:U57"/>
    <mergeCell ref="B50:U50"/>
    <mergeCell ref="B51:U51"/>
    <mergeCell ref="B52:U52"/>
    <mergeCell ref="B53:U53"/>
    <mergeCell ref="B54:U54"/>
    <mergeCell ref="B55:U55"/>
    <mergeCell ref="B44:U44"/>
    <mergeCell ref="B45:U45"/>
    <mergeCell ref="B46:U46"/>
    <mergeCell ref="B47:U47"/>
    <mergeCell ref="B48:U48"/>
    <mergeCell ref="B49:U49"/>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9"/>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580</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391</v>
      </c>
      <c r="D4" s="99" t="s">
        <v>392</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269</v>
      </c>
      <c r="L6" s="80"/>
      <c r="M6" s="80"/>
      <c r="N6" s="19"/>
      <c r="O6" s="20" t="s">
        <v>20</v>
      </c>
      <c r="P6" s="80" t="s">
        <v>393</v>
      </c>
      <c r="Q6" s="80"/>
      <c r="R6" s="21"/>
      <c r="S6" s="20" t="s">
        <v>22</v>
      </c>
      <c r="T6" s="80" t="s">
        <v>394</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395</v>
      </c>
      <c r="D11" s="73"/>
      <c r="E11" s="73"/>
      <c r="F11" s="73"/>
      <c r="G11" s="73"/>
      <c r="H11" s="73"/>
      <c r="I11" s="73" t="s">
        <v>396</v>
      </c>
      <c r="J11" s="73"/>
      <c r="K11" s="73"/>
      <c r="L11" s="73" t="s">
        <v>397</v>
      </c>
      <c r="M11" s="73"/>
      <c r="N11" s="73"/>
      <c r="O11" s="73"/>
      <c r="P11" s="27" t="s">
        <v>398</v>
      </c>
      <c r="Q11" s="27" t="s">
        <v>56</v>
      </c>
      <c r="R11" s="27" t="s">
        <v>44</v>
      </c>
      <c r="S11" s="27" t="s">
        <v>44</v>
      </c>
      <c r="T11" s="27" t="s">
        <v>44</v>
      </c>
      <c r="U11" s="28" t="str">
        <f>IF(ISERR((S11-T11)*100/S11+100),"N/A",(S11-T11)*100/S11+100)</f>
        <v>N/A</v>
      </c>
    </row>
    <row r="12" spans="1:34" ht="75" customHeight="1" thickBot="1" x14ac:dyDescent="0.25">
      <c r="A12" s="25"/>
      <c r="B12" s="29" t="s">
        <v>45</v>
      </c>
      <c r="C12" s="72" t="s">
        <v>45</v>
      </c>
      <c r="D12" s="72"/>
      <c r="E12" s="72"/>
      <c r="F12" s="72"/>
      <c r="G12" s="72"/>
      <c r="H12" s="72"/>
      <c r="I12" s="72" t="s">
        <v>53</v>
      </c>
      <c r="J12" s="72"/>
      <c r="K12" s="72"/>
      <c r="L12" s="72" t="s">
        <v>54</v>
      </c>
      <c r="M12" s="72"/>
      <c r="N12" s="72"/>
      <c r="O12" s="72"/>
      <c r="P12" s="30" t="s">
        <v>14</v>
      </c>
      <c r="Q12" s="30" t="s">
        <v>56</v>
      </c>
      <c r="R12" s="31" t="s">
        <v>44</v>
      </c>
      <c r="S12" s="31" t="s">
        <v>44</v>
      </c>
      <c r="T12" s="31" t="s">
        <v>44</v>
      </c>
      <c r="U12" s="32" t="str">
        <f>IF(ISERR((S12-T12)*100/S12+100),"N/A",(S12-T12)*100/S12+100)</f>
        <v>N/A</v>
      </c>
    </row>
    <row r="13" spans="1:34" ht="75" customHeight="1" thickTop="1" x14ac:dyDescent="0.2">
      <c r="A13" s="25"/>
      <c r="B13" s="26" t="s">
        <v>62</v>
      </c>
      <c r="C13" s="73" t="s">
        <v>399</v>
      </c>
      <c r="D13" s="73"/>
      <c r="E13" s="73"/>
      <c r="F13" s="73"/>
      <c r="G13" s="73"/>
      <c r="H13" s="73"/>
      <c r="I13" s="73" t="s">
        <v>400</v>
      </c>
      <c r="J13" s="73"/>
      <c r="K13" s="73"/>
      <c r="L13" s="73" t="s">
        <v>401</v>
      </c>
      <c r="M13" s="73"/>
      <c r="N13" s="73"/>
      <c r="O13" s="73"/>
      <c r="P13" s="27" t="s">
        <v>402</v>
      </c>
      <c r="Q13" s="27" t="s">
        <v>403</v>
      </c>
      <c r="R13" s="27">
        <v>94</v>
      </c>
      <c r="S13" s="27" t="s">
        <v>44</v>
      </c>
      <c r="T13" s="27" t="s">
        <v>44</v>
      </c>
      <c r="U13" s="28" t="str">
        <f t="shared" ref="U13:U26" si="0">IF(ISERR(T13/S13*100),"N/A",T13/S13*100)</f>
        <v>N/A</v>
      </c>
    </row>
    <row r="14" spans="1:34" ht="75" customHeight="1" thickBot="1" x14ac:dyDescent="0.25">
      <c r="A14" s="25"/>
      <c r="B14" s="29" t="s">
        <v>45</v>
      </c>
      <c r="C14" s="72" t="s">
        <v>45</v>
      </c>
      <c r="D14" s="72"/>
      <c r="E14" s="72"/>
      <c r="F14" s="72"/>
      <c r="G14" s="72"/>
      <c r="H14" s="72"/>
      <c r="I14" s="72" t="s">
        <v>404</v>
      </c>
      <c r="J14" s="72"/>
      <c r="K14" s="72"/>
      <c r="L14" s="72" t="s">
        <v>405</v>
      </c>
      <c r="M14" s="72"/>
      <c r="N14" s="72"/>
      <c r="O14" s="72"/>
      <c r="P14" s="30" t="s">
        <v>406</v>
      </c>
      <c r="Q14" s="30" t="s">
        <v>407</v>
      </c>
      <c r="R14" s="30" t="s">
        <v>44</v>
      </c>
      <c r="S14" s="30" t="s">
        <v>44</v>
      </c>
      <c r="T14" s="30" t="s">
        <v>44</v>
      </c>
      <c r="U14" s="32" t="str">
        <f t="shared" si="0"/>
        <v>N/A</v>
      </c>
    </row>
    <row r="15" spans="1:34" ht="75" customHeight="1" thickTop="1" x14ac:dyDescent="0.2">
      <c r="A15" s="25"/>
      <c r="B15" s="26" t="s">
        <v>71</v>
      </c>
      <c r="C15" s="73" t="s">
        <v>408</v>
      </c>
      <c r="D15" s="73"/>
      <c r="E15" s="73"/>
      <c r="F15" s="73"/>
      <c r="G15" s="73"/>
      <c r="H15" s="73"/>
      <c r="I15" s="73" t="s">
        <v>409</v>
      </c>
      <c r="J15" s="73"/>
      <c r="K15" s="73"/>
      <c r="L15" s="73" t="s">
        <v>410</v>
      </c>
      <c r="M15" s="73"/>
      <c r="N15" s="73"/>
      <c r="O15" s="73"/>
      <c r="P15" s="27" t="s">
        <v>55</v>
      </c>
      <c r="Q15" s="27" t="s">
        <v>139</v>
      </c>
      <c r="R15" s="27">
        <v>3.24</v>
      </c>
      <c r="S15" s="27">
        <v>2</v>
      </c>
      <c r="T15" s="27">
        <v>-6.06</v>
      </c>
      <c r="U15" s="28">
        <f t="shared" si="0"/>
        <v>-303</v>
      </c>
    </row>
    <row r="16" spans="1:34" ht="75" customHeight="1" x14ac:dyDescent="0.2">
      <c r="A16" s="25"/>
      <c r="B16" s="29" t="s">
        <v>45</v>
      </c>
      <c r="C16" s="72" t="s">
        <v>411</v>
      </c>
      <c r="D16" s="72"/>
      <c r="E16" s="72"/>
      <c r="F16" s="72"/>
      <c r="G16" s="72"/>
      <c r="H16" s="72"/>
      <c r="I16" s="72" t="s">
        <v>412</v>
      </c>
      <c r="J16" s="72"/>
      <c r="K16" s="72"/>
      <c r="L16" s="72" t="s">
        <v>413</v>
      </c>
      <c r="M16" s="72"/>
      <c r="N16" s="72"/>
      <c r="O16" s="72"/>
      <c r="P16" s="30" t="s">
        <v>55</v>
      </c>
      <c r="Q16" s="30" t="s">
        <v>139</v>
      </c>
      <c r="R16" s="30">
        <v>-9.86</v>
      </c>
      <c r="S16" s="30">
        <v>-12.43</v>
      </c>
      <c r="T16" s="30">
        <v>-6.18</v>
      </c>
      <c r="U16" s="32">
        <f t="shared" si="0"/>
        <v>49.718423169750601</v>
      </c>
    </row>
    <row r="17" spans="1:22" ht="75" customHeight="1" thickBot="1" x14ac:dyDescent="0.25">
      <c r="A17" s="25"/>
      <c r="B17" s="29" t="s">
        <v>45</v>
      </c>
      <c r="C17" s="72" t="s">
        <v>414</v>
      </c>
      <c r="D17" s="72"/>
      <c r="E17" s="72"/>
      <c r="F17" s="72"/>
      <c r="G17" s="72"/>
      <c r="H17" s="72"/>
      <c r="I17" s="72" t="s">
        <v>415</v>
      </c>
      <c r="J17" s="72"/>
      <c r="K17" s="72"/>
      <c r="L17" s="72" t="s">
        <v>416</v>
      </c>
      <c r="M17" s="72"/>
      <c r="N17" s="72"/>
      <c r="O17" s="72"/>
      <c r="P17" s="30" t="s">
        <v>417</v>
      </c>
      <c r="Q17" s="30" t="s">
        <v>139</v>
      </c>
      <c r="R17" s="30">
        <v>-2.57</v>
      </c>
      <c r="S17" s="30">
        <v>-6.5</v>
      </c>
      <c r="T17" s="30">
        <v>-5.07</v>
      </c>
      <c r="U17" s="32">
        <f t="shared" si="0"/>
        <v>78</v>
      </c>
    </row>
    <row r="18" spans="1:22" ht="75" customHeight="1" thickTop="1" x14ac:dyDescent="0.2">
      <c r="A18" s="25"/>
      <c r="B18" s="26" t="s">
        <v>87</v>
      </c>
      <c r="C18" s="73" t="s">
        <v>418</v>
      </c>
      <c r="D18" s="73"/>
      <c r="E18" s="73"/>
      <c r="F18" s="73"/>
      <c r="G18" s="73"/>
      <c r="H18" s="73"/>
      <c r="I18" s="73" t="s">
        <v>419</v>
      </c>
      <c r="J18" s="73"/>
      <c r="K18" s="73"/>
      <c r="L18" s="73" t="s">
        <v>420</v>
      </c>
      <c r="M18" s="73"/>
      <c r="N18" s="73"/>
      <c r="O18" s="73"/>
      <c r="P18" s="27" t="s">
        <v>55</v>
      </c>
      <c r="Q18" s="27" t="s">
        <v>91</v>
      </c>
      <c r="R18" s="27">
        <v>20</v>
      </c>
      <c r="S18" s="27">
        <v>20</v>
      </c>
      <c r="T18" s="27">
        <v>21.56</v>
      </c>
      <c r="U18" s="28">
        <f t="shared" si="0"/>
        <v>107.79999999999998</v>
      </c>
    </row>
    <row r="19" spans="1:22" ht="75" customHeight="1" x14ac:dyDescent="0.2">
      <c r="A19" s="25"/>
      <c r="B19" s="29" t="s">
        <v>45</v>
      </c>
      <c r="C19" s="72" t="s">
        <v>45</v>
      </c>
      <c r="D19" s="72"/>
      <c r="E19" s="72"/>
      <c r="F19" s="72"/>
      <c r="G19" s="72"/>
      <c r="H19" s="72"/>
      <c r="I19" s="72" t="s">
        <v>421</v>
      </c>
      <c r="J19" s="72"/>
      <c r="K19" s="72"/>
      <c r="L19" s="72" t="s">
        <v>422</v>
      </c>
      <c r="M19" s="72"/>
      <c r="N19" s="72"/>
      <c r="O19" s="72"/>
      <c r="P19" s="30" t="s">
        <v>423</v>
      </c>
      <c r="Q19" s="30" t="s">
        <v>91</v>
      </c>
      <c r="R19" s="30">
        <v>30</v>
      </c>
      <c r="S19" s="30">
        <v>30</v>
      </c>
      <c r="T19" s="30">
        <v>36.56</v>
      </c>
      <c r="U19" s="32">
        <f t="shared" si="0"/>
        <v>121.86666666666667</v>
      </c>
    </row>
    <row r="20" spans="1:22" ht="75" customHeight="1" x14ac:dyDescent="0.2">
      <c r="A20" s="25"/>
      <c r="B20" s="29" t="s">
        <v>45</v>
      </c>
      <c r="C20" s="72" t="s">
        <v>424</v>
      </c>
      <c r="D20" s="72"/>
      <c r="E20" s="72"/>
      <c r="F20" s="72"/>
      <c r="G20" s="72"/>
      <c r="H20" s="72"/>
      <c r="I20" s="72" t="s">
        <v>425</v>
      </c>
      <c r="J20" s="72"/>
      <c r="K20" s="72"/>
      <c r="L20" s="72" t="s">
        <v>426</v>
      </c>
      <c r="M20" s="72"/>
      <c r="N20" s="72"/>
      <c r="O20" s="72"/>
      <c r="P20" s="30" t="s">
        <v>55</v>
      </c>
      <c r="Q20" s="30" t="s">
        <v>91</v>
      </c>
      <c r="R20" s="30">
        <v>100</v>
      </c>
      <c r="S20" s="30">
        <v>34.64</v>
      </c>
      <c r="T20" s="30">
        <v>36.19</v>
      </c>
      <c r="U20" s="32">
        <f t="shared" si="0"/>
        <v>104.47459584295611</v>
      </c>
    </row>
    <row r="21" spans="1:22" ht="75" customHeight="1" x14ac:dyDescent="0.2">
      <c r="A21" s="25"/>
      <c r="B21" s="29" t="s">
        <v>45</v>
      </c>
      <c r="C21" s="72" t="s">
        <v>427</v>
      </c>
      <c r="D21" s="72"/>
      <c r="E21" s="72"/>
      <c r="F21" s="72"/>
      <c r="G21" s="72"/>
      <c r="H21" s="72"/>
      <c r="I21" s="72" t="s">
        <v>428</v>
      </c>
      <c r="J21" s="72"/>
      <c r="K21" s="72"/>
      <c r="L21" s="72" t="s">
        <v>429</v>
      </c>
      <c r="M21" s="72"/>
      <c r="N21" s="72"/>
      <c r="O21" s="72"/>
      <c r="P21" s="30" t="s">
        <v>55</v>
      </c>
      <c r="Q21" s="30" t="s">
        <v>91</v>
      </c>
      <c r="R21" s="30">
        <v>100</v>
      </c>
      <c r="S21" s="30">
        <v>34.64</v>
      </c>
      <c r="T21" s="30">
        <v>32.07</v>
      </c>
      <c r="U21" s="32">
        <f t="shared" si="0"/>
        <v>92.580831408775978</v>
      </c>
    </row>
    <row r="22" spans="1:22" ht="75" customHeight="1" x14ac:dyDescent="0.2">
      <c r="A22" s="25"/>
      <c r="B22" s="29" t="s">
        <v>45</v>
      </c>
      <c r="C22" s="72" t="s">
        <v>430</v>
      </c>
      <c r="D22" s="72"/>
      <c r="E22" s="72"/>
      <c r="F22" s="72"/>
      <c r="G22" s="72"/>
      <c r="H22" s="72"/>
      <c r="I22" s="72" t="s">
        <v>431</v>
      </c>
      <c r="J22" s="72"/>
      <c r="K22" s="72"/>
      <c r="L22" s="72" t="s">
        <v>432</v>
      </c>
      <c r="M22" s="72"/>
      <c r="N22" s="72"/>
      <c r="O22" s="72"/>
      <c r="P22" s="30" t="s">
        <v>55</v>
      </c>
      <c r="Q22" s="30" t="s">
        <v>91</v>
      </c>
      <c r="R22" s="30">
        <v>100</v>
      </c>
      <c r="S22" s="30">
        <v>34.64</v>
      </c>
      <c r="T22" s="30">
        <v>33.28</v>
      </c>
      <c r="U22" s="32">
        <f t="shared" si="0"/>
        <v>96.073903002309464</v>
      </c>
    </row>
    <row r="23" spans="1:22" ht="75" customHeight="1" x14ac:dyDescent="0.2">
      <c r="A23" s="25"/>
      <c r="B23" s="29" t="s">
        <v>45</v>
      </c>
      <c r="C23" s="72" t="s">
        <v>433</v>
      </c>
      <c r="D23" s="72"/>
      <c r="E23" s="72"/>
      <c r="F23" s="72"/>
      <c r="G23" s="72"/>
      <c r="H23" s="72"/>
      <c r="I23" s="72" t="s">
        <v>434</v>
      </c>
      <c r="J23" s="72"/>
      <c r="K23" s="72"/>
      <c r="L23" s="72" t="s">
        <v>435</v>
      </c>
      <c r="M23" s="72"/>
      <c r="N23" s="72"/>
      <c r="O23" s="72"/>
      <c r="P23" s="30" t="s">
        <v>55</v>
      </c>
      <c r="Q23" s="30" t="s">
        <v>91</v>
      </c>
      <c r="R23" s="30">
        <v>100</v>
      </c>
      <c r="S23" s="30">
        <v>34.64</v>
      </c>
      <c r="T23" s="30">
        <v>28.45</v>
      </c>
      <c r="U23" s="32">
        <f t="shared" si="0"/>
        <v>82.13048498845265</v>
      </c>
    </row>
    <row r="24" spans="1:22" ht="75" customHeight="1" x14ac:dyDescent="0.2">
      <c r="A24" s="25"/>
      <c r="B24" s="29" t="s">
        <v>45</v>
      </c>
      <c r="C24" s="72" t="s">
        <v>436</v>
      </c>
      <c r="D24" s="72"/>
      <c r="E24" s="72"/>
      <c r="F24" s="72"/>
      <c r="G24" s="72"/>
      <c r="H24" s="72"/>
      <c r="I24" s="72" t="s">
        <v>437</v>
      </c>
      <c r="J24" s="72"/>
      <c r="K24" s="72"/>
      <c r="L24" s="72" t="s">
        <v>438</v>
      </c>
      <c r="M24" s="72"/>
      <c r="N24" s="72"/>
      <c r="O24" s="72"/>
      <c r="P24" s="30" t="s">
        <v>55</v>
      </c>
      <c r="Q24" s="30" t="s">
        <v>91</v>
      </c>
      <c r="R24" s="30">
        <v>100</v>
      </c>
      <c r="S24" s="30">
        <v>34.64</v>
      </c>
      <c r="T24" s="30">
        <v>34.75</v>
      </c>
      <c r="U24" s="32">
        <f t="shared" si="0"/>
        <v>100.3175519630485</v>
      </c>
    </row>
    <row r="25" spans="1:22" ht="75" customHeight="1" x14ac:dyDescent="0.2">
      <c r="A25" s="25"/>
      <c r="B25" s="29" t="s">
        <v>45</v>
      </c>
      <c r="C25" s="72" t="s">
        <v>439</v>
      </c>
      <c r="D25" s="72"/>
      <c r="E25" s="72"/>
      <c r="F25" s="72"/>
      <c r="G25" s="72"/>
      <c r="H25" s="72"/>
      <c r="I25" s="72" t="s">
        <v>440</v>
      </c>
      <c r="J25" s="72"/>
      <c r="K25" s="72"/>
      <c r="L25" s="72" t="s">
        <v>441</v>
      </c>
      <c r="M25" s="72"/>
      <c r="N25" s="72"/>
      <c r="O25" s="72"/>
      <c r="P25" s="30" t="s">
        <v>442</v>
      </c>
      <c r="Q25" s="30" t="s">
        <v>443</v>
      </c>
      <c r="R25" s="30">
        <v>100</v>
      </c>
      <c r="S25" s="30" t="s">
        <v>44</v>
      </c>
      <c r="T25" s="30" t="s">
        <v>44</v>
      </c>
      <c r="U25" s="32" t="str">
        <f t="shared" si="0"/>
        <v>N/A</v>
      </c>
    </row>
    <row r="26" spans="1:22" ht="75" customHeight="1" thickBot="1" x14ac:dyDescent="0.25">
      <c r="A26" s="25"/>
      <c r="B26" s="29" t="s">
        <v>45</v>
      </c>
      <c r="C26" s="72" t="s">
        <v>444</v>
      </c>
      <c r="D26" s="72"/>
      <c r="E26" s="72"/>
      <c r="F26" s="72"/>
      <c r="G26" s="72"/>
      <c r="H26" s="72"/>
      <c r="I26" s="72" t="s">
        <v>445</v>
      </c>
      <c r="J26" s="72"/>
      <c r="K26" s="72"/>
      <c r="L26" s="72" t="s">
        <v>446</v>
      </c>
      <c r="M26" s="72"/>
      <c r="N26" s="72"/>
      <c r="O26" s="72"/>
      <c r="P26" s="30" t="s">
        <v>406</v>
      </c>
      <c r="Q26" s="30" t="s">
        <v>91</v>
      </c>
      <c r="R26" s="30">
        <v>-6.36</v>
      </c>
      <c r="S26" s="30">
        <v>1.1499999999999999</v>
      </c>
      <c r="T26" s="30">
        <v>2.2999999999999998</v>
      </c>
      <c r="U26" s="32">
        <f t="shared" si="0"/>
        <v>200</v>
      </c>
    </row>
    <row r="27" spans="1:22" ht="22.5" customHeight="1" thickTop="1" thickBot="1" x14ac:dyDescent="0.25">
      <c r="B27" s="8" t="s">
        <v>98</v>
      </c>
      <c r="C27" s="9"/>
      <c r="D27" s="9"/>
      <c r="E27" s="9"/>
      <c r="F27" s="9"/>
      <c r="G27" s="9"/>
      <c r="H27" s="10"/>
      <c r="I27" s="10"/>
      <c r="J27" s="10"/>
      <c r="K27" s="10"/>
      <c r="L27" s="10"/>
      <c r="M27" s="10"/>
      <c r="N27" s="10"/>
      <c r="O27" s="10"/>
      <c r="P27" s="10"/>
      <c r="Q27" s="10"/>
      <c r="R27" s="10"/>
      <c r="S27" s="10"/>
      <c r="T27" s="10"/>
      <c r="U27" s="11"/>
      <c r="V27" s="33"/>
    </row>
    <row r="28" spans="1:22" ht="26.25" customHeight="1" thickTop="1" x14ac:dyDescent="0.2">
      <c r="B28" s="34"/>
      <c r="C28" s="35"/>
      <c r="D28" s="35"/>
      <c r="E28" s="35"/>
      <c r="F28" s="35"/>
      <c r="G28" s="35"/>
      <c r="H28" s="36"/>
      <c r="I28" s="36"/>
      <c r="J28" s="36"/>
      <c r="K28" s="36"/>
      <c r="L28" s="36"/>
      <c r="M28" s="36"/>
      <c r="N28" s="36"/>
      <c r="O28" s="36"/>
      <c r="P28" s="37"/>
      <c r="Q28" s="38"/>
      <c r="R28" s="39" t="s">
        <v>99</v>
      </c>
      <c r="S28" s="22" t="s">
        <v>100</v>
      </c>
      <c r="T28" s="39" t="s">
        <v>101</v>
      </c>
      <c r="U28" s="22" t="s">
        <v>102</v>
      </c>
    </row>
    <row r="29" spans="1:22" ht="26.25" customHeight="1" thickBot="1" x14ac:dyDescent="0.25">
      <c r="B29" s="40"/>
      <c r="C29" s="41"/>
      <c r="D29" s="41"/>
      <c r="E29" s="41"/>
      <c r="F29" s="41"/>
      <c r="G29" s="41"/>
      <c r="H29" s="42"/>
      <c r="I29" s="42"/>
      <c r="J29" s="42"/>
      <c r="K29" s="42"/>
      <c r="L29" s="42"/>
      <c r="M29" s="42"/>
      <c r="N29" s="42"/>
      <c r="O29" s="42"/>
      <c r="P29" s="43"/>
      <c r="Q29" s="44"/>
      <c r="R29" s="45" t="s">
        <v>103</v>
      </c>
      <c r="S29" s="44" t="s">
        <v>103</v>
      </c>
      <c r="T29" s="44" t="s">
        <v>103</v>
      </c>
      <c r="U29" s="44" t="s">
        <v>104</v>
      </c>
    </row>
    <row r="30" spans="1:22" ht="13.5" customHeight="1" thickBot="1" x14ac:dyDescent="0.25">
      <c r="B30" s="65" t="s">
        <v>105</v>
      </c>
      <c r="C30" s="66"/>
      <c r="D30" s="66"/>
      <c r="E30" s="46"/>
      <c r="F30" s="46"/>
      <c r="G30" s="46"/>
      <c r="H30" s="47"/>
      <c r="I30" s="47"/>
      <c r="J30" s="47"/>
      <c r="K30" s="47"/>
      <c r="L30" s="47"/>
      <c r="M30" s="47"/>
      <c r="N30" s="47"/>
      <c r="O30" s="47"/>
      <c r="P30" s="48"/>
      <c r="Q30" s="48"/>
      <c r="R30" s="49" t="str">
        <f t="shared" ref="R30:T31" si="1">"N/D"</f>
        <v>N/D</v>
      </c>
      <c r="S30" s="49" t="str">
        <f t="shared" si="1"/>
        <v>N/D</v>
      </c>
      <c r="T30" s="49" t="str">
        <f t="shared" si="1"/>
        <v>N/D</v>
      </c>
      <c r="U30" s="50" t="str">
        <f>+IF(ISERR(T30/S30*100),"N/A",T30/S30*100)</f>
        <v>N/A</v>
      </c>
    </row>
    <row r="31" spans="1:22" ht="13.5" customHeight="1" thickBot="1" x14ac:dyDescent="0.25">
      <c r="B31" s="67" t="s">
        <v>106</v>
      </c>
      <c r="C31" s="68"/>
      <c r="D31" s="68"/>
      <c r="E31" s="51"/>
      <c r="F31" s="51"/>
      <c r="G31" s="51"/>
      <c r="H31" s="52"/>
      <c r="I31" s="52"/>
      <c r="J31" s="52"/>
      <c r="K31" s="52"/>
      <c r="L31" s="52"/>
      <c r="M31" s="52"/>
      <c r="N31" s="52"/>
      <c r="O31" s="52"/>
      <c r="P31" s="53"/>
      <c r="Q31" s="53"/>
      <c r="R31" s="49" t="str">
        <f t="shared" si="1"/>
        <v>N/D</v>
      </c>
      <c r="S31" s="49" t="str">
        <f t="shared" si="1"/>
        <v>N/D</v>
      </c>
      <c r="T31" s="49" t="str">
        <f t="shared" si="1"/>
        <v>N/D</v>
      </c>
      <c r="U31" s="50" t="str">
        <f>+IF(ISERR(T31/S31*100),"N/A",T31/S31*100)</f>
        <v>N/A</v>
      </c>
    </row>
    <row r="32" spans="1:22" ht="14.85" customHeight="1" thickTop="1" thickBot="1" x14ac:dyDescent="0.25">
      <c r="B32" s="8" t="s">
        <v>107</v>
      </c>
      <c r="C32" s="9"/>
      <c r="D32" s="9"/>
      <c r="E32" s="9"/>
      <c r="F32" s="9"/>
      <c r="G32" s="9"/>
      <c r="H32" s="10"/>
      <c r="I32" s="10"/>
      <c r="J32" s="10"/>
      <c r="K32" s="10"/>
      <c r="L32" s="10"/>
      <c r="M32" s="10"/>
      <c r="N32" s="10"/>
      <c r="O32" s="10"/>
      <c r="P32" s="10"/>
      <c r="Q32" s="10"/>
      <c r="R32" s="10"/>
      <c r="S32" s="10"/>
      <c r="T32" s="10"/>
      <c r="U32" s="11"/>
    </row>
    <row r="33" spans="2:21" ht="44.25" customHeight="1" thickTop="1" x14ac:dyDescent="0.2">
      <c r="B33" s="69" t="s">
        <v>108</v>
      </c>
      <c r="C33" s="70"/>
      <c r="D33" s="70"/>
      <c r="E33" s="70"/>
      <c r="F33" s="70"/>
      <c r="G33" s="70"/>
      <c r="H33" s="70"/>
      <c r="I33" s="70"/>
      <c r="J33" s="70"/>
      <c r="K33" s="70"/>
      <c r="L33" s="70"/>
      <c r="M33" s="70"/>
      <c r="N33" s="70"/>
      <c r="O33" s="70"/>
      <c r="P33" s="70"/>
      <c r="Q33" s="70"/>
      <c r="R33" s="70"/>
      <c r="S33" s="70"/>
      <c r="T33" s="70"/>
      <c r="U33" s="71"/>
    </row>
    <row r="34" spans="2:21" ht="34.5" customHeight="1" x14ac:dyDescent="0.2">
      <c r="B34" s="59" t="s">
        <v>447</v>
      </c>
      <c r="C34" s="60"/>
      <c r="D34" s="60"/>
      <c r="E34" s="60"/>
      <c r="F34" s="60"/>
      <c r="G34" s="60"/>
      <c r="H34" s="60"/>
      <c r="I34" s="60"/>
      <c r="J34" s="60"/>
      <c r="K34" s="60"/>
      <c r="L34" s="60"/>
      <c r="M34" s="60"/>
      <c r="N34" s="60"/>
      <c r="O34" s="60"/>
      <c r="P34" s="60"/>
      <c r="Q34" s="60"/>
      <c r="R34" s="60"/>
      <c r="S34" s="60"/>
      <c r="T34" s="60"/>
      <c r="U34" s="61"/>
    </row>
    <row r="35" spans="2:21" ht="34.5" customHeight="1" x14ac:dyDescent="0.2">
      <c r="B35" s="59" t="s">
        <v>113</v>
      </c>
      <c r="C35" s="60"/>
      <c r="D35" s="60"/>
      <c r="E35" s="60"/>
      <c r="F35" s="60"/>
      <c r="G35" s="60"/>
      <c r="H35" s="60"/>
      <c r="I35" s="60"/>
      <c r="J35" s="60"/>
      <c r="K35" s="60"/>
      <c r="L35" s="60"/>
      <c r="M35" s="60"/>
      <c r="N35" s="60"/>
      <c r="O35" s="60"/>
      <c r="P35" s="60"/>
      <c r="Q35" s="60"/>
      <c r="R35" s="60"/>
      <c r="S35" s="60"/>
      <c r="T35" s="60"/>
      <c r="U35" s="61"/>
    </row>
    <row r="36" spans="2:21" ht="34.5" customHeight="1" x14ac:dyDescent="0.2">
      <c r="B36" s="59" t="s">
        <v>448</v>
      </c>
      <c r="C36" s="60"/>
      <c r="D36" s="60"/>
      <c r="E36" s="60"/>
      <c r="F36" s="60"/>
      <c r="G36" s="60"/>
      <c r="H36" s="60"/>
      <c r="I36" s="60"/>
      <c r="J36" s="60"/>
      <c r="K36" s="60"/>
      <c r="L36" s="60"/>
      <c r="M36" s="60"/>
      <c r="N36" s="60"/>
      <c r="O36" s="60"/>
      <c r="P36" s="60"/>
      <c r="Q36" s="60"/>
      <c r="R36" s="60"/>
      <c r="S36" s="60"/>
      <c r="T36" s="60"/>
      <c r="U36" s="61"/>
    </row>
    <row r="37" spans="2:21" ht="34.5" customHeight="1" x14ac:dyDescent="0.2">
      <c r="B37" s="59" t="s">
        <v>449</v>
      </c>
      <c r="C37" s="60"/>
      <c r="D37" s="60"/>
      <c r="E37" s="60"/>
      <c r="F37" s="60"/>
      <c r="G37" s="60"/>
      <c r="H37" s="60"/>
      <c r="I37" s="60"/>
      <c r="J37" s="60"/>
      <c r="K37" s="60"/>
      <c r="L37" s="60"/>
      <c r="M37" s="60"/>
      <c r="N37" s="60"/>
      <c r="O37" s="60"/>
      <c r="P37" s="60"/>
      <c r="Q37" s="60"/>
      <c r="R37" s="60"/>
      <c r="S37" s="60"/>
      <c r="T37" s="60"/>
      <c r="U37" s="61"/>
    </row>
    <row r="38" spans="2:21" ht="69.2" customHeight="1" x14ac:dyDescent="0.2">
      <c r="B38" s="59" t="s">
        <v>450</v>
      </c>
      <c r="C38" s="60"/>
      <c r="D38" s="60"/>
      <c r="E38" s="60"/>
      <c r="F38" s="60"/>
      <c r="G38" s="60"/>
      <c r="H38" s="60"/>
      <c r="I38" s="60"/>
      <c r="J38" s="60"/>
      <c r="K38" s="60"/>
      <c r="L38" s="60"/>
      <c r="M38" s="60"/>
      <c r="N38" s="60"/>
      <c r="O38" s="60"/>
      <c r="P38" s="60"/>
      <c r="Q38" s="60"/>
      <c r="R38" s="60"/>
      <c r="S38" s="60"/>
      <c r="T38" s="60"/>
      <c r="U38" s="61"/>
    </row>
    <row r="39" spans="2:21" ht="188.45" customHeight="1" x14ac:dyDescent="0.2">
      <c r="B39" s="59" t="s">
        <v>451</v>
      </c>
      <c r="C39" s="60"/>
      <c r="D39" s="60"/>
      <c r="E39" s="60"/>
      <c r="F39" s="60"/>
      <c r="G39" s="60"/>
      <c r="H39" s="60"/>
      <c r="I39" s="60"/>
      <c r="J39" s="60"/>
      <c r="K39" s="60"/>
      <c r="L39" s="60"/>
      <c r="M39" s="60"/>
      <c r="N39" s="60"/>
      <c r="O39" s="60"/>
      <c r="P39" s="60"/>
      <c r="Q39" s="60"/>
      <c r="R39" s="60"/>
      <c r="S39" s="60"/>
      <c r="T39" s="60"/>
      <c r="U39" s="61"/>
    </row>
    <row r="40" spans="2:21" ht="43.5" customHeight="1" x14ac:dyDescent="0.2">
      <c r="B40" s="59" t="s">
        <v>452</v>
      </c>
      <c r="C40" s="60"/>
      <c r="D40" s="60"/>
      <c r="E40" s="60"/>
      <c r="F40" s="60"/>
      <c r="G40" s="60"/>
      <c r="H40" s="60"/>
      <c r="I40" s="60"/>
      <c r="J40" s="60"/>
      <c r="K40" s="60"/>
      <c r="L40" s="60"/>
      <c r="M40" s="60"/>
      <c r="N40" s="60"/>
      <c r="O40" s="60"/>
      <c r="P40" s="60"/>
      <c r="Q40" s="60"/>
      <c r="R40" s="60"/>
      <c r="S40" s="60"/>
      <c r="T40" s="60"/>
      <c r="U40" s="61"/>
    </row>
    <row r="41" spans="2:21" ht="49.35" customHeight="1" x14ac:dyDescent="0.2">
      <c r="B41" s="59" t="s">
        <v>453</v>
      </c>
      <c r="C41" s="60"/>
      <c r="D41" s="60"/>
      <c r="E41" s="60"/>
      <c r="F41" s="60"/>
      <c r="G41" s="60"/>
      <c r="H41" s="60"/>
      <c r="I41" s="60"/>
      <c r="J41" s="60"/>
      <c r="K41" s="60"/>
      <c r="L41" s="60"/>
      <c r="M41" s="60"/>
      <c r="N41" s="60"/>
      <c r="O41" s="60"/>
      <c r="P41" s="60"/>
      <c r="Q41" s="60"/>
      <c r="R41" s="60"/>
      <c r="S41" s="60"/>
      <c r="T41" s="60"/>
      <c r="U41" s="61"/>
    </row>
    <row r="42" spans="2:21" ht="46.35" customHeight="1" x14ac:dyDescent="0.2">
      <c r="B42" s="59" t="s">
        <v>454</v>
      </c>
      <c r="C42" s="60"/>
      <c r="D42" s="60"/>
      <c r="E42" s="60"/>
      <c r="F42" s="60"/>
      <c r="G42" s="60"/>
      <c r="H42" s="60"/>
      <c r="I42" s="60"/>
      <c r="J42" s="60"/>
      <c r="K42" s="60"/>
      <c r="L42" s="60"/>
      <c r="M42" s="60"/>
      <c r="N42" s="60"/>
      <c r="O42" s="60"/>
      <c r="P42" s="60"/>
      <c r="Q42" s="60"/>
      <c r="R42" s="60"/>
      <c r="S42" s="60"/>
      <c r="T42" s="60"/>
      <c r="U42" s="61"/>
    </row>
    <row r="43" spans="2:21" ht="140.25" customHeight="1" x14ac:dyDescent="0.2">
      <c r="B43" s="59" t="s">
        <v>455</v>
      </c>
      <c r="C43" s="60"/>
      <c r="D43" s="60"/>
      <c r="E43" s="60"/>
      <c r="F43" s="60"/>
      <c r="G43" s="60"/>
      <c r="H43" s="60"/>
      <c r="I43" s="60"/>
      <c r="J43" s="60"/>
      <c r="K43" s="60"/>
      <c r="L43" s="60"/>
      <c r="M43" s="60"/>
      <c r="N43" s="60"/>
      <c r="O43" s="60"/>
      <c r="P43" s="60"/>
      <c r="Q43" s="60"/>
      <c r="R43" s="60"/>
      <c r="S43" s="60"/>
      <c r="T43" s="60"/>
      <c r="U43" s="61"/>
    </row>
    <row r="44" spans="2:21" ht="139.35" customHeight="1" x14ac:dyDescent="0.2">
      <c r="B44" s="59" t="s">
        <v>456</v>
      </c>
      <c r="C44" s="60"/>
      <c r="D44" s="60"/>
      <c r="E44" s="60"/>
      <c r="F44" s="60"/>
      <c r="G44" s="60"/>
      <c r="H44" s="60"/>
      <c r="I44" s="60"/>
      <c r="J44" s="60"/>
      <c r="K44" s="60"/>
      <c r="L44" s="60"/>
      <c r="M44" s="60"/>
      <c r="N44" s="60"/>
      <c r="O44" s="60"/>
      <c r="P44" s="60"/>
      <c r="Q44" s="60"/>
      <c r="R44" s="60"/>
      <c r="S44" s="60"/>
      <c r="T44" s="60"/>
      <c r="U44" s="61"/>
    </row>
    <row r="45" spans="2:21" ht="181.7" customHeight="1" x14ac:dyDescent="0.2">
      <c r="B45" s="59" t="s">
        <v>457</v>
      </c>
      <c r="C45" s="60"/>
      <c r="D45" s="60"/>
      <c r="E45" s="60"/>
      <c r="F45" s="60"/>
      <c r="G45" s="60"/>
      <c r="H45" s="60"/>
      <c r="I45" s="60"/>
      <c r="J45" s="60"/>
      <c r="K45" s="60"/>
      <c r="L45" s="60"/>
      <c r="M45" s="60"/>
      <c r="N45" s="60"/>
      <c r="O45" s="60"/>
      <c r="P45" s="60"/>
      <c r="Q45" s="60"/>
      <c r="R45" s="60"/>
      <c r="S45" s="60"/>
      <c r="T45" s="60"/>
      <c r="U45" s="61"/>
    </row>
    <row r="46" spans="2:21" ht="151.35" customHeight="1" x14ac:dyDescent="0.2">
      <c r="B46" s="59" t="s">
        <v>458</v>
      </c>
      <c r="C46" s="60"/>
      <c r="D46" s="60"/>
      <c r="E46" s="60"/>
      <c r="F46" s="60"/>
      <c r="G46" s="60"/>
      <c r="H46" s="60"/>
      <c r="I46" s="60"/>
      <c r="J46" s="60"/>
      <c r="K46" s="60"/>
      <c r="L46" s="60"/>
      <c r="M46" s="60"/>
      <c r="N46" s="60"/>
      <c r="O46" s="60"/>
      <c r="P46" s="60"/>
      <c r="Q46" s="60"/>
      <c r="R46" s="60"/>
      <c r="S46" s="60"/>
      <c r="T46" s="60"/>
      <c r="U46" s="61"/>
    </row>
    <row r="47" spans="2:21" ht="147.94999999999999" customHeight="1" x14ac:dyDescent="0.2">
      <c r="B47" s="59" t="s">
        <v>459</v>
      </c>
      <c r="C47" s="60"/>
      <c r="D47" s="60"/>
      <c r="E47" s="60"/>
      <c r="F47" s="60"/>
      <c r="G47" s="60"/>
      <c r="H47" s="60"/>
      <c r="I47" s="60"/>
      <c r="J47" s="60"/>
      <c r="K47" s="60"/>
      <c r="L47" s="60"/>
      <c r="M47" s="60"/>
      <c r="N47" s="60"/>
      <c r="O47" s="60"/>
      <c r="P47" s="60"/>
      <c r="Q47" s="60"/>
      <c r="R47" s="60"/>
      <c r="S47" s="60"/>
      <c r="T47" s="60"/>
      <c r="U47" s="61"/>
    </row>
    <row r="48" spans="2:21" ht="34.5" customHeight="1" x14ac:dyDescent="0.2">
      <c r="B48" s="59" t="s">
        <v>460</v>
      </c>
      <c r="C48" s="60"/>
      <c r="D48" s="60"/>
      <c r="E48" s="60"/>
      <c r="F48" s="60"/>
      <c r="G48" s="60"/>
      <c r="H48" s="60"/>
      <c r="I48" s="60"/>
      <c r="J48" s="60"/>
      <c r="K48" s="60"/>
      <c r="L48" s="60"/>
      <c r="M48" s="60"/>
      <c r="N48" s="60"/>
      <c r="O48" s="60"/>
      <c r="P48" s="60"/>
      <c r="Q48" s="60"/>
      <c r="R48" s="60"/>
      <c r="S48" s="60"/>
      <c r="T48" s="60"/>
      <c r="U48" s="61"/>
    </row>
    <row r="49" spans="2:21" ht="48.75" customHeight="1" thickBot="1" x14ac:dyDescent="0.25">
      <c r="B49" s="62" t="s">
        <v>461</v>
      </c>
      <c r="C49" s="63"/>
      <c r="D49" s="63"/>
      <c r="E49" s="63"/>
      <c r="F49" s="63"/>
      <c r="G49" s="63"/>
      <c r="H49" s="63"/>
      <c r="I49" s="63"/>
      <c r="J49" s="63"/>
      <c r="K49" s="63"/>
      <c r="L49" s="63"/>
      <c r="M49" s="63"/>
      <c r="N49" s="63"/>
      <c r="O49" s="63"/>
      <c r="P49" s="63"/>
      <c r="Q49" s="63"/>
      <c r="R49" s="63"/>
      <c r="S49" s="63"/>
      <c r="T49" s="63"/>
      <c r="U49" s="64"/>
    </row>
  </sheetData>
  <mergeCells count="88">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C20:H20"/>
    <mergeCell ref="I20:K20"/>
    <mergeCell ref="L20:O20"/>
    <mergeCell ref="C21:H21"/>
    <mergeCell ref="I21:K21"/>
    <mergeCell ref="L21:O21"/>
    <mergeCell ref="C22:H22"/>
    <mergeCell ref="I22:K22"/>
    <mergeCell ref="L22:O22"/>
    <mergeCell ref="C23:H23"/>
    <mergeCell ref="I23:K23"/>
    <mergeCell ref="L23:O23"/>
    <mergeCell ref="C24:H24"/>
    <mergeCell ref="I24:K24"/>
    <mergeCell ref="L24:O24"/>
    <mergeCell ref="C25:H25"/>
    <mergeCell ref="I25:K25"/>
    <mergeCell ref="L25:O25"/>
    <mergeCell ref="B39:U39"/>
    <mergeCell ref="C26:H26"/>
    <mergeCell ref="I26:K26"/>
    <mergeCell ref="L26:O26"/>
    <mergeCell ref="B30:D30"/>
    <mergeCell ref="B31:D31"/>
    <mergeCell ref="B33:U33"/>
    <mergeCell ref="B34:U34"/>
    <mergeCell ref="B35:U35"/>
    <mergeCell ref="B36:U36"/>
    <mergeCell ref="B37:U37"/>
    <mergeCell ref="B38:U38"/>
    <mergeCell ref="B46:U46"/>
    <mergeCell ref="B47:U47"/>
    <mergeCell ref="B48:U48"/>
    <mergeCell ref="B49:U49"/>
    <mergeCell ref="B40:U40"/>
    <mergeCell ref="B41:U41"/>
    <mergeCell ref="B42:U42"/>
    <mergeCell ref="B43:U43"/>
    <mergeCell ref="B44:U44"/>
    <mergeCell ref="B45:U4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580</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462</v>
      </c>
      <c r="D4" s="99" t="s">
        <v>463</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269</v>
      </c>
      <c r="L6" s="80"/>
      <c r="M6" s="80"/>
      <c r="N6" s="19"/>
      <c r="O6" s="20" t="s">
        <v>20</v>
      </c>
      <c r="P6" s="80" t="s">
        <v>464</v>
      </c>
      <c r="Q6" s="80"/>
      <c r="R6" s="21"/>
      <c r="S6" s="20" t="s">
        <v>22</v>
      </c>
      <c r="T6" s="80" t="s">
        <v>465</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466</v>
      </c>
      <c r="D11" s="73"/>
      <c r="E11" s="73"/>
      <c r="F11" s="73"/>
      <c r="G11" s="73"/>
      <c r="H11" s="73"/>
      <c r="I11" s="73" t="s">
        <v>467</v>
      </c>
      <c r="J11" s="73"/>
      <c r="K11" s="73"/>
      <c r="L11" s="73" t="s">
        <v>468</v>
      </c>
      <c r="M11" s="73"/>
      <c r="N11" s="73"/>
      <c r="O11" s="73"/>
      <c r="P11" s="27" t="s">
        <v>55</v>
      </c>
      <c r="Q11" s="27" t="s">
        <v>43</v>
      </c>
      <c r="R11" s="27">
        <v>7.07</v>
      </c>
      <c r="S11" s="27" t="s">
        <v>44</v>
      </c>
      <c r="T11" s="27" t="s">
        <v>44</v>
      </c>
      <c r="U11" s="28" t="str">
        <f>IF(ISERR(T11/S11*100),"N/A",T11/S11*100)</f>
        <v>N/A</v>
      </c>
    </row>
    <row r="12" spans="1:34" ht="75" customHeight="1" thickBot="1" x14ac:dyDescent="0.25">
      <c r="A12" s="25"/>
      <c r="B12" s="29" t="s">
        <v>45</v>
      </c>
      <c r="C12" s="72" t="s">
        <v>45</v>
      </c>
      <c r="D12" s="72"/>
      <c r="E12" s="72"/>
      <c r="F12" s="72"/>
      <c r="G12" s="72"/>
      <c r="H12" s="72"/>
      <c r="I12" s="72" t="s">
        <v>469</v>
      </c>
      <c r="J12" s="72"/>
      <c r="K12" s="72"/>
      <c r="L12" s="72" t="s">
        <v>470</v>
      </c>
      <c r="M12" s="72"/>
      <c r="N12" s="72"/>
      <c r="O12" s="72"/>
      <c r="P12" s="30" t="s">
        <v>14</v>
      </c>
      <c r="Q12" s="30" t="s">
        <v>43</v>
      </c>
      <c r="R12" s="31" t="s">
        <v>44</v>
      </c>
      <c r="S12" s="31" t="s">
        <v>44</v>
      </c>
      <c r="T12" s="31" t="s">
        <v>44</v>
      </c>
      <c r="U12" s="32" t="str">
        <f>IF(ISERR(T12/S12*100),"N/A",T12/S12*100)</f>
        <v>N/A</v>
      </c>
    </row>
    <row r="13" spans="1:34" ht="75" customHeight="1" thickTop="1" thickBot="1" x14ac:dyDescent="0.25">
      <c r="A13" s="25"/>
      <c r="B13" s="26" t="s">
        <v>62</v>
      </c>
      <c r="C13" s="73" t="s">
        <v>471</v>
      </c>
      <c r="D13" s="73"/>
      <c r="E13" s="73"/>
      <c r="F13" s="73"/>
      <c r="G13" s="73"/>
      <c r="H13" s="73"/>
      <c r="I13" s="73" t="s">
        <v>472</v>
      </c>
      <c r="J13" s="73"/>
      <c r="K13" s="73"/>
      <c r="L13" s="73" t="s">
        <v>473</v>
      </c>
      <c r="M13" s="73"/>
      <c r="N13" s="73"/>
      <c r="O13" s="73"/>
      <c r="P13" s="27" t="s">
        <v>55</v>
      </c>
      <c r="Q13" s="27" t="s">
        <v>43</v>
      </c>
      <c r="R13" s="27">
        <v>99</v>
      </c>
      <c r="S13" s="27" t="s">
        <v>44</v>
      </c>
      <c r="T13" s="27" t="s">
        <v>44</v>
      </c>
      <c r="U13" s="28" t="str">
        <f>IF(ISERR(T13/S13*100),"N/A",T13/S13*100)</f>
        <v>N/A</v>
      </c>
    </row>
    <row r="14" spans="1:34" ht="75" customHeight="1" thickTop="1" thickBot="1" x14ac:dyDescent="0.25">
      <c r="A14" s="25"/>
      <c r="B14" s="26" t="s">
        <v>71</v>
      </c>
      <c r="C14" s="73" t="s">
        <v>474</v>
      </c>
      <c r="D14" s="73"/>
      <c r="E14" s="73"/>
      <c r="F14" s="73"/>
      <c r="G14" s="73"/>
      <c r="H14" s="73"/>
      <c r="I14" s="73" t="s">
        <v>475</v>
      </c>
      <c r="J14" s="73"/>
      <c r="K14" s="73"/>
      <c r="L14" s="73" t="s">
        <v>476</v>
      </c>
      <c r="M14" s="73"/>
      <c r="N14" s="73"/>
      <c r="O14" s="73"/>
      <c r="P14" s="27" t="s">
        <v>55</v>
      </c>
      <c r="Q14" s="27" t="s">
        <v>75</v>
      </c>
      <c r="R14" s="27">
        <v>97</v>
      </c>
      <c r="S14" s="27" t="s">
        <v>44</v>
      </c>
      <c r="T14" s="27" t="s">
        <v>44</v>
      </c>
      <c r="U14" s="28" t="str">
        <f>IF(ISERR(T14/S14*100),"N/A",T14/S14*100)</f>
        <v>N/A</v>
      </c>
    </row>
    <row r="15" spans="1:34" ht="75" customHeight="1" thickTop="1" thickBot="1" x14ac:dyDescent="0.25">
      <c r="A15" s="25"/>
      <c r="B15" s="26" t="s">
        <v>87</v>
      </c>
      <c r="C15" s="73" t="s">
        <v>477</v>
      </c>
      <c r="D15" s="73"/>
      <c r="E15" s="73"/>
      <c r="F15" s="73"/>
      <c r="G15" s="73"/>
      <c r="H15" s="73"/>
      <c r="I15" s="73" t="s">
        <v>478</v>
      </c>
      <c r="J15" s="73"/>
      <c r="K15" s="73"/>
      <c r="L15" s="73" t="s">
        <v>479</v>
      </c>
      <c r="M15" s="73"/>
      <c r="N15" s="73"/>
      <c r="O15" s="73"/>
      <c r="P15" s="27" t="s">
        <v>55</v>
      </c>
      <c r="Q15" s="27" t="s">
        <v>286</v>
      </c>
      <c r="R15" s="27">
        <v>98</v>
      </c>
      <c r="S15" s="27">
        <v>94</v>
      </c>
      <c r="T15" s="27">
        <v>96.31</v>
      </c>
      <c r="U15" s="28">
        <f>IF(ISERR(T15/S15*100),"N/A",T15/S15*100)</f>
        <v>102.45744680851064</v>
      </c>
    </row>
    <row r="16" spans="1:34" ht="22.5" customHeight="1" thickTop="1" thickBot="1" x14ac:dyDescent="0.25">
      <c r="B16" s="8" t="s">
        <v>98</v>
      </c>
      <c r="C16" s="9"/>
      <c r="D16" s="9"/>
      <c r="E16" s="9"/>
      <c r="F16" s="9"/>
      <c r="G16" s="9"/>
      <c r="H16" s="10"/>
      <c r="I16" s="10"/>
      <c r="J16" s="10"/>
      <c r="K16" s="10"/>
      <c r="L16" s="10"/>
      <c r="M16" s="10"/>
      <c r="N16" s="10"/>
      <c r="O16" s="10"/>
      <c r="P16" s="10"/>
      <c r="Q16" s="10"/>
      <c r="R16" s="10"/>
      <c r="S16" s="10"/>
      <c r="T16" s="10"/>
      <c r="U16" s="11"/>
      <c r="V16" s="33"/>
    </row>
    <row r="17" spans="2:21" ht="26.25" customHeight="1" thickTop="1" x14ac:dyDescent="0.2">
      <c r="B17" s="34"/>
      <c r="C17" s="35"/>
      <c r="D17" s="35"/>
      <c r="E17" s="35"/>
      <c r="F17" s="35"/>
      <c r="G17" s="35"/>
      <c r="H17" s="36"/>
      <c r="I17" s="36"/>
      <c r="J17" s="36"/>
      <c r="K17" s="36"/>
      <c r="L17" s="36"/>
      <c r="M17" s="36"/>
      <c r="N17" s="36"/>
      <c r="O17" s="36"/>
      <c r="P17" s="37"/>
      <c r="Q17" s="38"/>
      <c r="R17" s="39" t="s">
        <v>99</v>
      </c>
      <c r="S17" s="22" t="s">
        <v>100</v>
      </c>
      <c r="T17" s="39" t="s">
        <v>101</v>
      </c>
      <c r="U17" s="22" t="s">
        <v>102</v>
      </c>
    </row>
    <row r="18" spans="2:21" ht="26.25" customHeight="1" thickBot="1" x14ac:dyDescent="0.25">
      <c r="B18" s="40"/>
      <c r="C18" s="41"/>
      <c r="D18" s="41"/>
      <c r="E18" s="41"/>
      <c r="F18" s="41"/>
      <c r="G18" s="41"/>
      <c r="H18" s="42"/>
      <c r="I18" s="42"/>
      <c r="J18" s="42"/>
      <c r="K18" s="42"/>
      <c r="L18" s="42"/>
      <c r="M18" s="42"/>
      <c r="N18" s="42"/>
      <c r="O18" s="42"/>
      <c r="P18" s="43"/>
      <c r="Q18" s="44"/>
      <c r="R18" s="45" t="s">
        <v>103</v>
      </c>
      <c r="S18" s="44" t="s">
        <v>103</v>
      </c>
      <c r="T18" s="44" t="s">
        <v>103</v>
      </c>
      <c r="U18" s="44" t="s">
        <v>104</v>
      </c>
    </row>
    <row r="19" spans="2:21" ht="13.5" customHeight="1" thickBot="1" x14ac:dyDescent="0.25">
      <c r="B19" s="65" t="s">
        <v>105</v>
      </c>
      <c r="C19" s="66"/>
      <c r="D19" s="66"/>
      <c r="E19" s="46"/>
      <c r="F19" s="46"/>
      <c r="G19" s="46"/>
      <c r="H19" s="47"/>
      <c r="I19" s="47"/>
      <c r="J19" s="47"/>
      <c r="K19" s="47"/>
      <c r="L19" s="47"/>
      <c r="M19" s="47"/>
      <c r="N19" s="47"/>
      <c r="O19" s="47"/>
      <c r="P19" s="48"/>
      <c r="Q19" s="48"/>
      <c r="R19" s="49" t="str">
        <f t="shared" ref="R19:T20" si="0">"N/D"</f>
        <v>N/D</v>
      </c>
      <c r="S19" s="49" t="str">
        <f t="shared" si="0"/>
        <v>N/D</v>
      </c>
      <c r="T19" s="49" t="str">
        <f t="shared" si="0"/>
        <v>N/D</v>
      </c>
      <c r="U19" s="50" t="str">
        <f>+IF(ISERR(T19/S19*100),"N/A",T19/S19*100)</f>
        <v>N/A</v>
      </c>
    </row>
    <row r="20" spans="2:21" ht="13.5" customHeight="1" thickBot="1" x14ac:dyDescent="0.25">
      <c r="B20" s="67" t="s">
        <v>106</v>
      </c>
      <c r="C20" s="68"/>
      <c r="D20" s="68"/>
      <c r="E20" s="51"/>
      <c r="F20" s="51"/>
      <c r="G20" s="51"/>
      <c r="H20" s="52"/>
      <c r="I20" s="52"/>
      <c r="J20" s="52"/>
      <c r="K20" s="52"/>
      <c r="L20" s="52"/>
      <c r="M20" s="52"/>
      <c r="N20" s="52"/>
      <c r="O20" s="52"/>
      <c r="P20" s="53"/>
      <c r="Q20" s="53"/>
      <c r="R20" s="49" t="str">
        <f t="shared" si="0"/>
        <v>N/D</v>
      </c>
      <c r="S20" s="49" t="str">
        <f t="shared" si="0"/>
        <v>N/D</v>
      </c>
      <c r="T20" s="49" t="str">
        <f t="shared" si="0"/>
        <v>N/D</v>
      </c>
      <c r="U20" s="50" t="str">
        <f>+IF(ISERR(T20/S20*100),"N/A",T20/S20*100)</f>
        <v>N/A</v>
      </c>
    </row>
    <row r="21" spans="2:21" ht="14.85" customHeight="1" thickTop="1" thickBot="1" x14ac:dyDescent="0.25">
      <c r="B21" s="8" t="s">
        <v>107</v>
      </c>
      <c r="C21" s="9"/>
      <c r="D21" s="9"/>
      <c r="E21" s="9"/>
      <c r="F21" s="9"/>
      <c r="G21" s="9"/>
      <c r="H21" s="10"/>
      <c r="I21" s="10"/>
      <c r="J21" s="10"/>
      <c r="K21" s="10"/>
      <c r="L21" s="10"/>
      <c r="M21" s="10"/>
      <c r="N21" s="10"/>
      <c r="O21" s="10"/>
      <c r="P21" s="10"/>
      <c r="Q21" s="10"/>
      <c r="R21" s="10"/>
      <c r="S21" s="10"/>
      <c r="T21" s="10"/>
      <c r="U21" s="11"/>
    </row>
    <row r="22" spans="2:21" ht="44.25" customHeight="1" thickTop="1" x14ac:dyDescent="0.2">
      <c r="B22" s="69" t="s">
        <v>108</v>
      </c>
      <c r="C22" s="70"/>
      <c r="D22" s="70"/>
      <c r="E22" s="70"/>
      <c r="F22" s="70"/>
      <c r="G22" s="70"/>
      <c r="H22" s="70"/>
      <c r="I22" s="70"/>
      <c r="J22" s="70"/>
      <c r="K22" s="70"/>
      <c r="L22" s="70"/>
      <c r="M22" s="70"/>
      <c r="N22" s="70"/>
      <c r="O22" s="70"/>
      <c r="P22" s="70"/>
      <c r="Q22" s="70"/>
      <c r="R22" s="70"/>
      <c r="S22" s="70"/>
      <c r="T22" s="70"/>
      <c r="U22" s="71"/>
    </row>
    <row r="23" spans="2:21" ht="34.5" customHeight="1" x14ac:dyDescent="0.2">
      <c r="B23" s="59" t="s">
        <v>480</v>
      </c>
      <c r="C23" s="60"/>
      <c r="D23" s="60"/>
      <c r="E23" s="60"/>
      <c r="F23" s="60"/>
      <c r="G23" s="60"/>
      <c r="H23" s="60"/>
      <c r="I23" s="60"/>
      <c r="J23" s="60"/>
      <c r="K23" s="60"/>
      <c r="L23" s="60"/>
      <c r="M23" s="60"/>
      <c r="N23" s="60"/>
      <c r="O23" s="60"/>
      <c r="P23" s="60"/>
      <c r="Q23" s="60"/>
      <c r="R23" s="60"/>
      <c r="S23" s="60"/>
      <c r="T23" s="60"/>
      <c r="U23" s="61"/>
    </row>
    <row r="24" spans="2:21" ht="34.5" customHeight="1" x14ac:dyDescent="0.2">
      <c r="B24" s="59" t="s">
        <v>481</v>
      </c>
      <c r="C24" s="60"/>
      <c r="D24" s="60"/>
      <c r="E24" s="60"/>
      <c r="F24" s="60"/>
      <c r="G24" s="60"/>
      <c r="H24" s="60"/>
      <c r="I24" s="60"/>
      <c r="J24" s="60"/>
      <c r="K24" s="60"/>
      <c r="L24" s="60"/>
      <c r="M24" s="60"/>
      <c r="N24" s="60"/>
      <c r="O24" s="60"/>
      <c r="P24" s="60"/>
      <c r="Q24" s="60"/>
      <c r="R24" s="60"/>
      <c r="S24" s="60"/>
      <c r="T24" s="60"/>
      <c r="U24" s="61"/>
    </row>
    <row r="25" spans="2:21" ht="34.5" customHeight="1" x14ac:dyDescent="0.2">
      <c r="B25" s="59" t="s">
        <v>482</v>
      </c>
      <c r="C25" s="60"/>
      <c r="D25" s="60"/>
      <c r="E25" s="60"/>
      <c r="F25" s="60"/>
      <c r="G25" s="60"/>
      <c r="H25" s="60"/>
      <c r="I25" s="60"/>
      <c r="J25" s="60"/>
      <c r="K25" s="60"/>
      <c r="L25" s="60"/>
      <c r="M25" s="60"/>
      <c r="N25" s="60"/>
      <c r="O25" s="60"/>
      <c r="P25" s="60"/>
      <c r="Q25" s="60"/>
      <c r="R25" s="60"/>
      <c r="S25" s="60"/>
      <c r="T25" s="60"/>
      <c r="U25" s="61"/>
    </row>
    <row r="26" spans="2:21" ht="34.5" customHeight="1" x14ac:dyDescent="0.2">
      <c r="B26" s="59" t="s">
        <v>483</v>
      </c>
      <c r="C26" s="60"/>
      <c r="D26" s="60"/>
      <c r="E26" s="60"/>
      <c r="F26" s="60"/>
      <c r="G26" s="60"/>
      <c r="H26" s="60"/>
      <c r="I26" s="60"/>
      <c r="J26" s="60"/>
      <c r="K26" s="60"/>
      <c r="L26" s="60"/>
      <c r="M26" s="60"/>
      <c r="N26" s="60"/>
      <c r="O26" s="60"/>
      <c r="P26" s="60"/>
      <c r="Q26" s="60"/>
      <c r="R26" s="60"/>
      <c r="S26" s="60"/>
      <c r="T26" s="60"/>
      <c r="U26" s="61"/>
    </row>
    <row r="27" spans="2:21" ht="48" customHeight="1" thickBot="1" x14ac:dyDescent="0.25">
      <c r="B27" s="62" t="s">
        <v>484</v>
      </c>
      <c r="C27" s="63"/>
      <c r="D27" s="63"/>
      <c r="E27" s="63"/>
      <c r="F27" s="63"/>
      <c r="G27" s="63"/>
      <c r="H27" s="63"/>
      <c r="I27" s="63"/>
      <c r="J27" s="63"/>
      <c r="K27" s="63"/>
      <c r="L27" s="63"/>
      <c r="M27" s="63"/>
      <c r="N27" s="63"/>
      <c r="O27" s="63"/>
      <c r="P27" s="63"/>
      <c r="Q27" s="63"/>
      <c r="R27" s="63"/>
      <c r="S27" s="63"/>
      <c r="T27" s="63"/>
      <c r="U27" s="64"/>
    </row>
  </sheetData>
  <mergeCells count="44">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B26:U26"/>
    <mergeCell ref="B27:U27"/>
    <mergeCell ref="B19:D19"/>
    <mergeCell ref="B20:D20"/>
    <mergeCell ref="B22:U22"/>
    <mergeCell ref="B23:U23"/>
    <mergeCell ref="B24:U24"/>
    <mergeCell ref="B25:U2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26</vt:i4>
      </vt:variant>
    </vt:vector>
  </HeadingPairs>
  <TitlesOfParts>
    <vt:vector size="39" baseType="lpstr">
      <vt:lpstr>Portada</vt:lpstr>
      <vt:lpstr>50 E001</vt:lpstr>
      <vt:lpstr>50 E003</vt:lpstr>
      <vt:lpstr>50 E004</vt:lpstr>
      <vt:lpstr>50 E006</vt:lpstr>
      <vt:lpstr>50 E007</vt:lpstr>
      <vt:lpstr>50 E011</vt:lpstr>
      <vt:lpstr>50 E012</vt:lpstr>
      <vt:lpstr>50 J001</vt:lpstr>
      <vt:lpstr>50 J002</vt:lpstr>
      <vt:lpstr>50 J004</vt:lpstr>
      <vt:lpstr>50 K012</vt:lpstr>
      <vt:lpstr>50 K029</vt:lpstr>
      <vt:lpstr>'50 E001'!Área_de_impresión</vt:lpstr>
      <vt:lpstr>'50 E003'!Área_de_impresión</vt:lpstr>
      <vt:lpstr>'50 E004'!Área_de_impresión</vt:lpstr>
      <vt:lpstr>'50 E006'!Área_de_impresión</vt:lpstr>
      <vt:lpstr>'50 E007'!Área_de_impresión</vt:lpstr>
      <vt:lpstr>'50 E011'!Área_de_impresión</vt:lpstr>
      <vt:lpstr>'50 E012'!Área_de_impresión</vt:lpstr>
      <vt:lpstr>'50 J001'!Área_de_impresión</vt:lpstr>
      <vt:lpstr>'50 J002'!Área_de_impresión</vt:lpstr>
      <vt:lpstr>'50 J004'!Área_de_impresión</vt:lpstr>
      <vt:lpstr>'50 K012'!Área_de_impresión</vt:lpstr>
      <vt:lpstr>'50 K029'!Área_de_impresión</vt:lpstr>
      <vt:lpstr>Portada!Área_de_impresión</vt:lpstr>
      <vt:lpstr>'50 E001'!Títulos_a_imprimir</vt:lpstr>
      <vt:lpstr>'50 E003'!Títulos_a_imprimir</vt:lpstr>
      <vt:lpstr>'50 E004'!Títulos_a_imprimir</vt:lpstr>
      <vt:lpstr>'50 E006'!Títulos_a_imprimir</vt:lpstr>
      <vt:lpstr>'50 E007'!Títulos_a_imprimir</vt:lpstr>
      <vt:lpstr>'50 E011'!Títulos_a_imprimir</vt:lpstr>
      <vt:lpstr>'50 E012'!Títulos_a_imprimir</vt:lpstr>
      <vt:lpstr>'50 J001'!Títulos_a_imprimir</vt:lpstr>
      <vt:lpstr>'50 J002'!Títulos_a_imprimir</vt:lpstr>
      <vt:lpstr>'50 J004'!Títulos_a_imprimir</vt:lpstr>
      <vt:lpstr>'50 K012'!Títulos_a_imprimir</vt:lpstr>
      <vt:lpstr>'50 K029'!Títulos_a_imprimir</vt:lpstr>
      <vt:lpstr>Portada!Títulos_a_imprimir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Luis Segura Luna</cp:lastModifiedBy>
  <cp:lastPrinted>2009-03-26T01:46:20Z</cp:lastPrinted>
  <dcterms:created xsi:type="dcterms:W3CDTF">2009-03-25T01:44:41Z</dcterms:created>
  <dcterms:modified xsi:type="dcterms:W3CDTF">2019-10-18T23:35:01Z</dcterms:modified>
</cp:coreProperties>
</file>