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castanedam.METRO\Downloads\OneDrive_2025-10-17\3er Trimestre\Presupuestal\"/>
    </mc:Choice>
  </mc:AlternateContent>
  <xr:revisionPtr revIDLastSave="0" documentId="13_ncr:1_{795E0CC7-67D0-4D82-9B8C-062E31CDBE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EP_OBJGASTO" sheetId="1" r:id="rId1"/>
  </sheets>
  <definedNames>
    <definedName name="_xlnm.Print_Area" localSheetId="0">EAEP_OBJGASTO!$B$2:$J$65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J40" i="1"/>
  <c r="F40" i="1" l="1"/>
  <c r="H48" i="1" l="1"/>
  <c r="I48" i="1"/>
  <c r="G48" i="1"/>
  <c r="I35" i="1" l="1"/>
  <c r="J34" i="1"/>
  <c r="J28" i="1"/>
  <c r="J30" i="1"/>
  <c r="J19" i="1"/>
  <c r="J22" i="1"/>
  <c r="J15" i="1"/>
  <c r="F29" i="1"/>
  <c r="F34" i="1"/>
  <c r="J24" i="1"/>
  <c r="J29" i="1"/>
  <c r="F20" i="1"/>
  <c r="J20" i="1"/>
  <c r="I42" i="1"/>
  <c r="F18" i="1"/>
  <c r="H35" i="1"/>
  <c r="F21" i="1"/>
  <c r="J31" i="1"/>
  <c r="J21" i="1"/>
  <c r="E42" i="1"/>
  <c r="I16" i="1"/>
  <c r="J32" i="1"/>
  <c r="H25" i="1"/>
  <c r="E35" i="1"/>
  <c r="J33" i="1"/>
  <c r="H42" i="1"/>
  <c r="E16" i="1"/>
  <c r="I25" i="1"/>
  <c r="G42" i="1"/>
  <c r="J18" i="1"/>
  <c r="I9" i="1"/>
  <c r="J45" i="1"/>
  <c r="J47" i="1"/>
  <c r="J37" i="1"/>
  <c r="J39" i="1"/>
  <c r="J41" i="1"/>
  <c r="J27" i="1"/>
  <c r="J26" i="1"/>
  <c r="J23" i="1"/>
  <c r="J17" i="1"/>
  <c r="J12" i="1"/>
  <c r="J13" i="1"/>
  <c r="F49" i="1"/>
  <c r="F45" i="1"/>
  <c r="F47" i="1"/>
  <c r="F39" i="1"/>
  <c r="F37" i="1"/>
  <c r="F26" i="1"/>
  <c r="F33" i="1"/>
  <c r="F30" i="1"/>
  <c r="F23" i="1"/>
  <c r="F22" i="1"/>
  <c r="F12" i="1"/>
  <c r="F15" i="1"/>
  <c r="J48" i="1"/>
  <c r="E48" i="1"/>
  <c r="F48" i="1" s="1"/>
  <c r="F43" i="1"/>
  <c r="F38" i="1"/>
  <c r="F36" i="1"/>
  <c r="E25" i="1"/>
  <c r="J44" i="1"/>
  <c r="J43" i="1"/>
  <c r="F41" i="1"/>
  <c r="J38" i="1"/>
  <c r="G35" i="1"/>
  <c r="J36" i="1"/>
  <c r="F31" i="1"/>
  <c r="G25" i="1"/>
  <c r="F32" i="1"/>
  <c r="F27" i="1"/>
  <c r="F28" i="1"/>
  <c r="F11" i="1"/>
  <c r="E9" i="1"/>
  <c r="F14" i="1"/>
  <c r="H16" i="1"/>
  <c r="F17" i="1"/>
  <c r="G16" i="1"/>
  <c r="F24" i="1"/>
  <c r="F13" i="1"/>
  <c r="J11" i="1"/>
  <c r="J14" i="1"/>
  <c r="H9" i="1"/>
  <c r="G9" i="1"/>
  <c r="J10" i="1"/>
  <c r="F10" i="1"/>
  <c r="J42" i="1" l="1"/>
  <c r="F16" i="1"/>
  <c r="I50" i="1"/>
  <c r="F42" i="1"/>
  <c r="H50" i="1"/>
  <c r="J9" i="1"/>
  <c r="F9" i="1"/>
  <c r="E50" i="1"/>
  <c r="J35" i="1"/>
  <c r="F35" i="1"/>
  <c r="J25" i="1"/>
  <c r="F25" i="1"/>
  <c r="G50" i="1"/>
  <c r="J16" i="1"/>
  <c r="J50" i="1" l="1"/>
  <c r="F50" i="1"/>
</calcChain>
</file>

<file path=xl/sharedStrings.xml><?xml version="1.0" encoding="utf-8"?>
<sst xmlns="http://schemas.openxmlformats.org/spreadsheetml/2006/main" count="61" uniqueCount="61">
  <si>
    <t>Instituto Mexicano Del Seguro Social</t>
  </si>
  <si>
    <t>Estado Analítico del Ejercicio del Presupuesto de Egresos en Clasificación por Objeto del Gasto (Capítulo y Concepto) 1/</t>
  </si>
  <si>
    <t>(pesos)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</si>
  <si>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</si>
  <si>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</si>
  <si>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</si>
  <si>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</si>
  <si>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</si>
  <si>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</si>
  <si>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</si>
  <si>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</si>
  <si>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</si>
  <si>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</si>
  <si>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</si>
  <si>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</si>
  <si>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</si>
  <si>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</si>
  <si>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</si>
  <si>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</si>
  <si>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</si>
  <si>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</si>
  <si>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</si>
  <si>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</si>
  <si>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</si>
  <si>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</si>
  <si>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</si>
  <si>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</si>
  <si>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</si>
  <si>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</si>
  <si>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</si>
  <si>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</si>
  <si>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</si>
  <si>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</si>
  <si>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</si>
  <si>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</si>
  <si>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</si>
  <si>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</si>
  <si>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</si>
  <si>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</si>
  <si>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</si>
  <si>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</si>
  <si>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</si>
  <si>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</si>
  <si>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Subsidios y subvenciones</t>
  </si>
  <si>
    <t>Ayudas sociales</t>
  </si>
  <si>
    <t>Pensiones y jubilaciones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</si>
  <si>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</si>
  <si>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</si>
  <si>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</si>
  <si>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</si>
  <si>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</si>
  <si>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</si>
  <si>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Maquinaria, otros equipos y herramientas</t>
  </si>
  <si>
    <t>Inversión pública</t>
  </si>
  <si>
    <t>Obra pública en bienes propios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</si>
  <si>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</si>
  <si>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</si>
  <si>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</si>
  <si>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Transferencias a fideicomisos, mandatos y otros análogos</t>
  </si>
  <si>
    <t>Donativos</t>
  </si>
  <si>
    <t>Del 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</si>
</sst>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ontserrat"/>
    </font>
    <font>
      <sz val="10"/>
      <name val="Montserrat"/>
    </font>
    <font>
      <b/>
      <sz val="10"/>
      <color indexed="8"/>
      <name val="Montserrat"/>
    </font>
    <font>
      <b/>
      <sz val="10"/>
      <name val="Montserrat"/>
    </font>
    <font>
      <sz val="10"/>
      <color theme="0" tint="-0.34998626667073579"/>
      <name val="Montserrat"/>
    </font>
    <font>
      <sz val="10"/>
      <color theme="0" tint="-0.34998626667073579"/>
      <name val="SansSerif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0" xfId="1" applyFont="1" applyFill="1" applyAlignment="1">
      <alignment horizontal="left" vertical="top" wrapText="1"/>
    </xf>
    <xf numFmtId="0" fontId="3" fillId="0" borderId="0" xfId="1" applyFont="1"/>
    <xf numFmtId="0" fontId="4" fillId="2" borderId="0" xfId="1" applyFont="1" applyFill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center" vertical="center" wrapText="1"/>
    </xf>
    <xf numFmtId="0" fontId="2" fillId="2" borderId="6" xfId="1" applyFont="1" applyFill="1" applyBorder="1" applyAlignment="1">
      <alignment horizontal="left" vertical="top" wrapText="1"/>
    </xf>
    <xf numFmtId="3" fontId="4" fillId="2" borderId="7" xfId="1" applyNumberFormat="1" applyFont="1" applyFill="1" applyBorder="1" applyAlignment="1">
      <alignment horizontal="right" vertical="center" wrapText="1"/>
    </xf>
    <xf numFmtId="0" fontId="2" fillId="2" borderId="8" xfId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right" vertical="center" wrapText="1"/>
    </xf>
    <xf numFmtId="3" fontId="4" fillId="2" borderId="9" xfId="1" applyNumberFormat="1" applyFont="1" applyFill="1" applyBorder="1" applyAlignment="1">
      <alignment horizontal="right" vertical="center" wrapText="1"/>
    </xf>
    <xf numFmtId="3" fontId="3" fillId="0" borderId="0" xfId="1" applyNumberFormat="1" applyFont="1"/>
    <xf numFmtId="0" fontId="4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left" vertical="top" wrapText="1"/>
    </xf>
    <xf numFmtId="0" fontId="6" fillId="0" borderId="0" xfId="1" applyFont="1"/>
    <xf numFmtId="0" fontId="7" fillId="3" borderId="0" xfId="1" applyFont="1" applyFill="1" applyAlignment="1">
      <alignment horizontal="left" vertical="top" wrapText="1"/>
    </xf>
    <xf numFmtId="0" fontId="2" fillId="2" borderId="19" xfId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0" fontId="4" fillId="2" borderId="0" xfId="1" applyFont="1" applyFill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20" xfId="1" applyFont="1" applyFill="1" applyBorder="1" applyAlignment="1">
      <alignment horizontal="left" vertical="center" wrapText="1"/>
    </xf>
    <xf numFmtId="0" fontId="4" fillId="2" borderId="21" xfId="1" applyFont="1" applyFill="1" applyBorder="1" applyAlignment="1">
      <alignment horizontal="left" vertical="center" wrapText="1"/>
    </xf>
    <xf numFmtId="0" fontId="4" fillId="2" borderId="22" xfId="1" applyFont="1" applyFill="1" applyBorder="1" applyAlignment="1">
      <alignment horizontal="left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85725</xdr:rowOff>
    </xdr:from>
    <xdr:to>
      <xdr:col>3</xdr:col>
      <xdr:colOff>495300</xdr:colOff>
      <xdr:row>4</xdr:row>
      <xdr:rowOff>104775</xdr:rowOff>
    </xdr:to>
    <xdr:pic>
      <xdr:nvPicPr>
        <xdr:cNvPr id="1026" name="0 Imagen">
          <a:extLst>
            <a:ext uri="{FF2B5EF4-FFF2-40B4-BE49-F238E27FC236}">
              <a16:creationId xmlns:a16="http://schemas.microsoft.com/office/drawing/2014/main" id="{39B2397A-70B3-C6DF-965B-773CCA33C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523875"/>
          <a:ext cx="581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showGridLines="0" tabSelected="1" view="pageBreakPreview" zoomScale="85" zoomScaleNormal="85" zoomScaleSheetLayoutView="85" workbookViewId="0">
      <selection activeCell="E13" sqref="E13"/>
    </sheetView>
  </sheetViews>
  <sheetFormatPr baseColWidth="10" defaultColWidth="9.109375" defaultRowHeight="16.2"/>
  <cols>
    <col min="1" max="1" width="12.44140625" style="17" customWidth="1"/>
    <col min="2" max="3" width="2.5546875" style="2" customWidth="1"/>
    <col min="4" max="4" width="70" style="2" customWidth="1"/>
    <col min="5" max="5" width="18.109375" style="2" bestFit="1" customWidth="1"/>
    <col min="6" max="6" width="16.44140625" style="2" customWidth="1"/>
    <col min="7" max="7" width="18.5546875" style="2" bestFit="1" customWidth="1"/>
    <col min="8" max="8" width="18.109375" style="2" customWidth="1"/>
    <col min="9" max="9" width="17.5546875" style="2" customWidth="1"/>
    <col min="10" max="10" width="16.44140625" style="2" customWidth="1"/>
    <col min="11" max="11" width="4.109375" style="2" customWidth="1"/>
    <col min="12" max="16384" width="9.109375" style="2"/>
  </cols>
  <sheetData>
    <row r="1" spans="1:15" ht="35.1" customHeight="1" thickBot="1">
      <c r="A1" s="16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>
      <c r="A2" s="16"/>
      <c r="B2" s="26" t="s">
        <v>0</v>
      </c>
      <c r="C2" s="27"/>
      <c r="D2" s="27"/>
      <c r="E2" s="27"/>
      <c r="F2" s="27"/>
      <c r="G2" s="27"/>
      <c r="H2" s="27"/>
      <c r="I2" s="27"/>
      <c r="J2" s="28"/>
      <c r="K2" s="1"/>
    </row>
    <row r="3" spans="1:15">
      <c r="A3" s="16"/>
      <c r="B3" s="29" t="s">
        <v>1</v>
      </c>
      <c r="C3" s="30"/>
      <c r="D3" s="30"/>
      <c r="E3" s="30"/>
      <c r="F3" s="30"/>
      <c r="G3" s="30"/>
      <c r="H3" s="30"/>
      <c r="I3" s="30"/>
      <c r="J3" s="31"/>
      <c r="K3" s="1"/>
    </row>
    <row r="4" spans="1:15">
      <c r="A4" s="16"/>
      <c r="B4" s="29" t="s">
        <v>60</v>
      </c>
      <c r="C4" s="30"/>
      <c r="D4" s="30"/>
      <c r="E4" s="30"/>
      <c r="F4" s="30"/>
      <c r="G4" s="30"/>
      <c r="H4" s="30"/>
      <c r="I4" s="30"/>
      <c r="J4" s="31"/>
      <c r="K4" s="1"/>
    </row>
    <row r="5" spans="1:15" ht="16.8" thickBot="1">
      <c r="A5" s="16"/>
      <c r="B5" s="32" t="s">
        <v>2</v>
      </c>
      <c r="C5" s="33"/>
      <c r="D5" s="33"/>
      <c r="E5" s="33"/>
      <c r="F5" s="33"/>
      <c r="G5" s="33"/>
      <c r="H5" s="33"/>
      <c r="I5" s="33"/>
      <c r="J5" s="34"/>
      <c r="K5" s="1"/>
    </row>
    <row r="6" spans="1:15" ht="12" customHeight="1" thickBot="1">
      <c r="A6" s="16"/>
      <c r="B6" s="3"/>
      <c r="C6" s="3"/>
      <c r="D6" s="3"/>
      <c r="E6" s="3"/>
      <c r="F6" s="3"/>
      <c r="G6" s="3"/>
      <c r="H6" s="3"/>
      <c r="I6" s="3"/>
      <c r="J6" s="3"/>
      <c r="K6" s="1"/>
    </row>
    <row r="7" spans="1:15" ht="39.9" customHeight="1">
      <c r="A7" s="16"/>
      <c r="B7" s="35" t="s">
        <v>3</v>
      </c>
      <c r="C7" s="35"/>
      <c r="D7" s="35"/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</v>
      </c>
      <c r="K7" s="1"/>
    </row>
    <row r="8" spans="1:15" ht="15" customHeight="1">
      <c r="A8" s="16"/>
      <c r="B8" s="5"/>
      <c r="C8" s="6"/>
      <c r="D8" s="7"/>
      <c r="E8" s="8" t="s">
        <v>10</v>
      </c>
      <c r="F8" s="8" t="s">
        <v>11</v>
      </c>
      <c r="G8" s="8" t="s">
        <v>12</v>
      </c>
      <c r="H8" s="8" t="s">
        <v>13</v>
      </c>
      <c r="I8" s="8" t="s">
        <v>14</v>
      </c>
      <c r="J8" s="8" t="s">
        <v>15</v>
      </c>
      <c r="K8" s="1"/>
    </row>
    <row r="9" spans="1:15" ht="17.100000000000001" customHeight="1">
      <c r="B9" s="9"/>
      <c r="C9" s="21" t="s">
        <v>16</v>
      </c>
      <c r="D9" s="22"/>
      <c r="E9" s="10">
        <f>SUM(E10:E15)</f>
        <v>196649449162</v>
      </c>
      <c r="F9" s="10">
        <f>G9-E9</f>
        <v>21271677903.839996</v>
      </c>
      <c r="G9" s="10">
        <f>SUM(G10:G15)</f>
        <v>217921127065.84</v>
      </c>
      <c r="H9" s="10">
        <f>SUM(H10:H15)</f>
        <v>245280475681.90005</v>
      </c>
      <c r="I9" s="10">
        <f>SUM(I10:I15)</f>
        <v>220042992100.93005</v>
      </c>
      <c r="J9" s="10">
        <f>G9-H9</f>
        <v>-27359348616.060059</v>
      </c>
      <c r="K9" s="1"/>
    </row>
    <row r="10" spans="1:15" ht="17.100000000000001" customHeight="1">
      <c r="A10" s="18">
        <v>1100</v>
      </c>
      <c r="B10" s="9"/>
      <c r="C10" s="1"/>
      <c r="D10" s="11" t="s">
        <v>17</v>
      </c>
      <c r="E10" s="12">
        <v>30698630648</v>
      </c>
      <c r="F10" s="12">
        <f t="shared" ref="F10:F50" si="0">G10-E10</f>
        <v>3533346387</v>
      </c>
      <c r="G10" s="12">
        <v>34231977035</v>
      </c>
      <c r="H10" s="12">
        <v>33703335805.919971</v>
      </c>
      <c r="I10" s="12">
        <v>33669347813.520008</v>
      </c>
      <c r="J10" s="12">
        <f t="shared" ref="J10:J50" si="1">G10-H10</f>
        <v>528641229.08002853</v>
      </c>
      <c r="K10" s="1"/>
      <c r="L10" s="14"/>
      <c r="M10" s="14"/>
      <c r="N10" s="14"/>
      <c r="O10" s="14"/>
    </row>
    <row r="11" spans="1:15" ht="17.100000000000001" customHeight="1">
      <c r="A11" s="18">
        <v>1200</v>
      </c>
      <c r="B11" s="9"/>
      <c r="C11" s="1"/>
      <c r="D11" s="11" t="s">
        <v>18</v>
      </c>
      <c r="E11" s="12">
        <v>1966768117</v>
      </c>
      <c r="F11" s="12">
        <f t="shared" si="0"/>
        <v>17740294</v>
      </c>
      <c r="G11" s="12">
        <v>1984508411</v>
      </c>
      <c r="H11" s="12">
        <v>2465141386.8799996</v>
      </c>
      <c r="I11" s="12">
        <v>2482178640.9899993</v>
      </c>
      <c r="J11" s="12">
        <f t="shared" ref="J11:J15" si="2">G11-H11</f>
        <v>-480632975.87999964</v>
      </c>
      <c r="K11" s="1"/>
      <c r="L11" s="14"/>
      <c r="M11" s="14"/>
      <c r="N11" s="14"/>
      <c r="O11" s="14"/>
    </row>
    <row r="12" spans="1:15" ht="17.100000000000001" customHeight="1">
      <c r="A12" s="18">
        <v>1300</v>
      </c>
      <c r="B12" s="9"/>
      <c r="C12" s="1"/>
      <c r="D12" s="11" t="s">
        <v>19</v>
      </c>
      <c r="E12" s="12">
        <v>13161792698</v>
      </c>
      <c r="F12" s="12">
        <f t="shared" si="0"/>
        <v>807398852</v>
      </c>
      <c r="G12" s="12">
        <v>13969191550</v>
      </c>
      <c r="H12" s="12">
        <v>32476659986.919998</v>
      </c>
      <c r="I12" s="12">
        <v>14155575692.720016</v>
      </c>
      <c r="J12" s="12">
        <f t="shared" si="2"/>
        <v>-18507468436.919998</v>
      </c>
      <c r="K12" s="1"/>
      <c r="L12" s="14"/>
      <c r="M12" s="14"/>
      <c r="N12" s="14"/>
      <c r="O12" s="14"/>
    </row>
    <row r="13" spans="1:15" ht="17.100000000000001" customHeight="1">
      <c r="A13" s="18">
        <v>1400</v>
      </c>
      <c r="B13" s="9"/>
      <c r="C13" s="1"/>
      <c r="D13" s="11" t="s">
        <v>20</v>
      </c>
      <c r="E13" s="12">
        <v>28393725217</v>
      </c>
      <c r="F13" s="12">
        <f t="shared" si="0"/>
        <v>1213269359</v>
      </c>
      <c r="G13" s="12">
        <v>29606994576</v>
      </c>
      <c r="H13" s="12">
        <v>35690383698.590057</v>
      </c>
      <c r="I13" s="12">
        <v>33613122191.499985</v>
      </c>
      <c r="J13" s="12">
        <f t="shared" si="2"/>
        <v>-6083389122.5900574</v>
      </c>
      <c r="K13" s="1"/>
      <c r="L13" s="14"/>
      <c r="M13" s="14"/>
      <c r="N13" s="14"/>
      <c r="O13" s="14"/>
    </row>
    <row r="14" spans="1:15" ht="17.100000000000001" customHeight="1">
      <c r="A14" s="18">
        <v>1500</v>
      </c>
      <c r="B14" s="9"/>
      <c r="C14" s="1"/>
      <c r="D14" s="11" t="s">
        <v>21</v>
      </c>
      <c r="E14" s="12">
        <v>103906399273</v>
      </c>
      <c r="F14" s="12">
        <f t="shared" si="0"/>
        <v>11848263099.839996</v>
      </c>
      <c r="G14" s="12">
        <v>115754662372.84</v>
      </c>
      <c r="H14" s="12">
        <v>118179356164.64006</v>
      </c>
      <c r="I14" s="12">
        <v>113357172870.05008</v>
      </c>
      <c r="J14" s="12">
        <f t="shared" si="2"/>
        <v>-2424693791.8000641</v>
      </c>
      <c r="K14" s="1"/>
      <c r="L14" s="14"/>
      <c r="M14" s="14"/>
      <c r="N14" s="14"/>
      <c r="O14" s="14"/>
    </row>
    <row r="15" spans="1:15" ht="17.100000000000001" customHeight="1">
      <c r="A15" s="18">
        <v>1700</v>
      </c>
      <c r="B15" s="9"/>
      <c r="C15" s="1"/>
      <c r="D15" s="11" t="s">
        <v>22</v>
      </c>
      <c r="E15" s="12">
        <v>18522133209</v>
      </c>
      <c r="F15" s="12">
        <f t="shared" si="0"/>
        <v>3851659912</v>
      </c>
      <c r="G15" s="12">
        <v>22373793121</v>
      </c>
      <c r="H15" s="12">
        <v>22765598638.949989</v>
      </c>
      <c r="I15" s="12">
        <v>22765594892.149967</v>
      </c>
      <c r="J15" s="12">
        <f t="shared" si="2"/>
        <v>-391805517.94998932</v>
      </c>
      <c r="K15" s="1"/>
      <c r="L15" s="14"/>
      <c r="M15" s="14"/>
      <c r="N15" s="14"/>
      <c r="O15" s="14"/>
    </row>
    <row r="16" spans="1:15" ht="17.100000000000001" customHeight="1">
      <c r="A16" s="18"/>
      <c r="B16" s="9"/>
      <c r="C16" s="21" t="s">
        <v>23</v>
      </c>
      <c r="D16" s="22"/>
      <c r="E16" s="10">
        <f>SUM(E17:E24)</f>
        <v>73238795291</v>
      </c>
      <c r="F16" s="10">
        <f t="shared" si="0"/>
        <v>33938992079.150055</v>
      </c>
      <c r="G16" s="10">
        <f>SUM(G17:G24)</f>
        <v>107177787370.15005</v>
      </c>
      <c r="H16" s="10">
        <f>SUM(H17:H24)</f>
        <v>75668561928.779968</v>
      </c>
      <c r="I16" s="10">
        <f>SUM(I17:I24)</f>
        <v>74955674083.190002</v>
      </c>
      <c r="J16" s="10">
        <f t="shared" si="1"/>
        <v>31509225441.370087</v>
      </c>
      <c r="K16" s="1"/>
      <c r="L16" s="14"/>
      <c r="M16" s="14"/>
      <c r="N16" s="14"/>
      <c r="O16" s="14"/>
    </row>
    <row r="17" spans="1:15" ht="17.100000000000001" customHeight="1">
      <c r="A17" s="18">
        <v>2100</v>
      </c>
      <c r="B17" s="9"/>
      <c r="C17" s="1"/>
      <c r="D17" s="11" t="s">
        <v>24</v>
      </c>
      <c r="E17" s="12">
        <v>2355993371</v>
      </c>
      <c r="F17" s="12">
        <f t="shared" si="0"/>
        <v>1088687968.6800008</v>
      </c>
      <c r="G17" s="12">
        <v>3444681339.6800008</v>
      </c>
      <c r="H17" s="12">
        <v>1667325815.0399985</v>
      </c>
      <c r="I17" s="12">
        <v>1668395756.1799994</v>
      </c>
      <c r="J17" s="12">
        <f t="shared" si="1"/>
        <v>1777355524.6400023</v>
      </c>
      <c r="K17" s="1"/>
      <c r="L17" s="14"/>
      <c r="M17" s="14"/>
      <c r="N17" s="14"/>
      <c r="O17" s="14"/>
    </row>
    <row r="18" spans="1:15" ht="17.100000000000001" customHeight="1">
      <c r="A18" s="18">
        <v>2200</v>
      </c>
      <c r="B18" s="9"/>
      <c r="C18" s="1"/>
      <c r="D18" s="11" t="s">
        <v>25</v>
      </c>
      <c r="E18" s="12">
        <v>1993460521</v>
      </c>
      <c r="F18" s="12">
        <f t="shared" si="0"/>
        <v>926477350.9800005</v>
      </c>
      <c r="G18" s="12">
        <v>2919937871.9800005</v>
      </c>
      <c r="H18" s="12">
        <v>2234293689.4399996</v>
      </c>
      <c r="I18" s="12">
        <v>2152290052.8599982</v>
      </c>
      <c r="J18" s="12">
        <f t="shared" si="1"/>
        <v>685644182.54000092</v>
      </c>
      <c r="K18" s="1"/>
      <c r="L18" s="14"/>
      <c r="M18" s="14"/>
      <c r="N18" s="14"/>
      <c r="O18" s="14"/>
    </row>
    <row r="19" spans="1:15" ht="17.100000000000001" customHeight="1">
      <c r="A19" s="18">
        <v>2300</v>
      </c>
      <c r="B19" s="9"/>
      <c r="C19" s="1"/>
      <c r="D19" s="11" t="s">
        <v>26</v>
      </c>
      <c r="E19" s="12">
        <v>0</v>
      </c>
      <c r="F19" s="12">
        <v>0</v>
      </c>
      <c r="G19" s="12">
        <v>85553</v>
      </c>
      <c r="H19" s="12">
        <v>32950.53</v>
      </c>
      <c r="I19" s="12">
        <v>34947.53</v>
      </c>
      <c r="J19" s="12">
        <f t="shared" si="1"/>
        <v>52602.47</v>
      </c>
      <c r="K19" s="1"/>
      <c r="L19" s="14"/>
      <c r="M19" s="14"/>
      <c r="N19" s="14"/>
      <c r="O19" s="14"/>
    </row>
    <row r="20" spans="1:15" ht="17.100000000000001" customHeight="1">
      <c r="A20" s="18">
        <v>2400</v>
      </c>
      <c r="B20" s="9"/>
      <c r="C20" s="1"/>
      <c r="D20" s="11" t="s">
        <v>27</v>
      </c>
      <c r="E20" s="12">
        <v>281924281</v>
      </c>
      <c r="F20" s="12">
        <f t="shared" si="0"/>
        <v>87547388.430000067</v>
      </c>
      <c r="G20" s="12">
        <v>369471669.43000007</v>
      </c>
      <c r="H20" s="12">
        <v>261065251.65000007</v>
      </c>
      <c r="I20" s="12">
        <v>243333177.27000004</v>
      </c>
      <c r="J20" s="12">
        <f t="shared" si="1"/>
        <v>108406417.78</v>
      </c>
      <c r="K20" s="1"/>
      <c r="L20" s="14"/>
      <c r="M20" s="14"/>
      <c r="N20" s="14"/>
      <c r="O20" s="14"/>
    </row>
    <row r="21" spans="1:15" ht="17.100000000000001" customHeight="1">
      <c r="A21" s="18">
        <v>2500</v>
      </c>
      <c r="B21" s="9"/>
      <c r="C21" s="1"/>
      <c r="D21" s="11" t="s">
        <v>28</v>
      </c>
      <c r="E21" s="12">
        <v>65153678349</v>
      </c>
      <c r="F21" s="12">
        <f t="shared" si="0"/>
        <v>28619100684.840057</v>
      </c>
      <c r="G21" s="12">
        <v>93772779033.840057</v>
      </c>
      <c r="H21" s="12">
        <v>68731000739.719955</v>
      </c>
      <c r="I21" s="12">
        <v>67918719633.200005</v>
      </c>
      <c r="J21" s="12">
        <f t="shared" si="1"/>
        <v>25041778294.120102</v>
      </c>
      <c r="K21" s="1"/>
      <c r="L21" s="14"/>
      <c r="M21" s="14"/>
      <c r="N21" s="14"/>
      <c r="O21" s="14"/>
    </row>
    <row r="22" spans="1:15" ht="17.100000000000001" customHeight="1">
      <c r="A22" s="18">
        <v>2600</v>
      </c>
      <c r="B22" s="9"/>
      <c r="C22" s="1"/>
      <c r="D22" s="11" t="s">
        <v>29</v>
      </c>
      <c r="E22" s="12">
        <v>746254383</v>
      </c>
      <c r="F22" s="12">
        <f t="shared" si="0"/>
        <v>316524808.07000017</v>
      </c>
      <c r="G22" s="12">
        <v>1062779191.0700002</v>
      </c>
      <c r="H22" s="12">
        <v>745694329.88999975</v>
      </c>
      <c r="I22" s="12">
        <v>684986616.12</v>
      </c>
      <c r="J22" s="12">
        <f t="shared" si="1"/>
        <v>317084861.18000042</v>
      </c>
      <c r="K22" s="1"/>
      <c r="L22" s="14"/>
      <c r="M22" s="14"/>
      <c r="N22" s="14"/>
      <c r="O22" s="14"/>
    </row>
    <row r="23" spans="1:15" ht="17.100000000000001" customHeight="1">
      <c r="A23" s="18">
        <v>2700</v>
      </c>
      <c r="B23" s="9"/>
      <c r="C23" s="1"/>
      <c r="D23" s="11" t="s">
        <v>30</v>
      </c>
      <c r="E23" s="12">
        <v>913988245</v>
      </c>
      <c r="F23" s="12">
        <f t="shared" si="0"/>
        <v>178056783.33999968</v>
      </c>
      <c r="G23" s="12">
        <v>1092045028.3399997</v>
      </c>
      <c r="H23" s="12">
        <v>192572315.45999974</v>
      </c>
      <c r="I23" s="12">
        <v>87226638.810000107</v>
      </c>
      <c r="J23" s="12">
        <f t="shared" si="1"/>
        <v>899472712.87999988</v>
      </c>
      <c r="K23" s="1"/>
      <c r="L23" s="14"/>
      <c r="M23" s="14"/>
      <c r="N23" s="14"/>
      <c r="O23" s="14"/>
    </row>
    <row r="24" spans="1:15" ht="17.100000000000001" customHeight="1">
      <c r="A24" s="18">
        <v>2900</v>
      </c>
      <c r="B24" s="9"/>
      <c r="C24" s="1"/>
      <c r="D24" s="11" t="s">
        <v>31</v>
      </c>
      <c r="E24" s="12">
        <v>1793496141</v>
      </c>
      <c r="F24" s="12">
        <f t="shared" si="0"/>
        <v>2722511541.8100004</v>
      </c>
      <c r="G24" s="12">
        <v>4516007682.8100004</v>
      </c>
      <c r="H24" s="12">
        <v>1836576837.0500007</v>
      </c>
      <c r="I24" s="12">
        <v>2200687261.2200017</v>
      </c>
      <c r="J24" s="12">
        <f t="shared" si="1"/>
        <v>2679430845.7599998</v>
      </c>
      <c r="K24" s="1"/>
      <c r="L24" s="14"/>
      <c r="M24" s="14"/>
      <c r="N24" s="14"/>
      <c r="O24" s="14"/>
    </row>
    <row r="25" spans="1:15" ht="17.100000000000001" customHeight="1">
      <c r="A25" s="18"/>
      <c r="B25" s="9"/>
      <c r="C25" s="21" t="s">
        <v>32</v>
      </c>
      <c r="D25" s="22"/>
      <c r="E25" s="10">
        <f>SUM(E26:E34)</f>
        <v>53784680681</v>
      </c>
      <c r="F25" s="10">
        <f t="shared" si="0"/>
        <v>21508142954.623993</v>
      </c>
      <c r="G25" s="10">
        <f>SUM(G26:G34)</f>
        <v>75292823635.623993</v>
      </c>
      <c r="H25" s="10">
        <f>SUM(H26:H34)</f>
        <v>59080191673.060036</v>
      </c>
      <c r="I25" s="10">
        <f>SUM(I26:I34)</f>
        <v>51293162051.600029</v>
      </c>
      <c r="J25" s="10">
        <f t="shared" si="1"/>
        <v>16212631962.563957</v>
      </c>
      <c r="K25" s="1"/>
      <c r="L25" s="14"/>
      <c r="M25" s="14"/>
      <c r="N25" s="14"/>
      <c r="O25" s="14"/>
    </row>
    <row r="26" spans="1:15" ht="17.100000000000001" customHeight="1">
      <c r="A26" s="18">
        <v>3100</v>
      </c>
      <c r="B26" s="9"/>
      <c r="C26" s="1"/>
      <c r="D26" s="11" t="s">
        <v>33</v>
      </c>
      <c r="E26" s="12">
        <v>6279673286</v>
      </c>
      <c r="F26" s="12">
        <f t="shared" si="0"/>
        <v>137050536.48999882</v>
      </c>
      <c r="G26" s="12">
        <v>6416723822.4899988</v>
      </c>
      <c r="H26" s="12">
        <v>4145044439.6000037</v>
      </c>
      <c r="I26" s="12">
        <v>4046100714.0100031</v>
      </c>
      <c r="J26" s="12">
        <f t="shared" si="1"/>
        <v>2271679382.8899951</v>
      </c>
      <c r="K26" s="1"/>
      <c r="L26" s="14"/>
      <c r="M26" s="14"/>
      <c r="N26" s="14"/>
      <c r="O26" s="14"/>
    </row>
    <row r="27" spans="1:15" ht="17.100000000000001" customHeight="1">
      <c r="A27" s="18">
        <v>3200</v>
      </c>
      <c r="B27" s="9"/>
      <c r="C27" s="1"/>
      <c r="D27" s="11" t="s">
        <v>34</v>
      </c>
      <c r="E27" s="12">
        <v>3465802879</v>
      </c>
      <c r="F27" s="12">
        <f t="shared" si="0"/>
        <v>189606150.2699995</v>
      </c>
      <c r="G27" s="12">
        <v>3655409029.2699995</v>
      </c>
      <c r="H27" s="12">
        <v>2306722529.9800014</v>
      </c>
      <c r="I27" s="12">
        <v>2306603637.4800014</v>
      </c>
      <c r="J27" s="12">
        <f t="shared" si="1"/>
        <v>1348686499.2899981</v>
      </c>
      <c r="K27" s="1"/>
      <c r="L27" s="14"/>
      <c r="M27" s="14"/>
      <c r="N27" s="14"/>
      <c r="O27" s="14"/>
    </row>
    <row r="28" spans="1:15" ht="17.100000000000001" customHeight="1">
      <c r="A28" s="18">
        <v>3300</v>
      </c>
      <c r="B28" s="9"/>
      <c r="C28" s="1"/>
      <c r="D28" s="11" t="s">
        <v>35</v>
      </c>
      <c r="E28" s="12">
        <v>37709715970</v>
      </c>
      <c r="F28" s="12">
        <f t="shared" si="0"/>
        <v>11699517138.113976</v>
      </c>
      <c r="G28" s="12">
        <v>49409233108.113976</v>
      </c>
      <c r="H28" s="12">
        <v>41677896177.670021</v>
      </c>
      <c r="I28" s="12">
        <v>38903365973.850014</v>
      </c>
      <c r="J28" s="12">
        <f t="shared" si="1"/>
        <v>7731336930.4439545</v>
      </c>
      <c r="K28" s="1"/>
      <c r="L28" s="14"/>
      <c r="M28" s="14"/>
      <c r="N28" s="14"/>
      <c r="O28" s="14"/>
    </row>
    <row r="29" spans="1:15" ht="17.100000000000001" customHeight="1">
      <c r="A29" s="18">
        <v>3400</v>
      </c>
      <c r="B29" s="9"/>
      <c r="C29" s="1"/>
      <c r="D29" s="11" t="s">
        <v>36</v>
      </c>
      <c r="E29" s="12">
        <v>1810068996</v>
      </c>
      <c r="F29" s="12">
        <f t="shared" si="0"/>
        <v>-32458364.519999981</v>
      </c>
      <c r="G29" s="12">
        <v>1777610631.48</v>
      </c>
      <c r="H29" s="12">
        <v>1223453084.5799994</v>
      </c>
      <c r="I29" s="12">
        <v>1521092415.920001</v>
      </c>
      <c r="J29" s="12">
        <f t="shared" si="1"/>
        <v>554157546.90000057</v>
      </c>
      <c r="K29" s="1"/>
      <c r="L29" s="14"/>
      <c r="M29" s="14"/>
      <c r="N29" s="14"/>
      <c r="O29" s="14"/>
    </row>
    <row r="30" spans="1:15" ht="17.100000000000001" customHeight="1">
      <c r="A30" s="18">
        <v>3500</v>
      </c>
      <c r="B30" s="9"/>
      <c r="C30" s="1"/>
      <c r="D30" s="11" t="s">
        <v>37</v>
      </c>
      <c r="E30" s="12">
        <v>6486806446</v>
      </c>
      <c r="F30" s="12">
        <f t="shared" si="0"/>
        <v>9657508368.1799984</v>
      </c>
      <c r="G30" s="12">
        <v>16144314814.179998</v>
      </c>
      <c r="H30" s="12">
        <v>6357602586.3300018</v>
      </c>
      <c r="I30" s="12">
        <v>5590454660.8600044</v>
      </c>
      <c r="J30" s="12">
        <f t="shared" si="1"/>
        <v>9786712227.8499966</v>
      </c>
      <c r="K30" s="1"/>
      <c r="L30" s="14"/>
      <c r="M30" s="14"/>
      <c r="N30" s="14"/>
      <c r="O30" s="14"/>
    </row>
    <row r="31" spans="1:15" ht="17.100000000000001" customHeight="1">
      <c r="A31" s="18">
        <v>3600</v>
      </c>
      <c r="B31" s="9"/>
      <c r="C31" s="1"/>
      <c r="D31" s="11" t="s">
        <v>38</v>
      </c>
      <c r="E31" s="12">
        <v>514638889</v>
      </c>
      <c r="F31" s="12">
        <f t="shared" si="0"/>
        <v>-273204187.00999999</v>
      </c>
      <c r="G31" s="12">
        <v>241434701.99000001</v>
      </c>
      <c r="H31" s="12">
        <v>90976698.599999994</v>
      </c>
      <c r="I31" s="12">
        <v>35648194.289999999</v>
      </c>
      <c r="J31" s="12">
        <f t="shared" si="1"/>
        <v>150458003.39000002</v>
      </c>
      <c r="K31" s="1"/>
      <c r="L31" s="14"/>
      <c r="M31" s="14"/>
      <c r="N31" s="14"/>
      <c r="O31" s="14"/>
    </row>
    <row r="32" spans="1:15" ht="17.100000000000001" customHeight="1">
      <c r="A32" s="18">
        <v>3700</v>
      </c>
      <c r="B32" s="9"/>
      <c r="C32" s="1"/>
      <c r="D32" s="11" t="s">
        <v>39</v>
      </c>
      <c r="E32" s="12">
        <v>1206542023</v>
      </c>
      <c r="F32" s="12">
        <f t="shared" si="0"/>
        <v>-174562060.5</v>
      </c>
      <c r="G32" s="12">
        <v>1031979962.5</v>
      </c>
      <c r="H32" s="12">
        <v>931271787.81000078</v>
      </c>
      <c r="I32" s="12">
        <v>915985763.69000065</v>
      </c>
      <c r="J32" s="12">
        <f t="shared" si="1"/>
        <v>100708174.68999922</v>
      </c>
      <c r="K32" s="1"/>
      <c r="L32" s="14"/>
      <c r="M32" s="14"/>
      <c r="N32" s="14"/>
      <c r="O32" s="14"/>
    </row>
    <row r="33" spans="1:15" ht="17.100000000000001" customHeight="1">
      <c r="A33" s="18">
        <v>3800</v>
      </c>
      <c r="B33" s="9"/>
      <c r="C33" s="1"/>
      <c r="D33" s="11" t="s">
        <v>40</v>
      </c>
      <c r="E33" s="12">
        <v>29969933</v>
      </c>
      <c r="F33" s="12">
        <f t="shared" si="0"/>
        <v>-4675329.620000001</v>
      </c>
      <c r="G33" s="12">
        <v>25294603.379999999</v>
      </c>
      <c r="H33" s="12">
        <v>13148699.479999999</v>
      </c>
      <c r="I33" s="12">
        <v>16100087.270000001</v>
      </c>
      <c r="J33" s="12">
        <f t="shared" si="1"/>
        <v>12145903.9</v>
      </c>
      <c r="K33" s="1"/>
      <c r="L33" s="14"/>
      <c r="M33" s="14"/>
      <c r="N33" s="14"/>
      <c r="O33" s="14"/>
    </row>
    <row r="34" spans="1:15" ht="17.100000000000001" customHeight="1">
      <c r="A34" s="18">
        <v>3900</v>
      </c>
      <c r="B34" s="9"/>
      <c r="C34" s="1"/>
      <c r="D34" s="11" t="s">
        <v>41</v>
      </c>
      <c r="E34" s="12">
        <v>-3718537741</v>
      </c>
      <c r="F34" s="12">
        <f t="shared" si="0"/>
        <v>309360703.21999979</v>
      </c>
      <c r="G34" s="12">
        <v>-3409177037.7800002</v>
      </c>
      <c r="H34" s="12">
        <v>2334075669.0100007</v>
      </c>
      <c r="I34" s="12">
        <v>-2042189395.7699978</v>
      </c>
      <c r="J34" s="12">
        <f t="shared" si="1"/>
        <v>-5743252706.7900009</v>
      </c>
      <c r="K34" s="1"/>
      <c r="L34" s="14"/>
      <c r="M34" s="14"/>
      <c r="N34" s="14"/>
      <c r="O34" s="14"/>
    </row>
    <row r="35" spans="1:15" ht="17.100000000000001" customHeight="1">
      <c r="A35" s="18"/>
      <c r="B35" s="9"/>
      <c r="C35" s="21" t="s">
        <v>42</v>
      </c>
      <c r="D35" s="22"/>
      <c r="E35" s="10">
        <f>SUM(E36:E41)</f>
        <v>679562442309</v>
      </c>
      <c r="F35" s="10">
        <f t="shared" si="0"/>
        <v>829215377.33093262</v>
      </c>
      <c r="G35" s="10">
        <f>SUM(G36:G41)</f>
        <v>680391657686.33093</v>
      </c>
      <c r="H35" s="10">
        <f>SUM(H36:H41)</f>
        <v>682787281613.5896</v>
      </c>
      <c r="I35" s="10">
        <f>SUM(I36:I41)</f>
        <v>682844801757.13</v>
      </c>
      <c r="J35" s="10">
        <f t="shared" si="1"/>
        <v>-2395623927.258667</v>
      </c>
      <c r="K35" s="1"/>
      <c r="L35" s="14"/>
      <c r="M35" s="14"/>
      <c r="N35" s="14"/>
      <c r="O35" s="14"/>
    </row>
    <row r="36" spans="1:15" ht="17.100000000000001" customHeight="1">
      <c r="A36" s="18">
        <v>4300</v>
      </c>
      <c r="B36" s="9"/>
      <c r="C36" s="15"/>
      <c r="D36" s="11" t="s">
        <v>43</v>
      </c>
      <c r="E36" s="12">
        <v>19096047</v>
      </c>
      <c r="F36" s="12">
        <f t="shared" si="0"/>
        <v>0</v>
      </c>
      <c r="G36" s="12">
        <v>19096047</v>
      </c>
      <c r="H36" s="12">
        <v>16251867.070000002</v>
      </c>
      <c r="I36" s="12">
        <v>16251867.070000002</v>
      </c>
      <c r="J36" s="12">
        <f t="shared" si="1"/>
        <v>2844179.9299999978</v>
      </c>
      <c r="K36" s="1"/>
      <c r="L36" s="14"/>
      <c r="M36" s="14"/>
      <c r="N36" s="14"/>
      <c r="O36" s="14"/>
    </row>
    <row r="37" spans="1:15" ht="17.100000000000001" customHeight="1">
      <c r="A37" s="18">
        <v>4400</v>
      </c>
      <c r="B37" s="9"/>
      <c r="C37" s="1"/>
      <c r="D37" s="11" t="s">
        <v>44</v>
      </c>
      <c r="E37" s="12">
        <v>1803656946</v>
      </c>
      <c r="F37" s="12">
        <f t="shared" si="0"/>
        <v>792813996.97100067</v>
      </c>
      <c r="G37" s="12">
        <v>2596470942.9710007</v>
      </c>
      <c r="H37" s="12">
        <v>2013427250.5200005</v>
      </c>
      <c r="I37" s="12">
        <v>1925559249.6300011</v>
      </c>
      <c r="J37" s="12">
        <f t="shared" si="1"/>
        <v>583043692.45100021</v>
      </c>
      <c r="K37" s="1"/>
      <c r="L37" s="14"/>
      <c r="M37" s="14"/>
      <c r="N37" s="14"/>
      <c r="O37" s="14"/>
    </row>
    <row r="38" spans="1:15" ht="17.100000000000001" customHeight="1">
      <c r="A38" s="18">
        <v>4500</v>
      </c>
      <c r="B38" s="9"/>
      <c r="C38" s="1"/>
      <c r="D38" s="11" t="s">
        <v>45</v>
      </c>
      <c r="E38" s="12">
        <v>677638264473</v>
      </c>
      <c r="F38" s="12">
        <f t="shared" si="0"/>
        <v>0</v>
      </c>
      <c r="G38" s="12">
        <v>677638264473</v>
      </c>
      <c r="H38" s="12">
        <v>680619776272.63965</v>
      </c>
      <c r="I38" s="12">
        <v>680765164417.07007</v>
      </c>
      <c r="J38" s="12">
        <f t="shared" si="1"/>
        <v>-2981511799.6396484</v>
      </c>
      <c r="K38" s="1"/>
      <c r="L38" s="14"/>
      <c r="M38" s="14"/>
      <c r="N38" s="14"/>
      <c r="O38" s="14"/>
    </row>
    <row r="39" spans="1:15" ht="17.100000000000001" customHeight="1">
      <c r="A39" s="18">
        <v>4600</v>
      </c>
      <c r="B39" s="9"/>
      <c r="C39" s="1"/>
      <c r="D39" s="11" t="s">
        <v>58</v>
      </c>
      <c r="E39" s="12">
        <v>0</v>
      </c>
      <c r="F39" s="12">
        <f t="shared" si="0"/>
        <v>34480000</v>
      </c>
      <c r="G39" s="12">
        <v>34480000</v>
      </c>
      <c r="H39" s="12">
        <v>34480000</v>
      </c>
      <c r="I39" s="12">
        <v>34480000</v>
      </c>
      <c r="J39" s="12">
        <f t="shared" si="1"/>
        <v>0</v>
      </c>
      <c r="K39" s="1"/>
      <c r="L39" s="14"/>
      <c r="M39" s="14"/>
      <c r="N39" s="14"/>
      <c r="O39" s="14"/>
    </row>
    <row r="40" spans="1:15" ht="17.100000000000001" customHeight="1">
      <c r="A40" s="18">
        <v>4800</v>
      </c>
      <c r="B40" s="9"/>
      <c r="C40" s="1"/>
      <c r="D40" s="11" t="s">
        <v>59</v>
      </c>
      <c r="E40" s="12">
        <v>20000000</v>
      </c>
      <c r="F40" s="12">
        <f t="shared" ref="F40" si="3">G40-E40</f>
        <v>0</v>
      </c>
      <c r="G40" s="12">
        <v>20000000</v>
      </c>
      <c r="H40" s="12">
        <v>20000000</v>
      </c>
      <c r="I40" s="12">
        <v>20000000</v>
      </c>
      <c r="J40" s="12">
        <f t="shared" ref="J40" si="4">G40-H40</f>
        <v>0</v>
      </c>
      <c r="K40" s="1"/>
      <c r="L40" s="14"/>
      <c r="M40" s="14"/>
      <c r="N40" s="14"/>
      <c r="O40" s="14"/>
    </row>
    <row r="41" spans="1:15" ht="17.100000000000001" customHeight="1">
      <c r="A41" s="18">
        <v>4900</v>
      </c>
      <c r="B41" s="9"/>
      <c r="C41" s="1"/>
      <c r="D41" s="11" t="s">
        <v>46</v>
      </c>
      <c r="E41" s="12">
        <v>81424843</v>
      </c>
      <c r="F41" s="12">
        <f t="shared" si="0"/>
        <v>1921380.3599999994</v>
      </c>
      <c r="G41" s="12">
        <v>83346223.359999999</v>
      </c>
      <c r="H41" s="12">
        <v>83346223.359999999</v>
      </c>
      <c r="I41" s="12">
        <v>83346223.359999999</v>
      </c>
      <c r="J41" s="12">
        <f t="shared" si="1"/>
        <v>0</v>
      </c>
      <c r="K41" s="1"/>
      <c r="L41" s="14"/>
      <c r="M41" s="14"/>
      <c r="N41" s="14"/>
      <c r="O41" s="14"/>
    </row>
    <row r="42" spans="1:15" ht="17.100000000000001" customHeight="1">
      <c r="A42" s="18"/>
      <c r="B42" s="9"/>
      <c r="C42" s="21" t="s">
        <v>47</v>
      </c>
      <c r="D42" s="22"/>
      <c r="E42" s="10">
        <f>SUM(E43:E47)</f>
        <v>6628426969</v>
      </c>
      <c r="F42" s="10">
        <f t="shared" si="0"/>
        <v>-5305742200</v>
      </c>
      <c r="G42" s="10">
        <f>SUM(G43:G47)</f>
        <v>1322684769</v>
      </c>
      <c r="H42" s="10">
        <f>SUM(H43:H47)</f>
        <v>630868017</v>
      </c>
      <c r="I42" s="10">
        <f>SUM(I43:I47)</f>
        <v>1322684771</v>
      </c>
      <c r="J42" s="10">
        <f t="shared" si="1"/>
        <v>691816752</v>
      </c>
      <c r="K42" s="1"/>
      <c r="L42" s="14"/>
      <c r="M42" s="14"/>
      <c r="N42" s="14"/>
      <c r="O42" s="14"/>
    </row>
    <row r="43" spans="1:15" ht="17.100000000000001" customHeight="1">
      <c r="A43" s="18">
        <v>5100</v>
      </c>
      <c r="B43" s="9"/>
      <c r="C43" s="1"/>
      <c r="D43" s="11" t="s">
        <v>48</v>
      </c>
      <c r="E43" s="12">
        <v>427183554</v>
      </c>
      <c r="F43" s="12">
        <f t="shared" si="0"/>
        <v>-331930425</v>
      </c>
      <c r="G43" s="12">
        <v>95253129</v>
      </c>
      <c r="H43" s="12">
        <v>8630629</v>
      </c>
      <c r="I43" s="12">
        <v>95253124</v>
      </c>
      <c r="J43" s="12">
        <f t="shared" si="1"/>
        <v>86622500</v>
      </c>
      <c r="K43" s="1"/>
      <c r="L43" s="14"/>
      <c r="M43" s="14"/>
      <c r="N43" s="14"/>
      <c r="O43" s="14"/>
    </row>
    <row r="44" spans="1:15" ht="17.100000000000001" customHeight="1">
      <c r="A44" s="18">
        <v>5200</v>
      </c>
      <c r="B44" s="9"/>
      <c r="C44" s="1"/>
      <c r="D44" s="11" t="s">
        <v>49</v>
      </c>
      <c r="E44" s="12">
        <v>3113534</v>
      </c>
      <c r="F44" s="12">
        <v>0</v>
      </c>
      <c r="G44" s="12">
        <v>0</v>
      </c>
      <c r="H44" s="12">
        <v>81455</v>
      </c>
      <c r="I44" s="12">
        <v>0</v>
      </c>
      <c r="J44" s="12">
        <f t="shared" si="1"/>
        <v>-81455</v>
      </c>
      <c r="K44" s="1"/>
      <c r="L44" s="14"/>
      <c r="M44" s="14"/>
      <c r="N44" s="14"/>
      <c r="O44" s="14"/>
    </row>
    <row r="45" spans="1:15" ht="17.100000000000001" customHeight="1">
      <c r="A45" s="18">
        <v>5300</v>
      </c>
      <c r="B45" s="9"/>
      <c r="C45" s="1"/>
      <c r="D45" s="11" t="s">
        <v>50</v>
      </c>
      <c r="E45" s="12">
        <v>2360093189</v>
      </c>
      <c r="F45" s="12">
        <f t="shared" si="0"/>
        <v>-1221369906</v>
      </c>
      <c r="G45" s="12">
        <v>1138723283</v>
      </c>
      <c r="H45" s="12">
        <v>563973745</v>
      </c>
      <c r="I45" s="12">
        <v>1138723295</v>
      </c>
      <c r="J45" s="12">
        <f t="shared" si="1"/>
        <v>574749538</v>
      </c>
      <c r="K45" s="1"/>
      <c r="L45" s="14"/>
      <c r="M45" s="14"/>
      <c r="N45" s="14"/>
      <c r="O45" s="14"/>
    </row>
    <row r="46" spans="1:15" ht="17.100000000000001" customHeight="1">
      <c r="A46" s="18">
        <v>5400</v>
      </c>
      <c r="B46" s="9"/>
      <c r="C46" s="1"/>
      <c r="D46" s="11" t="s">
        <v>51</v>
      </c>
      <c r="E46" s="12">
        <v>5057932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"/>
      <c r="L46" s="14"/>
      <c r="M46" s="14"/>
      <c r="N46" s="14"/>
      <c r="O46" s="14"/>
    </row>
    <row r="47" spans="1:15" ht="17.100000000000001" customHeight="1">
      <c r="A47" s="18">
        <v>5600</v>
      </c>
      <c r="B47" s="9"/>
      <c r="C47" s="1"/>
      <c r="D47" s="11" t="s">
        <v>52</v>
      </c>
      <c r="E47" s="12">
        <v>3832978760</v>
      </c>
      <c r="F47" s="12">
        <f t="shared" si="0"/>
        <v>-3744270403</v>
      </c>
      <c r="G47" s="12">
        <v>88708357</v>
      </c>
      <c r="H47" s="12">
        <v>58182188</v>
      </c>
      <c r="I47" s="12">
        <v>88708352</v>
      </c>
      <c r="J47" s="12">
        <f t="shared" si="1"/>
        <v>30526169</v>
      </c>
      <c r="K47" s="1"/>
      <c r="L47" s="14"/>
      <c r="M47" s="14"/>
      <c r="N47" s="14"/>
      <c r="O47" s="14"/>
    </row>
    <row r="48" spans="1:15" ht="17.100000000000001" customHeight="1">
      <c r="A48" s="18"/>
      <c r="B48" s="9"/>
      <c r="C48" s="21" t="s">
        <v>53</v>
      </c>
      <c r="D48" s="22"/>
      <c r="E48" s="10">
        <f>E49</f>
        <v>9076936380</v>
      </c>
      <c r="F48" s="10">
        <f t="shared" si="0"/>
        <v>-3696918321</v>
      </c>
      <c r="G48" s="10">
        <f>G49</f>
        <v>5380018059</v>
      </c>
      <c r="H48" s="10">
        <f>H49</f>
        <v>5482049795</v>
      </c>
      <c r="I48" s="10">
        <f>I49</f>
        <v>5380018057</v>
      </c>
      <c r="J48" s="10">
        <f t="shared" si="1"/>
        <v>-102031736</v>
      </c>
      <c r="K48" s="1"/>
      <c r="L48" s="14"/>
      <c r="M48" s="14"/>
      <c r="N48" s="14"/>
      <c r="O48" s="14"/>
    </row>
    <row r="49" spans="1:15" ht="17.100000000000001" customHeight="1">
      <c r="A49" s="18">
        <v>6200</v>
      </c>
      <c r="B49" s="9"/>
      <c r="C49" s="1"/>
      <c r="D49" s="11" t="s">
        <v>54</v>
      </c>
      <c r="E49" s="12">
        <v>9076936380</v>
      </c>
      <c r="F49" s="12">
        <f t="shared" si="0"/>
        <v>-3696918321</v>
      </c>
      <c r="G49" s="12">
        <v>5380018059</v>
      </c>
      <c r="H49" s="12">
        <v>5482049795</v>
      </c>
      <c r="I49" s="12">
        <v>5380018057</v>
      </c>
      <c r="J49" s="12">
        <f t="shared" si="1"/>
        <v>-102031736</v>
      </c>
      <c r="K49" s="1"/>
      <c r="L49" s="14"/>
      <c r="M49" s="14"/>
      <c r="N49" s="14"/>
      <c r="O49" s="14"/>
    </row>
    <row r="50" spans="1:15" ht="21.9" customHeight="1" thickBot="1">
      <c r="A50" s="16"/>
      <c r="B50" s="23" t="s">
        <v>55</v>
      </c>
      <c r="C50" s="24"/>
      <c r="D50" s="25"/>
      <c r="E50" s="13">
        <f>E48+E42+E35+E25+E16+E9</f>
        <v>1018940730792</v>
      </c>
      <c r="F50" s="13">
        <f t="shared" si="0"/>
        <v>68545367793.944946</v>
      </c>
      <c r="G50" s="13">
        <f>G48+G42+G35+G25+G16+G9</f>
        <v>1087486098585.9449</v>
      </c>
      <c r="H50" s="13">
        <f>H48+H42+H35+H25+H16+H9</f>
        <v>1068929428709.3297</v>
      </c>
      <c r="I50" s="13">
        <f>I48+I42+I35+I25+I16+I9</f>
        <v>1035839332820.85</v>
      </c>
      <c r="J50" s="13">
        <f t="shared" si="1"/>
        <v>18556669876.615234</v>
      </c>
      <c r="K50" s="1"/>
    </row>
    <row r="51" spans="1:15" ht="19.5" customHeight="1">
      <c r="A51" s="16"/>
      <c r="B51" s="19" t="s">
        <v>56</v>
      </c>
      <c r="C51" s="19"/>
      <c r="D51" s="19"/>
      <c r="E51" s="19"/>
      <c r="F51" s="19"/>
      <c r="G51" s="19"/>
      <c r="H51" s="19"/>
      <c r="I51" s="19"/>
      <c r="J51" s="19"/>
      <c r="K51" s="1"/>
    </row>
    <row r="52" spans="1:15" ht="41.1" customHeight="1">
      <c r="A52" s="16"/>
      <c r="B52" s="1"/>
      <c r="C52" s="20" t="s">
        <v>57</v>
      </c>
      <c r="D52" s="20"/>
      <c r="E52" s="20"/>
      <c r="F52" s="20"/>
      <c r="G52" s="20"/>
      <c r="H52" s="20"/>
      <c r="I52" s="20"/>
      <c r="J52" s="20"/>
      <c r="K52" s="1"/>
    </row>
    <row r="53" spans="1:15" ht="30" customHeight="1">
      <c r="A53" s="16"/>
      <c r="B53" s="1"/>
      <c r="C53" s="1"/>
      <c r="D53" s="1"/>
      <c r="E53" s="1"/>
      <c r="G53" s="1"/>
      <c r="H53" s="1"/>
      <c r="I53" s="1"/>
      <c r="J53" s="1"/>
      <c r="K53" s="1"/>
    </row>
    <row r="54" spans="1:15">
      <c r="E54" s="14"/>
      <c r="F54" s="14"/>
      <c r="G54" s="14"/>
      <c r="H54" s="14"/>
      <c r="I54" s="14"/>
      <c r="J54" s="14"/>
    </row>
  </sheetData>
  <mergeCells count="14">
    <mergeCell ref="C9:D9"/>
    <mergeCell ref="B2:J2"/>
    <mergeCell ref="B3:J3"/>
    <mergeCell ref="B4:J4"/>
    <mergeCell ref="B5:J5"/>
    <mergeCell ref="B7:D7"/>
    <mergeCell ref="B51:J51"/>
    <mergeCell ref="C52:J52"/>
    <mergeCell ref="C16:D16"/>
    <mergeCell ref="C25:D25"/>
    <mergeCell ref="C35:D35"/>
    <mergeCell ref="C42:D42"/>
    <mergeCell ref="C48:D48"/>
    <mergeCell ref="B50:D50"/>
  </mergeCells>
  <pageMargins left="0.34722222222222221" right="0.34722222222222221" top="0.4861111111111111" bottom="0.41666666666666669" header="0.5" footer="0.5"/>
  <pageSetup scale="52" pageOrder="overThenDown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802899ec472eccb0052e949531fcf57d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f39ceb2a79615056c05ea2c33aa6db14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Props1.xml><?xml version="1.0" encoding="utf-8"?>
<ds:datastoreItem xmlns:ds="http://schemas.openxmlformats.org/officeDocument/2006/customXml" ds:itemID="{9AF2B84A-50E5-48D4-8B36-84F7DB6F38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7ad14-c522-443f-b316-83a0ee113f87"/>
    <ds:schemaRef ds:uri="541323e7-4a37-4328-9476-1562d83fb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AD41C3-C6EB-4DFA-AC4B-BDEB11D6D1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30BB97-7034-4FEE-8AB7-EA6ACE240345}">
  <ds:schemaRefs>
    <ds:schemaRef ds:uri="http://schemas.microsoft.com/office/2006/metadata/properties"/>
    <ds:schemaRef ds:uri="http://schemas.microsoft.com/office/infopath/2007/PartnerControls"/>
    <ds:schemaRef ds:uri="2407ad14-c522-443f-b316-83a0ee113f87"/>
    <ds:schemaRef ds:uri="541323e7-4a37-4328-9476-1562d83fb7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EAEP_OBJGASTO</vt:lpstr>
      <vt:lpstr>EAEP_OBJGASTO!Área_de_impresión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División Programática y Presupuestaria</dc:creator>
  <cp:keywords/>
  <dc:description/>
  <cp:lastModifiedBy>Luis Alfredo Castañeda Martinez</cp:lastModifiedBy>
  <cp:revision/>
  <dcterms:created xsi:type="dcterms:W3CDTF">2019-12-03T00:30:59Z</dcterms:created>
  <dcterms:modified xsi:type="dcterms:W3CDTF">2025-10-21T17:09:20Z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  <property fmtid="{D5CDD505-2E9C-101B-9397-08002B2CF9AE}" pid="3" name="MediaServiceImageTags">
    <vt:lpwstr/>
  </property>
</Properties>
</file>