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.castanedam.METRO\Downloads\Formatos de cuta publica\"/>
    </mc:Choice>
  </mc:AlternateContent>
  <xr:revisionPtr revIDLastSave="0" documentId="13_ncr:1_{3C475B19-F9A6-4C8B-AAEA-3834E025F0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EP_OBJGASTO" sheetId="1" r:id="rId1"/>
  </sheets>
  <definedNames>
    <definedName name="_xlnm.Print_Area" localSheetId="0">EAEP_OBJGASTO!$B$2:$J$64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I47" i="1"/>
  <c r="G47" i="1"/>
  <c r="I35" i="1" l="1"/>
  <c r="J34" i="1"/>
  <c r="J28" i="1"/>
  <c r="J30" i="1"/>
  <c r="J19" i="1"/>
  <c r="J22" i="1"/>
  <c r="J15" i="1"/>
  <c r="F29" i="1"/>
  <c r="F34" i="1"/>
  <c r="J24" i="1"/>
  <c r="J29" i="1"/>
  <c r="F20" i="1"/>
  <c r="J20" i="1"/>
  <c r="I41" i="1"/>
  <c r="F18" i="1"/>
  <c r="H35" i="1"/>
  <c r="F21" i="1"/>
  <c r="J31" i="1"/>
  <c r="J21" i="1"/>
  <c r="E41" i="1"/>
  <c r="I16" i="1"/>
  <c r="J32" i="1"/>
  <c r="H25" i="1"/>
  <c r="E35" i="1"/>
  <c r="J33" i="1"/>
  <c r="H41" i="1"/>
  <c r="E16" i="1"/>
  <c r="I25" i="1"/>
  <c r="G41" i="1"/>
  <c r="J18" i="1"/>
  <c r="I9" i="1"/>
  <c r="J44" i="1"/>
  <c r="J46" i="1"/>
  <c r="J37" i="1"/>
  <c r="J39" i="1"/>
  <c r="J40" i="1"/>
  <c r="J27" i="1"/>
  <c r="J26" i="1"/>
  <c r="J23" i="1"/>
  <c r="J17" i="1"/>
  <c r="J12" i="1"/>
  <c r="J13" i="1"/>
  <c r="F48" i="1"/>
  <c r="F44" i="1"/>
  <c r="F46" i="1"/>
  <c r="F39" i="1"/>
  <c r="F37" i="1"/>
  <c r="F26" i="1"/>
  <c r="F33" i="1"/>
  <c r="F30" i="1"/>
  <c r="F23" i="1"/>
  <c r="F22" i="1"/>
  <c r="F12" i="1"/>
  <c r="F15" i="1"/>
  <c r="J47" i="1"/>
  <c r="E47" i="1"/>
  <c r="F47" i="1" s="1"/>
  <c r="F42" i="1"/>
  <c r="F38" i="1"/>
  <c r="F36" i="1"/>
  <c r="E25" i="1"/>
  <c r="J43" i="1"/>
  <c r="J42" i="1"/>
  <c r="F40" i="1"/>
  <c r="J38" i="1"/>
  <c r="G35" i="1"/>
  <c r="J36" i="1"/>
  <c r="F31" i="1"/>
  <c r="G25" i="1"/>
  <c r="F32" i="1"/>
  <c r="F27" i="1"/>
  <c r="F28" i="1"/>
  <c r="F11" i="1"/>
  <c r="E9" i="1"/>
  <c r="F14" i="1"/>
  <c r="H16" i="1"/>
  <c r="F17" i="1"/>
  <c r="G16" i="1"/>
  <c r="F24" i="1"/>
  <c r="F13" i="1"/>
  <c r="J11" i="1"/>
  <c r="J14" i="1"/>
  <c r="H9" i="1"/>
  <c r="G9" i="1"/>
  <c r="J10" i="1"/>
  <c r="F10" i="1"/>
  <c r="J41" i="1" l="1"/>
  <c r="F16" i="1"/>
  <c r="I49" i="1"/>
  <c r="F41" i="1"/>
  <c r="H49" i="1"/>
  <c r="J9" i="1"/>
  <c r="F9" i="1"/>
  <c r="E49" i="1"/>
  <c r="J35" i="1"/>
  <c r="F35" i="1"/>
  <c r="J25" i="1"/>
  <c r="F25" i="1"/>
  <c r="G49" i="1"/>
  <c r="J16" i="1"/>
  <c r="J49" i="1" l="1"/>
  <c r="F49" i="1"/>
</calcChain>
</file>

<file path=xl/sharedStrings.xml><?xml version="1.0" encoding="utf-8"?>
<sst xmlns="http://schemas.openxmlformats.org/spreadsheetml/2006/main" count="60" uniqueCount="60">
  <si>
    <t>Instituto Mexicano Del Seguro Social</t>
  </si>
  <si>
    <t>Estado Analítico del Ejercicio del Presupuesto de Egresos en Clasificación por Objeto del Gasto (Capítulo y Concepto) 1/</t>
  </si>
  <si>
    <t>Del 1 de enero al 31 de diciembre del 2024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</si>
  <si>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</si>
  <si>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</si>
  <si>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</si>
  <si>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</si>
  <si>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</si>
  <si>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</si>
  <si>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</si>
  <si>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</si>
  <si>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</si>
  <si>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</si>
  <si>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</si>
  <si>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</si>
  <si>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</si>
  <si>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</si>
  <si>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</si>
  <si>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</si>
  <si>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</si>
  <si>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</si>
  <si>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</si>
  <si>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</si>
  <si>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</si>
  <si>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</si>
  <si>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</si>
  <si>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</si>
  <si>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</si>
  <si>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</si>
  <si>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</si>
  <si>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</si>
  <si>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</si>
  <si>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</si>
  <si>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</si>
  <si>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</si>
  <si>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</si>
  <si>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</si>
  <si>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</si>
  <si>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</si>
  <si>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</si>
  <si>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</si>
  <si>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</si>
  <si>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</si>
  <si>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</si>
  <si>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Subsidios y subvenciones</t>
  </si>
  <si>
    <t>Ayudas sociales</t>
  </si>
  <si>
    <t>Pensiones y jubilaciones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</si>
  <si>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</si>
  <si>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</si>
  <si>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</si>
  <si>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</si>
  <si>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</si>
  <si>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</si>
  <si>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</si>
  <si>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Maquinaria, otros equipos y herramientas</t>
  </si>
  <si>
    <t>Inversión pública</t>
  </si>
  <si>
    <t>Obra pública en bienes propios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</si>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</sst>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color theme="0" tint="-0.34998626667073579"/>
      <name val="Montserrat"/>
    </font>
    <font>
      <sz val="10"/>
      <color theme="0" tint="-0.34998626667073579"/>
      <name val="Sans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Alignment="1">
      <alignment horizontal="left" vertical="top" wrapText="1"/>
    </xf>
    <xf numFmtId="0" fontId="3" fillId="0" borderId="0" xfId="1" applyFont="1"/>
    <xf numFmtId="0" fontId="4" fillId="2" borderId="0" xfId="1" applyFont="1" applyFill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left" vertical="top" wrapText="1"/>
    </xf>
    <xf numFmtId="3" fontId="4" fillId="2" borderId="7" xfId="1" applyNumberFormat="1" applyFont="1" applyFill="1" applyBorder="1" applyAlignment="1">
      <alignment horizontal="right" vertical="center" wrapText="1"/>
    </xf>
    <xf numFmtId="0" fontId="2" fillId="2" borderId="8" xfId="1" applyFont="1" applyFill="1" applyBorder="1" applyAlignment="1">
      <alignment horizontal="left" vertical="center" wrapText="1"/>
    </xf>
    <xf numFmtId="3" fontId="2" fillId="2" borderId="7" xfId="1" applyNumberFormat="1" applyFont="1" applyFill="1" applyBorder="1" applyAlignment="1">
      <alignment horizontal="right" vertical="center" wrapText="1"/>
    </xf>
    <xf numFmtId="3" fontId="4" fillId="2" borderId="9" xfId="1" applyNumberFormat="1" applyFont="1" applyFill="1" applyBorder="1" applyAlignment="1">
      <alignment horizontal="right" vertical="center" wrapText="1"/>
    </xf>
    <xf numFmtId="3" fontId="3" fillId="0" borderId="0" xfId="1" applyNumberFormat="1" applyFont="1"/>
    <xf numFmtId="0" fontId="4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top" wrapText="1"/>
    </xf>
    <xf numFmtId="0" fontId="6" fillId="0" borderId="0" xfId="1" applyFont="1"/>
    <xf numFmtId="0" fontId="7" fillId="3" borderId="0" xfId="1" applyFont="1" applyFill="1" applyAlignment="1">
      <alignment horizontal="left" vertical="top" wrapText="1"/>
    </xf>
    <xf numFmtId="0" fontId="4" fillId="2" borderId="0" xfId="1" applyFont="1" applyFill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4" fillId="2" borderId="20" xfId="1" applyFont="1" applyFill="1" applyBorder="1" applyAlignment="1">
      <alignment horizontal="left" vertical="center" wrapText="1"/>
    </xf>
    <xf numFmtId="0" fontId="4" fillId="2" borderId="21" xfId="1" applyFont="1" applyFill="1" applyBorder="1" applyAlignment="1">
      <alignment horizontal="left" vertical="center" wrapText="1"/>
    </xf>
    <xf numFmtId="0" fontId="4" fillId="2" borderId="22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85725</xdr:rowOff>
    </xdr:from>
    <xdr:to>
      <xdr:col>3</xdr:col>
      <xdr:colOff>495300</xdr:colOff>
      <xdr:row>4</xdr:row>
      <xdr:rowOff>104775</xdr:rowOff>
    </xdr:to>
    <xdr:pic>
      <xdr:nvPicPr>
        <xdr:cNvPr id="1026" name="0 Imagen">
          <a:extLst>
            <a:ext uri="{FF2B5EF4-FFF2-40B4-BE49-F238E27FC236}">
              <a16:creationId xmlns:a16="http://schemas.microsoft.com/office/drawing/2014/main" id="{39B2397A-70B3-C6DF-965B-773CCA33C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23875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showGridLines="0" tabSelected="1" view="pageBreakPreview" zoomScale="85" zoomScaleNormal="85" zoomScaleSheetLayoutView="85" workbookViewId="0"/>
  </sheetViews>
  <sheetFormatPr defaultColWidth="9.140625" defaultRowHeight="16.149999999999999"/>
  <cols>
    <col min="1" max="1" width="12.42578125" style="17" customWidth="1"/>
    <col min="2" max="3" width="2.5703125" style="2" customWidth="1"/>
    <col min="4" max="4" width="70" style="2" customWidth="1"/>
    <col min="5" max="5" width="17.140625" style="2" bestFit="1" customWidth="1"/>
    <col min="6" max="6" width="16.42578125" style="2" customWidth="1"/>
    <col min="7" max="7" width="17.7109375" style="2" bestFit="1" customWidth="1"/>
    <col min="8" max="8" width="18.140625" style="2" customWidth="1"/>
    <col min="9" max="9" width="17.5703125" style="2" customWidth="1"/>
    <col min="10" max="10" width="16.42578125" style="2" customWidth="1"/>
    <col min="11" max="11" width="4.140625" style="2" customWidth="1"/>
    <col min="12" max="16384" width="9.140625" style="2"/>
  </cols>
  <sheetData>
    <row r="1" spans="1:15" ht="35.1" customHeight="1" thickBot="1">
      <c r="A1" s="16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>
      <c r="A2" s="16"/>
      <c r="B2" s="21" t="s">
        <v>0</v>
      </c>
      <c r="C2" s="22"/>
      <c r="D2" s="22"/>
      <c r="E2" s="22"/>
      <c r="F2" s="22"/>
      <c r="G2" s="22"/>
      <c r="H2" s="22"/>
      <c r="I2" s="22"/>
      <c r="J2" s="23"/>
      <c r="K2" s="1"/>
    </row>
    <row r="3" spans="1:15">
      <c r="A3" s="16"/>
      <c r="B3" s="24" t="s">
        <v>1</v>
      </c>
      <c r="C3" s="25"/>
      <c r="D3" s="25"/>
      <c r="E3" s="25"/>
      <c r="F3" s="25"/>
      <c r="G3" s="25"/>
      <c r="H3" s="25"/>
      <c r="I3" s="25"/>
      <c r="J3" s="26"/>
      <c r="K3" s="1"/>
    </row>
    <row r="4" spans="1:15">
      <c r="A4" s="16"/>
      <c r="B4" s="24" t="s">
        <v>2</v>
      </c>
      <c r="C4" s="25"/>
      <c r="D4" s="25"/>
      <c r="E4" s="25"/>
      <c r="F4" s="25"/>
      <c r="G4" s="25"/>
      <c r="H4" s="25"/>
      <c r="I4" s="25"/>
      <c r="J4" s="26"/>
      <c r="K4" s="1"/>
    </row>
    <row r="5" spans="1:15" ht="16.899999999999999" thickBot="1">
      <c r="A5" s="16"/>
      <c r="B5" s="27" t="s">
        <v>3</v>
      </c>
      <c r="C5" s="28"/>
      <c r="D5" s="28"/>
      <c r="E5" s="28"/>
      <c r="F5" s="28"/>
      <c r="G5" s="28"/>
      <c r="H5" s="28"/>
      <c r="I5" s="28"/>
      <c r="J5" s="29"/>
      <c r="K5" s="1"/>
    </row>
    <row r="6" spans="1:15" ht="12" customHeight="1" thickBot="1">
      <c r="A6" s="16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5" ht="39.950000000000003" customHeight="1">
      <c r="A7" s="16"/>
      <c r="B7" s="30" t="s">
        <v>4</v>
      </c>
      <c r="C7" s="30"/>
      <c r="D7" s="30"/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1"/>
    </row>
    <row r="8" spans="1:15" ht="15" customHeight="1">
      <c r="A8" s="16"/>
      <c r="B8" s="5"/>
      <c r="C8" s="6"/>
      <c r="D8" s="7"/>
      <c r="E8" s="8" t="s">
        <v>11</v>
      </c>
      <c r="F8" s="8" t="s">
        <v>12</v>
      </c>
      <c r="G8" s="8" t="s">
        <v>13</v>
      </c>
      <c r="H8" s="8" t="s">
        <v>14</v>
      </c>
      <c r="I8" s="8" t="s">
        <v>15</v>
      </c>
      <c r="J8" s="8" t="s">
        <v>16</v>
      </c>
      <c r="K8" s="1"/>
    </row>
    <row r="9" spans="1:15" ht="17.100000000000001" customHeight="1">
      <c r="B9" s="9"/>
      <c r="C9" s="19" t="s">
        <v>17</v>
      </c>
      <c r="D9" s="20"/>
      <c r="E9" s="10">
        <f>SUM(E10:E15)</f>
        <v>270821004690</v>
      </c>
      <c r="F9" s="10">
        <f>G9-E9</f>
        <v>23456250</v>
      </c>
      <c r="G9" s="10">
        <f>SUM(G10:G15)</f>
        <v>270844460940</v>
      </c>
      <c r="H9" s="10">
        <f>SUM(H10:H15)</f>
        <v>287519221182.69025</v>
      </c>
      <c r="I9" s="10">
        <f>SUM(I10:I15)</f>
        <v>286844053114.66016</v>
      </c>
      <c r="J9" s="10">
        <f>G9-H9</f>
        <v>-16674760242.690247</v>
      </c>
      <c r="K9" s="1"/>
    </row>
    <row r="10" spans="1:15" ht="17.100000000000001" customHeight="1">
      <c r="A10" s="18">
        <v>1100</v>
      </c>
      <c r="B10" s="9"/>
      <c r="C10" s="1"/>
      <c r="D10" s="11" t="s">
        <v>18</v>
      </c>
      <c r="E10" s="12">
        <v>54367092295</v>
      </c>
      <c r="F10" s="12">
        <f t="shared" ref="F10:F49" si="0">G10-E10</f>
        <v>-12201681202</v>
      </c>
      <c r="G10" s="12">
        <v>42165411093</v>
      </c>
      <c r="H10" s="12">
        <v>41575046394.490089</v>
      </c>
      <c r="I10" s="12">
        <v>41682173623.200089</v>
      </c>
      <c r="J10" s="12">
        <f t="shared" ref="J10:J49" si="1">G10-H10</f>
        <v>590364698.50991058</v>
      </c>
      <c r="K10" s="1"/>
      <c r="L10" s="14"/>
      <c r="M10" s="14"/>
      <c r="N10" s="14"/>
      <c r="O10" s="14"/>
    </row>
    <row r="11" spans="1:15" ht="17.100000000000001" customHeight="1">
      <c r="A11" s="18">
        <v>1200</v>
      </c>
      <c r="B11" s="9"/>
      <c r="C11" s="1"/>
      <c r="D11" s="11" t="s">
        <v>19</v>
      </c>
      <c r="E11" s="12">
        <v>2334476810</v>
      </c>
      <c r="F11" s="12">
        <f t="shared" si="0"/>
        <v>453232436</v>
      </c>
      <c r="G11" s="12">
        <v>2787709246</v>
      </c>
      <c r="H11" s="12">
        <v>2865547675.7000017</v>
      </c>
      <c r="I11" s="12">
        <v>2889143057.2500019</v>
      </c>
      <c r="J11" s="12">
        <f t="shared" ref="J11:J15" si="2">G11-H11</f>
        <v>-77838429.700001717</v>
      </c>
      <c r="K11" s="1"/>
      <c r="L11" s="14"/>
      <c r="M11" s="14"/>
      <c r="N11" s="14"/>
      <c r="O11" s="14"/>
    </row>
    <row r="12" spans="1:15" ht="17.100000000000001" customHeight="1">
      <c r="A12" s="18">
        <v>1300</v>
      </c>
      <c r="B12" s="9"/>
      <c r="C12" s="1"/>
      <c r="D12" s="11" t="s">
        <v>20</v>
      </c>
      <c r="E12" s="12">
        <v>31998503540</v>
      </c>
      <c r="F12" s="12">
        <f t="shared" si="0"/>
        <v>-5403804211</v>
      </c>
      <c r="G12" s="12">
        <v>26594699329</v>
      </c>
      <c r="H12" s="12">
        <v>34896688958.449974</v>
      </c>
      <c r="I12" s="12">
        <v>34896810649.849976</v>
      </c>
      <c r="J12" s="12">
        <f t="shared" si="2"/>
        <v>-8301989629.4499741</v>
      </c>
      <c r="K12" s="1"/>
      <c r="L12" s="14"/>
      <c r="M12" s="14"/>
      <c r="N12" s="14"/>
      <c r="O12" s="14"/>
    </row>
    <row r="13" spans="1:15" ht="17.100000000000001" customHeight="1">
      <c r="A13" s="18">
        <v>1400</v>
      </c>
      <c r="B13" s="9"/>
      <c r="C13" s="1"/>
      <c r="D13" s="11" t="s">
        <v>21</v>
      </c>
      <c r="E13" s="12">
        <v>34295966063</v>
      </c>
      <c r="F13" s="12">
        <f t="shared" si="0"/>
        <v>2122194249</v>
      </c>
      <c r="G13" s="12">
        <v>36418160312</v>
      </c>
      <c r="H13" s="12">
        <v>41963194038.150024</v>
      </c>
      <c r="I13" s="12">
        <v>41963194038.130028</v>
      </c>
      <c r="J13" s="12">
        <f t="shared" si="2"/>
        <v>-5545033726.1500244</v>
      </c>
      <c r="K13" s="1"/>
      <c r="L13" s="14"/>
      <c r="M13" s="14"/>
      <c r="N13" s="14"/>
      <c r="O13" s="14"/>
    </row>
    <row r="14" spans="1:15" ht="17.100000000000001" customHeight="1">
      <c r="A14" s="18">
        <v>1500</v>
      </c>
      <c r="B14" s="9"/>
      <c r="C14" s="1"/>
      <c r="D14" s="11" t="s">
        <v>22</v>
      </c>
      <c r="E14" s="12">
        <v>124080415751</v>
      </c>
      <c r="F14" s="12">
        <f t="shared" si="0"/>
        <v>11816038432</v>
      </c>
      <c r="G14" s="12">
        <v>135896454183</v>
      </c>
      <c r="H14" s="12">
        <v>138444112835.37015</v>
      </c>
      <c r="I14" s="12">
        <v>137638055948.53003</v>
      </c>
      <c r="J14" s="12">
        <f t="shared" si="2"/>
        <v>-2547658652.3701477</v>
      </c>
      <c r="K14" s="1"/>
      <c r="L14" s="14"/>
      <c r="M14" s="14"/>
      <c r="N14" s="14"/>
      <c r="O14" s="14"/>
    </row>
    <row r="15" spans="1:15" ht="17.100000000000001" customHeight="1">
      <c r="A15" s="18">
        <v>1700</v>
      </c>
      <c r="B15" s="9"/>
      <c r="C15" s="1"/>
      <c r="D15" s="11" t="s">
        <v>23</v>
      </c>
      <c r="E15" s="12">
        <v>23744550231</v>
      </c>
      <c r="F15" s="12">
        <f t="shared" si="0"/>
        <v>3237476546</v>
      </c>
      <c r="G15" s="12">
        <v>26982026777</v>
      </c>
      <c r="H15" s="12">
        <v>27774631280.530014</v>
      </c>
      <c r="I15" s="12">
        <v>27774675797.700012</v>
      </c>
      <c r="J15" s="12">
        <f t="shared" si="2"/>
        <v>-792604503.53001404</v>
      </c>
      <c r="K15" s="1"/>
      <c r="L15" s="14"/>
      <c r="M15" s="14"/>
      <c r="N15" s="14"/>
      <c r="O15" s="14"/>
    </row>
    <row r="16" spans="1:15" ht="17.100000000000001" customHeight="1">
      <c r="A16" s="18"/>
      <c r="B16" s="9"/>
      <c r="C16" s="19" t="s">
        <v>24</v>
      </c>
      <c r="D16" s="20"/>
      <c r="E16" s="10">
        <f>SUM(E17:E24)</f>
        <v>100932476612</v>
      </c>
      <c r="F16" s="10">
        <f t="shared" si="0"/>
        <v>19373382703</v>
      </c>
      <c r="G16" s="10">
        <f>SUM(G17:G24)</f>
        <v>120305859315</v>
      </c>
      <c r="H16" s="10">
        <f>SUM(H17:H24)</f>
        <v>92991011602.09021</v>
      </c>
      <c r="I16" s="10">
        <f>SUM(I17:I24)</f>
        <v>110612869960.73038</v>
      </c>
      <c r="J16" s="10">
        <f t="shared" si="1"/>
        <v>27314847712.90979</v>
      </c>
      <c r="K16" s="1"/>
      <c r="L16" s="14"/>
      <c r="M16" s="14"/>
      <c r="N16" s="14"/>
      <c r="O16" s="14"/>
    </row>
    <row r="17" spans="1:15" ht="17.100000000000001" customHeight="1">
      <c r="A17" s="18">
        <v>2100</v>
      </c>
      <c r="B17" s="9"/>
      <c r="C17" s="1"/>
      <c r="D17" s="11" t="s">
        <v>25</v>
      </c>
      <c r="E17" s="12">
        <v>2364560810</v>
      </c>
      <c r="F17" s="12">
        <f t="shared" si="0"/>
        <v>1166166413</v>
      </c>
      <c r="G17" s="12">
        <v>3530727223</v>
      </c>
      <c r="H17" s="12">
        <v>2187426956.4799995</v>
      </c>
      <c r="I17" s="12">
        <v>3035940905.1499977</v>
      </c>
      <c r="J17" s="12">
        <f t="shared" si="1"/>
        <v>1343300266.5200005</v>
      </c>
      <c r="K17" s="1"/>
      <c r="L17" s="14"/>
      <c r="M17" s="14"/>
      <c r="N17" s="14"/>
      <c r="O17" s="14"/>
    </row>
    <row r="18" spans="1:15" ht="17.100000000000001" customHeight="1">
      <c r="A18" s="18">
        <v>2200</v>
      </c>
      <c r="B18" s="9"/>
      <c r="C18" s="1"/>
      <c r="D18" s="11" t="s">
        <v>26</v>
      </c>
      <c r="E18" s="12">
        <v>2775761321</v>
      </c>
      <c r="F18" s="12">
        <f t="shared" si="0"/>
        <v>700344997</v>
      </c>
      <c r="G18" s="12">
        <v>3476106318</v>
      </c>
      <c r="H18" s="12">
        <v>3144431236.7299995</v>
      </c>
      <c r="I18" s="12">
        <v>3153489302.3599987</v>
      </c>
      <c r="J18" s="12">
        <f t="shared" si="1"/>
        <v>331675081.27000046</v>
      </c>
      <c r="K18" s="1"/>
      <c r="L18" s="14"/>
      <c r="M18" s="14"/>
      <c r="N18" s="14"/>
      <c r="O18" s="14"/>
    </row>
    <row r="19" spans="1:15" ht="17.100000000000001" customHeight="1">
      <c r="A19" s="18">
        <v>2300</v>
      </c>
      <c r="B19" s="9"/>
      <c r="C19" s="1"/>
      <c r="D19" s="11" t="s">
        <v>27</v>
      </c>
      <c r="E19" s="12">
        <v>5989</v>
      </c>
      <c r="F19" s="12">
        <v>0</v>
      </c>
      <c r="G19" s="12">
        <v>130350</v>
      </c>
      <c r="H19" s="12">
        <v>126819.45999999999</v>
      </c>
      <c r="I19" s="12">
        <v>126819.45999999999</v>
      </c>
      <c r="J19" s="12">
        <f t="shared" si="1"/>
        <v>3530.5400000000081</v>
      </c>
      <c r="K19" s="1"/>
      <c r="L19" s="14"/>
      <c r="M19" s="14"/>
      <c r="N19" s="14"/>
      <c r="O19" s="14"/>
    </row>
    <row r="20" spans="1:15" ht="17.100000000000001" customHeight="1">
      <c r="A20" s="18">
        <v>2400</v>
      </c>
      <c r="B20" s="9"/>
      <c r="C20" s="1"/>
      <c r="D20" s="11" t="s">
        <v>28</v>
      </c>
      <c r="E20" s="12">
        <v>387223212</v>
      </c>
      <c r="F20" s="12">
        <f t="shared" si="0"/>
        <v>54271833</v>
      </c>
      <c r="G20" s="12">
        <v>441495045</v>
      </c>
      <c r="H20" s="12">
        <v>431384178.24999988</v>
      </c>
      <c r="I20" s="12">
        <v>422850173.61999971</v>
      </c>
      <c r="J20" s="12">
        <f t="shared" si="1"/>
        <v>10110866.750000119</v>
      </c>
      <c r="K20" s="1"/>
      <c r="L20" s="14"/>
      <c r="M20" s="14"/>
      <c r="N20" s="14"/>
      <c r="O20" s="14"/>
    </row>
    <row r="21" spans="1:15" ht="17.100000000000001" customHeight="1">
      <c r="A21" s="18">
        <v>2500</v>
      </c>
      <c r="B21" s="9"/>
      <c r="C21" s="1"/>
      <c r="D21" s="11" t="s">
        <v>29</v>
      </c>
      <c r="E21" s="12">
        <v>89649796010</v>
      </c>
      <c r="F21" s="12">
        <f t="shared" si="0"/>
        <v>15077532950</v>
      </c>
      <c r="G21" s="12">
        <v>104727328960</v>
      </c>
      <c r="H21" s="12">
        <v>82447229854.370224</v>
      </c>
      <c r="I21" s="12">
        <v>97532345174.080383</v>
      </c>
      <c r="J21" s="12">
        <f t="shared" si="1"/>
        <v>22280099105.629776</v>
      </c>
      <c r="K21" s="1"/>
      <c r="L21" s="14"/>
      <c r="M21" s="14"/>
      <c r="N21" s="14"/>
      <c r="O21" s="14"/>
    </row>
    <row r="22" spans="1:15" ht="17.100000000000001" customHeight="1">
      <c r="A22" s="18">
        <v>2600</v>
      </c>
      <c r="B22" s="9"/>
      <c r="C22" s="1"/>
      <c r="D22" s="11" t="s">
        <v>30</v>
      </c>
      <c r="E22" s="12">
        <v>1288769811</v>
      </c>
      <c r="F22" s="12">
        <f t="shared" si="0"/>
        <v>30251413</v>
      </c>
      <c r="G22" s="12">
        <v>1319021224</v>
      </c>
      <c r="H22" s="12">
        <v>1174753976.8600004</v>
      </c>
      <c r="I22" s="12">
        <v>1176496749.5400002</v>
      </c>
      <c r="J22" s="12">
        <f t="shared" si="1"/>
        <v>144267247.13999963</v>
      </c>
      <c r="K22" s="1"/>
      <c r="L22" s="14"/>
      <c r="M22" s="14"/>
      <c r="N22" s="14"/>
      <c r="O22" s="14"/>
    </row>
    <row r="23" spans="1:15" ht="17.100000000000001" customHeight="1">
      <c r="A23" s="18">
        <v>2700</v>
      </c>
      <c r="B23" s="9"/>
      <c r="C23" s="1"/>
      <c r="D23" s="11" t="s">
        <v>31</v>
      </c>
      <c r="E23" s="12">
        <v>1095602301</v>
      </c>
      <c r="F23" s="12">
        <f t="shared" si="0"/>
        <v>177516172</v>
      </c>
      <c r="G23" s="12">
        <v>1273118473</v>
      </c>
      <c r="H23" s="12">
        <v>719762541.61999977</v>
      </c>
      <c r="I23" s="12">
        <v>1053966923.5899997</v>
      </c>
      <c r="J23" s="12">
        <f t="shared" si="1"/>
        <v>553355931.38000023</v>
      </c>
      <c r="K23" s="1"/>
      <c r="L23" s="14"/>
      <c r="M23" s="14"/>
      <c r="N23" s="14"/>
      <c r="O23" s="14"/>
    </row>
    <row r="24" spans="1:15" ht="17.100000000000001" customHeight="1">
      <c r="A24" s="18">
        <v>2900</v>
      </c>
      <c r="B24" s="9"/>
      <c r="C24" s="1"/>
      <c r="D24" s="11" t="s">
        <v>32</v>
      </c>
      <c r="E24" s="12">
        <v>3370757158</v>
      </c>
      <c r="F24" s="12">
        <f t="shared" si="0"/>
        <v>2167174564</v>
      </c>
      <c r="G24" s="12">
        <v>5537931722</v>
      </c>
      <c r="H24" s="12">
        <v>2885896038.3199987</v>
      </c>
      <c r="I24" s="12">
        <v>4237653912.9300017</v>
      </c>
      <c r="J24" s="12">
        <f t="shared" si="1"/>
        <v>2652035683.6800013</v>
      </c>
      <c r="K24" s="1"/>
      <c r="L24" s="14"/>
      <c r="M24" s="14"/>
      <c r="N24" s="14"/>
      <c r="O24" s="14"/>
    </row>
    <row r="25" spans="1:15" ht="17.100000000000001" customHeight="1">
      <c r="A25" s="18"/>
      <c r="B25" s="9"/>
      <c r="C25" s="19" t="s">
        <v>33</v>
      </c>
      <c r="D25" s="20"/>
      <c r="E25" s="10">
        <f>SUM(E26:E34)</f>
        <v>78641040742</v>
      </c>
      <c r="F25" s="10">
        <f t="shared" si="0"/>
        <v>10249402383</v>
      </c>
      <c r="G25" s="10">
        <f>SUM(G26:G34)</f>
        <v>88890443125</v>
      </c>
      <c r="H25" s="10">
        <f>SUM(H26:H34)</f>
        <v>95433434043.670013</v>
      </c>
      <c r="I25" s="10">
        <f>SUM(I26:I34)</f>
        <v>84960525303.40004</v>
      </c>
      <c r="J25" s="10">
        <f t="shared" si="1"/>
        <v>-6542990918.6700134</v>
      </c>
      <c r="K25" s="1"/>
      <c r="L25" s="14"/>
      <c r="M25" s="14"/>
      <c r="N25" s="14"/>
      <c r="O25" s="14"/>
    </row>
    <row r="26" spans="1:15" ht="17.100000000000001" customHeight="1">
      <c r="A26" s="18">
        <v>3100</v>
      </c>
      <c r="B26" s="9"/>
      <c r="C26" s="1"/>
      <c r="D26" s="11" t="s">
        <v>34</v>
      </c>
      <c r="E26" s="12">
        <v>8228227741</v>
      </c>
      <c r="F26" s="12">
        <f t="shared" si="0"/>
        <v>-822517236</v>
      </c>
      <c r="G26" s="12">
        <v>7405710505</v>
      </c>
      <c r="H26" s="12">
        <v>7296429099.01999</v>
      </c>
      <c r="I26" s="12">
        <v>7291618528.9799833</v>
      </c>
      <c r="J26" s="12">
        <f t="shared" si="1"/>
        <v>109281405.98001003</v>
      </c>
      <c r="K26" s="1"/>
      <c r="L26" s="14"/>
      <c r="M26" s="14"/>
      <c r="N26" s="14"/>
      <c r="O26" s="14"/>
    </row>
    <row r="27" spans="1:15" ht="17.100000000000001" customHeight="1">
      <c r="A27" s="18">
        <v>3200</v>
      </c>
      <c r="B27" s="9"/>
      <c r="C27" s="1"/>
      <c r="D27" s="11" t="s">
        <v>35</v>
      </c>
      <c r="E27" s="12">
        <v>4032271050</v>
      </c>
      <c r="F27" s="12">
        <f t="shared" si="0"/>
        <v>683675792</v>
      </c>
      <c r="G27" s="12">
        <v>4715946842</v>
      </c>
      <c r="H27" s="12">
        <v>4195720081.2899985</v>
      </c>
      <c r="I27" s="12">
        <v>4192589323.6399975</v>
      </c>
      <c r="J27" s="12">
        <f t="shared" si="1"/>
        <v>520226760.71000147</v>
      </c>
      <c r="K27" s="1"/>
      <c r="L27" s="14"/>
      <c r="M27" s="14"/>
      <c r="N27" s="14"/>
      <c r="O27" s="14"/>
    </row>
    <row r="28" spans="1:15" ht="17.100000000000001" customHeight="1">
      <c r="A28" s="18">
        <v>3300</v>
      </c>
      <c r="B28" s="9"/>
      <c r="C28" s="1"/>
      <c r="D28" s="11" t="s">
        <v>36</v>
      </c>
      <c r="E28" s="12">
        <v>57654460383</v>
      </c>
      <c r="F28" s="12">
        <f t="shared" si="0"/>
        <v>149787484</v>
      </c>
      <c r="G28" s="12">
        <v>57804247867</v>
      </c>
      <c r="H28" s="12">
        <v>55810537601.070015</v>
      </c>
      <c r="I28" s="12">
        <v>55426802970.500053</v>
      </c>
      <c r="J28" s="12">
        <f t="shared" si="1"/>
        <v>1993710265.929985</v>
      </c>
      <c r="K28" s="1"/>
      <c r="L28" s="14"/>
      <c r="M28" s="14"/>
      <c r="N28" s="14"/>
      <c r="O28" s="14"/>
    </row>
    <row r="29" spans="1:15" ht="17.100000000000001" customHeight="1">
      <c r="A29" s="18">
        <v>3400</v>
      </c>
      <c r="B29" s="9"/>
      <c r="C29" s="1"/>
      <c r="D29" s="11" t="s">
        <v>37</v>
      </c>
      <c r="E29" s="12">
        <v>2489569609</v>
      </c>
      <c r="F29" s="12">
        <f t="shared" si="0"/>
        <v>-136886718</v>
      </c>
      <c r="G29" s="12">
        <v>2352682891</v>
      </c>
      <c r="H29" s="12">
        <v>2031784019.9400012</v>
      </c>
      <c r="I29" s="12">
        <v>1768196241.0800006</v>
      </c>
      <c r="J29" s="12">
        <f t="shared" si="1"/>
        <v>320898871.05999875</v>
      </c>
      <c r="K29" s="1"/>
      <c r="L29" s="14"/>
      <c r="M29" s="14"/>
      <c r="N29" s="14"/>
      <c r="O29" s="14"/>
    </row>
    <row r="30" spans="1:15" ht="17.100000000000001" customHeight="1">
      <c r="A30" s="18">
        <v>3500</v>
      </c>
      <c r="B30" s="9"/>
      <c r="C30" s="1"/>
      <c r="D30" s="11" t="s">
        <v>38</v>
      </c>
      <c r="E30" s="12">
        <v>11853501411</v>
      </c>
      <c r="F30" s="12">
        <f t="shared" si="0"/>
        <v>8628911344</v>
      </c>
      <c r="G30" s="12">
        <v>20482412755</v>
      </c>
      <c r="H30" s="12">
        <v>18948971565.360001</v>
      </c>
      <c r="I30" s="12">
        <v>19115961769.13002</v>
      </c>
      <c r="J30" s="12">
        <f t="shared" si="1"/>
        <v>1533441189.6399994</v>
      </c>
      <c r="K30" s="1"/>
      <c r="L30" s="14"/>
      <c r="M30" s="14"/>
      <c r="N30" s="14"/>
      <c r="O30" s="14"/>
    </row>
    <row r="31" spans="1:15" ht="17.100000000000001" customHeight="1">
      <c r="A31" s="18">
        <v>3600</v>
      </c>
      <c r="B31" s="9"/>
      <c r="C31" s="1"/>
      <c r="D31" s="11" t="s">
        <v>39</v>
      </c>
      <c r="E31" s="12">
        <v>741145634</v>
      </c>
      <c r="F31" s="12">
        <f t="shared" si="0"/>
        <v>-1200648</v>
      </c>
      <c r="G31" s="12">
        <v>739944986</v>
      </c>
      <c r="H31" s="12">
        <v>731538079.95000017</v>
      </c>
      <c r="I31" s="12">
        <v>734739834.71000016</v>
      </c>
      <c r="J31" s="12">
        <f t="shared" si="1"/>
        <v>8406906.0499998331</v>
      </c>
      <c r="K31" s="1"/>
      <c r="L31" s="14"/>
      <c r="M31" s="14"/>
      <c r="N31" s="14"/>
      <c r="O31" s="14"/>
    </row>
    <row r="32" spans="1:15" ht="17.100000000000001" customHeight="1">
      <c r="A32" s="18">
        <v>3700</v>
      </c>
      <c r="B32" s="9"/>
      <c r="C32" s="1"/>
      <c r="D32" s="11" t="s">
        <v>40</v>
      </c>
      <c r="E32" s="12">
        <v>935345847</v>
      </c>
      <c r="F32" s="12">
        <f t="shared" si="0"/>
        <v>325174278</v>
      </c>
      <c r="G32" s="12">
        <v>1260520125</v>
      </c>
      <c r="H32" s="12">
        <v>1139282433.5699997</v>
      </c>
      <c r="I32" s="12">
        <v>1165237551.9400005</v>
      </c>
      <c r="J32" s="12">
        <f t="shared" si="1"/>
        <v>121237691.43000031</v>
      </c>
      <c r="K32" s="1"/>
      <c r="L32" s="14"/>
      <c r="M32" s="14"/>
      <c r="N32" s="14"/>
      <c r="O32" s="14"/>
    </row>
    <row r="33" spans="1:15" ht="17.100000000000001" customHeight="1">
      <c r="A33" s="18">
        <v>3800</v>
      </c>
      <c r="B33" s="9"/>
      <c r="C33" s="1"/>
      <c r="D33" s="11" t="s">
        <v>41</v>
      </c>
      <c r="E33" s="12">
        <v>55744179</v>
      </c>
      <c r="F33" s="12">
        <f t="shared" si="0"/>
        <v>-22389276</v>
      </c>
      <c r="G33" s="12">
        <v>33354903</v>
      </c>
      <c r="H33" s="12">
        <v>22536616.579999998</v>
      </c>
      <c r="I33" s="12">
        <v>18963149.010000002</v>
      </c>
      <c r="J33" s="12">
        <f t="shared" si="1"/>
        <v>10818286.420000002</v>
      </c>
      <c r="K33" s="1"/>
      <c r="L33" s="14"/>
      <c r="M33" s="14"/>
      <c r="N33" s="14"/>
      <c r="O33" s="14"/>
    </row>
    <row r="34" spans="1:15" ht="17.100000000000001" customHeight="1">
      <c r="A34" s="18">
        <v>3900</v>
      </c>
      <c r="B34" s="9"/>
      <c r="C34" s="1"/>
      <c r="D34" s="11" t="s">
        <v>42</v>
      </c>
      <c r="E34" s="12">
        <v>-7349225112</v>
      </c>
      <c r="F34" s="12">
        <f t="shared" si="0"/>
        <v>1444847363</v>
      </c>
      <c r="G34" s="12">
        <v>-5904377749</v>
      </c>
      <c r="H34" s="12">
        <v>5256634546.8900003</v>
      </c>
      <c r="I34" s="12">
        <v>-4753584065.5900078</v>
      </c>
      <c r="J34" s="12">
        <f t="shared" si="1"/>
        <v>-11161012295.889999</v>
      </c>
      <c r="K34" s="1"/>
      <c r="L34" s="14"/>
      <c r="M34" s="14"/>
      <c r="N34" s="14"/>
      <c r="O34" s="14"/>
    </row>
    <row r="35" spans="1:15" ht="17.100000000000001" customHeight="1">
      <c r="A35" s="18"/>
      <c r="B35" s="9"/>
      <c r="C35" s="19" t="s">
        <v>43</v>
      </c>
      <c r="D35" s="20"/>
      <c r="E35" s="10">
        <f>SUM(E36:E40)</f>
        <v>873565826384</v>
      </c>
      <c r="F35" s="10">
        <f t="shared" si="0"/>
        <v>-22372476889</v>
      </c>
      <c r="G35" s="10">
        <f>SUM(G36:G40)</f>
        <v>851193349495</v>
      </c>
      <c r="H35" s="10">
        <f>SUM(H36:H40)</f>
        <v>852304854271.93103</v>
      </c>
      <c r="I35" s="10">
        <f>SUM(I36:I40)</f>
        <v>852562207045.85071</v>
      </c>
      <c r="J35" s="10">
        <f t="shared" si="1"/>
        <v>-1111504776.9310303</v>
      </c>
      <c r="K35" s="1"/>
      <c r="L35" s="14"/>
      <c r="M35" s="14"/>
      <c r="N35" s="14"/>
      <c r="O35" s="14"/>
    </row>
    <row r="36" spans="1:15" ht="17.100000000000001" customHeight="1">
      <c r="A36" s="18">
        <v>4300</v>
      </c>
      <c r="B36" s="9"/>
      <c r="C36" s="15"/>
      <c r="D36" s="11" t="s">
        <v>44</v>
      </c>
      <c r="E36" s="12">
        <v>32879167</v>
      </c>
      <c r="F36" s="12">
        <f t="shared" si="0"/>
        <v>0</v>
      </c>
      <c r="G36" s="12">
        <v>32879167</v>
      </c>
      <c r="H36" s="12">
        <v>19362341.800000004</v>
      </c>
      <c r="I36" s="12">
        <v>19362341.800000004</v>
      </c>
      <c r="J36" s="12">
        <f t="shared" si="1"/>
        <v>13516825.199999996</v>
      </c>
      <c r="K36" s="1"/>
      <c r="L36" s="14"/>
      <c r="M36" s="14"/>
      <c r="N36" s="14"/>
      <c r="O36" s="14"/>
    </row>
    <row r="37" spans="1:15" ht="17.100000000000001" customHeight="1">
      <c r="A37" s="18">
        <v>4400</v>
      </c>
      <c r="B37" s="9"/>
      <c r="C37" s="1"/>
      <c r="D37" s="11" t="s">
        <v>45</v>
      </c>
      <c r="E37" s="12">
        <v>2449083822</v>
      </c>
      <c r="F37" s="12">
        <f t="shared" si="0"/>
        <v>428705777</v>
      </c>
      <c r="G37" s="12">
        <v>2877789599</v>
      </c>
      <c r="H37" s="12">
        <v>2671970457.5999999</v>
      </c>
      <c r="I37" s="12">
        <v>2671860495.8799996</v>
      </c>
      <c r="J37" s="12">
        <f t="shared" si="1"/>
        <v>205819141.4000001</v>
      </c>
      <c r="K37" s="1"/>
      <c r="L37" s="14"/>
      <c r="M37" s="14"/>
      <c r="N37" s="14"/>
      <c r="O37" s="14"/>
    </row>
    <row r="38" spans="1:15" ht="17.100000000000001" customHeight="1">
      <c r="A38" s="18">
        <v>4500</v>
      </c>
      <c r="B38" s="9"/>
      <c r="C38" s="1"/>
      <c r="D38" s="11" t="s">
        <v>46</v>
      </c>
      <c r="E38" s="12">
        <v>870981734669</v>
      </c>
      <c r="F38" s="12">
        <f t="shared" si="0"/>
        <v>-22800452201</v>
      </c>
      <c r="G38" s="12">
        <v>848181282468</v>
      </c>
      <c r="H38" s="12">
        <v>849512123211.20105</v>
      </c>
      <c r="I38" s="12">
        <v>849769585946.8407</v>
      </c>
      <c r="J38" s="12">
        <f t="shared" si="1"/>
        <v>-1330840743.2010498</v>
      </c>
      <c r="K38" s="1"/>
      <c r="L38" s="14"/>
      <c r="M38" s="14"/>
      <c r="N38" s="14"/>
      <c r="O38" s="14"/>
    </row>
    <row r="39" spans="1:15" ht="17.100000000000001" customHeight="1">
      <c r="A39" s="18">
        <v>4800</v>
      </c>
      <c r="B39" s="9"/>
      <c r="C39" s="1"/>
      <c r="D39" s="11" t="s">
        <v>47</v>
      </c>
      <c r="E39" s="12">
        <v>20000000</v>
      </c>
      <c r="F39" s="12">
        <f t="shared" si="0"/>
        <v>0</v>
      </c>
      <c r="G39" s="12">
        <v>20000000</v>
      </c>
      <c r="H39" s="12">
        <v>20000000</v>
      </c>
      <c r="I39" s="12">
        <v>20000000</v>
      </c>
      <c r="J39" s="12">
        <f t="shared" si="1"/>
        <v>0</v>
      </c>
      <c r="K39" s="1"/>
      <c r="L39" s="14"/>
      <c r="M39" s="14"/>
      <c r="N39" s="14"/>
      <c r="O39" s="14"/>
    </row>
    <row r="40" spans="1:15" ht="17.100000000000001" customHeight="1">
      <c r="A40" s="18">
        <v>4900</v>
      </c>
      <c r="B40" s="9"/>
      <c r="C40" s="1"/>
      <c r="D40" s="11" t="s">
        <v>48</v>
      </c>
      <c r="E40" s="12">
        <v>82128726</v>
      </c>
      <c r="F40" s="12">
        <f t="shared" si="0"/>
        <v>-730465</v>
      </c>
      <c r="G40" s="12">
        <v>81398261</v>
      </c>
      <c r="H40" s="12">
        <v>81398261.329999998</v>
      </c>
      <c r="I40" s="12">
        <v>81398261.329999998</v>
      </c>
      <c r="J40" s="12">
        <f t="shared" si="1"/>
        <v>-0.32999999821186066</v>
      </c>
      <c r="K40" s="1"/>
      <c r="L40" s="14"/>
      <c r="M40" s="14"/>
      <c r="N40" s="14"/>
      <c r="O40" s="14"/>
    </row>
    <row r="41" spans="1:15" ht="17.100000000000001" customHeight="1">
      <c r="A41" s="18"/>
      <c r="B41" s="9"/>
      <c r="C41" s="19" t="s">
        <v>49</v>
      </c>
      <c r="D41" s="20"/>
      <c r="E41" s="10">
        <f>SUM(E42:E46)</f>
        <v>14593912264</v>
      </c>
      <c r="F41" s="10">
        <f t="shared" si="0"/>
        <v>-1553602658</v>
      </c>
      <c r="G41" s="10">
        <f>SUM(G42:G46)</f>
        <v>13040309606</v>
      </c>
      <c r="H41" s="10">
        <f>SUM(H42:H46)</f>
        <v>6304838545</v>
      </c>
      <c r="I41" s="10">
        <f>SUM(I42:I46)</f>
        <v>6062567944</v>
      </c>
      <c r="J41" s="10">
        <f t="shared" si="1"/>
        <v>6735471061</v>
      </c>
      <c r="K41" s="1"/>
      <c r="L41" s="14"/>
      <c r="M41" s="14"/>
      <c r="N41" s="14"/>
      <c r="O41" s="14"/>
    </row>
    <row r="42" spans="1:15" ht="17.100000000000001" customHeight="1">
      <c r="A42" s="18">
        <v>5100</v>
      </c>
      <c r="B42" s="9"/>
      <c r="C42" s="1"/>
      <c r="D42" s="11" t="s">
        <v>50</v>
      </c>
      <c r="E42" s="12">
        <v>384197295</v>
      </c>
      <c r="F42" s="12">
        <f t="shared" si="0"/>
        <v>1708755004</v>
      </c>
      <c r="G42" s="12">
        <v>2092952299</v>
      </c>
      <c r="H42" s="12">
        <v>1244048915</v>
      </c>
      <c r="I42" s="12">
        <v>1150825691</v>
      </c>
      <c r="J42" s="12">
        <f t="shared" si="1"/>
        <v>848903384</v>
      </c>
      <c r="K42" s="1"/>
      <c r="L42" s="14"/>
      <c r="M42" s="14"/>
      <c r="N42" s="14"/>
      <c r="O42" s="14"/>
    </row>
    <row r="43" spans="1:15" ht="17.100000000000001" customHeight="1">
      <c r="A43" s="18">
        <v>5200</v>
      </c>
      <c r="B43" s="9"/>
      <c r="C43" s="1"/>
      <c r="D43" s="11" t="s">
        <v>51</v>
      </c>
      <c r="E43" s="12">
        <v>0</v>
      </c>
      <c r="F43" s="12">
        <v>0</v>
      </c>
      <c r="G43" s="12">
        <v>294480</v>
      </c>
      <c r="H43" s="12">
        <v>0</v>
      </c>
      <c r="I43" s="12">
        <v>0</v>
      </c>
      <c r="J43" s="12">
        <f t="shared" si="1"/>
        <v>294480</v>
      </c>
      <c r="K43" s="1"/>
      <c r="L43" s="14"/>
      <c r="M43" s="14"/>
      <c r="N43" s="14"/>
      <c r="O43" s="14"/>
    </row>
    <row r="44" spans="1:15" ht="17.100000000000001" customHeight="1">
      <c r="A44" s="18">
        <v>5300</v>
      </c>
      <c r="B44" s="9"/>
      <c r="C44" s="1"/>
      <c r="D44" s="11" t="s">
        <v>52</v>
      </c>
      <c r="E44" s="12">
        <v>11370942688</v>
      </c>
      <c r="F44" s="12">
        <f t="shared" si="0"/>
        <v>-2048473733</v>
      </c>
      <c r="G44" s="12">
        <v>9322468955</v>
      </c>
      <c r="H44" s="12">
        <v>4455293384</v>
      </c>
      <c r="I44" s="12">
        <v>4098740152</v>
      </c>
      <c r="J44" s="12">
        <f t="shared" si="1"/>
        <v>4867175571</v>
      </c>
      <c r="K44" s="1"/>
      <c r="L44" s="14"/>
      <c r="M44" s="14"/>
      <c r="N44" s="14"/>
      <c r="O44" s="14"/>
    </row>
    <row r="45" spans="1:15" ht="17.100000000000001" customHeight="1">
      <c r="A45" s="18">
        <v>5400</v>
      </c>
      <c r="B45" s="9"/>
      <c r="C45" s="1"/>
      <c r="D45" s="11" t="s">
        <v>53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"/>
      <c r="L45" s="14"/>
      <c r="M45" s="14"/>
      <c r="N45" s="14"/>
      <c r="O45" s="14"/>
    </row>
    <row r="46" spans="1:15" ht="17.100000000000001" customHeight="1">
      <c r="A46" s="18">
        <v>5600</v>
      </c>
      <c r="B46" s="9"/>
      <c r="C46" s="1"/>
      <c r="D46" s="11" t="s">
        <v>54</v>
      </c>
      <c r="E46" s="12">
        <v>2838772281</v>
      </c>
      <c r="F46" s="12">
        <f t="shared" si="0"/>
        <v>-1214178409</v>
      </c>
      <c r="G46" s="12">
        <v>1624593872</v>
      </c>
      <c r="H46" s="12">
        <v>605496246</v>
      </c>
      <c r="I46" s="12">
        <v>813002101</v>
      </c>
      <c r="J46" s="12">
        <f t="shared" si="1"/>
        <v>1019097626</v>
      </c>
      <c r="K46" s="1"/>
      <c r="L46" s="14"/>
      <c r="M46" s="14"/>
      <c r="N46" s="14"/>
      <c r="O46" s="14"/>
    </row>
    <row r="47" spans="1:15" ht="17.100000000000001" customHeight="1">
      <c r="A47" s="18"/>
      <c r="B47" s="9"/>
      <c r="C47" s="19" t="s">
        <v>55</v>
      </c>
      <c r="D47" s="20"/>
      <c r="E47" s="10">
        <f>E48</f>
        <v>7396456703</v>
      </c>
      <c r="F47" s="10">
        <f t="shared" si="0"/>
        <v>3654327105</v>
      </c>
      <c r="G47" s="10">
        <f>G48</f>
        <v>11050783808</v>
      </c>
      <c r="H47" s="10">
        <f>H48</f>
        <v>7366561737</v>
      </c>
      <c r="I47" s="10">
        <f>I48</f>
        <v>7275475823</v>
      </c>
      <c r="J47" s="10">
        <f t="shared" si="1"/>
        <v>3684222071</v>
      </c>
      <c r="K47" s="1"/>
      <c r="L47" s="14"/>
      <c r="M47" s="14"/>
      <c r="N47" s="14"/>
      <c r="O47" s="14"/>
    </row>
    <row r="48" spans="1:15" ht="17.100000000000001" customHeight="1">
      <c r="A48" s="18">
        <v>6200</v>
      </c>
      <c r="B48" s="9"/>
      <c r="C48" s="1"/>
      <c r="D48" s="11" t="s">
        <v>56</v>
      </c>
      <c r="E48" s="12">
        <v>7396456703</v>
      </c>
      <c r="F48" s="12">
        <f t="shared" si="0"/>
        <v>3654327105</v>
      </c>
      <c r="G48" s="12">
        <v>11050783808</v>
      </c>
      <c r="H48" s="12">
        <v>7366561737</v>
      </c>
      <c r="I48" s="12">
        <v>7275475823</v>
      </c>
      <c r="J48" s="12">
        <v>332029270</v>
      </c>
      <c r="K48" s="1"/>
      <c r="L48" s="14"/>
      <c r="M48" s="14"/>
      <c r="N48" s="14"/>
      <c r="O48" s="14"/>
    </row>
    <row r="49" spans="1:11" ht="21.95" customHeight="1" thickBot="1">
      <c r="A49" s="16"/>
      <c r="B49" s="33" t="s">
        <v>57</v>
      </c>
      <c r="C49" s="34"/>
      <c r="D49" s="35"/>
      <c r="E49" s="13">
        <f>E47+E41+E35+E25+E16+E9</f>
        <v>1345950717395</v>
      </c>
      <c r="F49" s="13">
        <f t="shared" si="0"/>
        <v>9374488894</v>
      </c>
      <c r="G49" s="13">
        <f>G47+G41+G35+G25+G16+G9</f>
        <v>1355325206289</v>
      </c>
      <c r="H49" s="13">
        <f>H47+H41+H35+H25+H16+H9</f>
        <v>1341919921382.3816</v>
      </c>
      <c r="I49" s="13">
        <f>I47+I41+I35+I25+I16+I9</f>
        <v>1348317699191.6411</v>
      </c>
      <c r="J49" s="13">
        <f t="shared" si="1"/>
        <v>13405284906.618408</v>
      </c>
      <c r="K49" s="1"/>
    </row>
    <row r="50" spans="1:11" ht="19.5" customHeight="1">
      <c r="A50" s="16"/>
      <c r="B50" s="31" t="s">
        <v>58</v>
      </c>
      <c r="C50" s="31"/>
      <c r="D50" s="31"/>
      <c r="E50" s="31"/>
      <c r="F50" s="31"/>
      <c r="G50" s="31"/>
      <c r="H50" s="31"/>
      <c r="I50" s="31"/>
      <c r="J50" s="31"/>
      <c r="K50" s="1"/>
    </row>
    <row r="51" spans="1:11" ht="41.1" customHeight="1">
      <c r="A51" s="16"/>
      <c r="B51" s="1"/>
      <c r="C51" s="32" t="s">
        <v>59</v>
      </c>
      <c r="D51" s="32"/>
      <c r="E51" s="32"/>
      <c r="F51" s="32"/>
      <c r="G51" s="32"/>
      <c r="H51" s="32"/>
      <c r="I51" s="32"/>
      <c r="J51" s="32"/>
      <c r="K51" s="1"/>
    </row>
    <row r="52" spans="1:11" ht="30" customHeight="1">
      <c r="A52" s="16"/>
      <c r="B52" s="1"/>
      <c r="C52" s="1"/>
      <c r="D52" s="1"/>
      <c r="E52" s="1"/>
      <c r="G52" s="1"/>
      <c r="H52" s="1"/>
      <c r="I52" s="1"/>
      <c r="J52" s="1"/>
      <c r="K52" s="1"/>
    </row>
    <row r="53" spans="1:11">
      <c r="E53" s="14"/>
      <c r="F53" s="14"/>
      <c r="G53" s="14"/>
      <c r="H53" s="14"/>
      <c r="I53" s="14"/>
      <c r="J53" s="14"/>
    </row>
  </sheetData>
  <mergeCells count="14">
    <mergeCell ref="B50:J50"/>
    <mergeCell ref="C51:J51"/>
    <mergeCell ref="C16:D16"/>
    <mergeCell ref="C25:D25"/>
    <mergeCell ref="C35:D35"/>
    <mergeCell ref="C41:D41"/>
    <mergeCell ref="C47:D47"/>
    <mergeCell ref="B49:D49"/>
    <mergeCell ref="C9:D9"/>
    <mergeCell ref="B2:J2"/>
    <mergeCell ref="B3:J3"/>
    <mergeCell ref="B4:J4"/>
    <mergeCell ref="B5:J5"/>
    <mergeCell ref="B7:D7"/>
  </mergeCells>
  <pageMargins left="0.34722222222222221" right="0.34722222222222221" top="0.4861111111111111" bottom="0.41666666666666669" header="0.5" footer="0.5"/>
  <pageSetup scale="52" pageOrder="overThenDown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F33382271C4A4AACAC215CD1BAA760" ma:contentTypeVersion="12" ma:contentTypeDescription="Crear nuevo documento." ma:contentTypeScope="" ma:versionID="802899ec472eccb0052e949531fcf57d">
  <xsd:schema xmlns:xsd="http://www.w3.org/2001/XMLSchema" xmlns:xs="http://www.w3.org/2001/XMLSchema" xmlns:p="http://schemas.microsoft.com/office/2006/metadata/properties" xmlns:ns2="2407ad14-c522-443f-b316-83a0ee113f87" xmlns:ns3="541323e7-4a37-4328-9476-1562d83fb716" targetNamespace="http://schemas.microsoft.com/office/2006/metadata/properties" ma:root="true" ma:fieldsID="f39ceb2a79615056c05ea2c33aa6db14" ns2:_="" ns3:_="">
    <xsd:import namespace="2407ad14-c522-443f-b316-83a0ee113f87"/>
    <xsd:import namespace="541323e7-4a37-4328-9476-1562d83fb7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7ad14-c522-443f-b316-83a0ee113f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8782b1-a2df-4ce2-8eca-50ab534132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323e7-4a37-4328-9476-1562d83fb71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8e4c102-5507-4ac9-8689-ab6c81269b60}" ma:internalName="TaxCatchAll" ma:showField="CatchAllData" ma:web="541323e7-4a37-4328-9476-1562d83fb7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07ad14-c522-443f-b316-83a0ee113f87">
      <Terms xmlns="http://schemas.microsoft.com/office/infopath/2007/PartnerControls"/>
    </lcf76f155ced4ddcb4097134ff3c332f>
    <TaxCatchAll xmlns="541323e7-4a37-4328-9476-1562d83fb71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F2B84A-50E5-48D4-8B36-84F7DB6F3844}"/>
</file>

<file path=customXml/itemProps2.xml><?xml version="1.0" encoding="utf-8"?>
<ds:datastoreItem xmlns:ds="http://schemas.openxmlformats.org/officeDocument/2006/customXml" ds:itemID="{4330BB97-7034-4FEE-8AB7-EA6ACE240345}"/>
</file>

<file path=customXml/itemProps3.xml><?xml version="1.0" encoding="utf-8"?>
<ds:datastoreItem xmlns:ds="http://schemas.openxmlformats.org/officeDocument/2006/customXml" ds:itemID="{39AD41C3-C6EB-4DFA-AC4B-BDEB11D6D1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División Programática y Presupuestaria</dc:creator>
  <cp:keywords/>
  <dc:description/>
  <cp:lastModifiedBy>Dulce Carolina Cervantes Caballero</cp:lastModifiedBy>
  <cp:revision/>
  <dcterms:created xsi:type="dcterms:W3CDTF">2019-12-03T00:30:59Z</dcterms:created>
  <dcterms:modified xsi:type="dcterms:W3CDTF">2025-01-25T01:31:00Z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0x01010042F33382271C4A4AACAC215CD1BAA760</vt:lpwstr>
  </property>
  <property fmtid="{D5CDD505-2E9C-101B-9397-08002B2CF9AE}" pid="3" name="MediaServiceImageTags">
    <vt:lpwstr/>
  </property>
</Properties>
</file>