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3\Cuenta_publica_Mensuales_2023\09_septiembre\"/>
    </mc:Choice>
  </mc:AlternateContent>
  <xr:revisionPtr revIDLastSave="0" documentId="13_ncr:1_{09ED82B5-BFA0-4472-BC0D-8768905D22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_OBJGASTO" sheetId="1" r:id="rId1"/>
  </sheets>
  <definedNames>
    <definedName name="_xlnm.Print_Area" localSheetId="0">EAEP_OBJGASTO!$B$2:$J$53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30" i="1"/>
  <c r="F24" i="1"/>
  <c r="F32" i="1"/>
  <c r="F29" i="1"/>
  <c r="F20" i="1" l="1"/>
  <c r="F28" i="1"/>
  <c r="F31" i="1"/>
  <c r="F36" i="1"/>
  <c r="F21" i="1"/>
  <c r="F34" i="1"/>
  <c r="F38" i="1"/>
  <c r="F17" i="1"/>
  <c r="F45" i="1"/>
  <c r="F33" i="1"/>
  <c r="F37" i="1"/>
  <c r="F23" i="1"/>
  <c r="F22" i="1"/>
  <c r="F49" i="1"/>
  <c r="F43" i="1"/>
  <c r="F39" i="1"/>
  <c r="F41" i="1"/>
  <c r="F40" i="1"/>
  <c r="F26" i="1"/>
  <c r="F27" i="1"/>
  <c r="F18" i="1"/>
  <c r="F13" i="1"/>
  <c r="F14" i="1"/>
  <c r="F11" i="1"/>
  <c r="F12" i="1"/>
  <c r="F15" i="1"/>
  <c r="F10" i="1"/>
  <c r="J46" i="1"/>
  <c r="J36" i="1"/>
  <c r="I35" i="1"/>
  <c r="H35" i="1"/>
  <c r="G35" i="1"/>
  <c r="E35" i="1"/>
  <c r="I48" i="1"/>
  <c r="H48" i="1"/>
  <c r="G48" i="1"/>
  <c r="E48" i="1"/>
  <c r="J47" i="1"/>
  <c r="J45" i="1"/>
  <c r="J44" i="1"/>
  <c r="J43" i="1"/>
  <c r="I42" i="1"/>
  <c r="H42" i="1"/>
  <c r="G42" i="1"/>
  <c r="E42" i="1"/>
  <c r="J41" i="1"/>
  <c r="J40" i="1"/>
  <c r="J38" i="1"/>
  <c r="J37" i="1"/>
  <c r="J34" i="1"/>
  <c r="J33" i="1"/>
  <c r="J32" i="1"/>
  <c r="J31" i="1"/>
  <c r="J30" i="1"/>
  <c r="J29" i="1"/>
  <c r="J28" i="1"/>
  <c r="J27" i="1"/>
  <c r="J26" i="1"/>
  <c r="I25" i="1"/>
  <c r="H25" i="1"/>
  <c r="G25" i="1"/>
  <c r="E25" i="1"/>
  <c r="J24" i="1"/>
  <c r="J23" i="1"/>
  <c r="J22" i="1"/>
  <c r="J21" i="1"/>
  <c r="J20" i="1"/>
  <c r="J19" i="1"/>
  <c r="J18" i="1"/>
  <c r="J17" i="1"/>
  <c r="I16" i="1"/>
  <c r="H16" i="1"/>
  <c r="G16" i="1"/>
  <c r="E16" i="1"/>
  <c r="J15" i="1"/>
  <c r="J14" i="1"/>
  <c r="J13" i="1"/>
  <c r="J12" i="1"/>
  <c r="J11" i="1"/>
  <c r="J10" i="1"/>
  <c r="I9" i="1"/>
  <c r="H9" i="1"/>
  <c r="G9" i="1"/>
  <c r="E9" i="1"/>
  <c r="J48" i="1" l="1"/>
  <c r="F48" i="1"/>
  <c r="J42" i="1"/>
  <c r="J35" i="1"/>
  <c r="H50" i="1"/>
  <c r="J25" i="1"/>
  <c r="J16" i="1"/>
  <c r="F42" i="1"/>
  <c r="F35" i="1"/>
  <c r="F25" i="1"/>
  <c r="F16" i="1"/>
  <c r="G50" i="1"/>
  <c r="J9" i="1"/>
  <c r="F9" i="1"/>
  <c r="E50" i="1"/>
  <c r="I50" i="1"/>
  <c r="J50" i="1" l="1"/>
  <c r="F50" i="1"/>
</calcChain>
</file>

<file path=xl/sharedStrings.xml><?xml version="1.0" encoding="utf-8"?>
<sst xmlns="http://schemas.openxmlformats.org/spreadsheetml/2006/main" count="61" uniqueCount="61">
  <si>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</si>
  <si>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</si>
  <si>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</si>
  <si>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</si>
  <si>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</si>
  <si>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</si>
  <si>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</si>
  <si>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</si>
  <si>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</si>
  <si>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</si>
  <si>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</si>
  <si>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</si>
  <si>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</si>
  <si>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</si>
  <si>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</si>
  <si>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</si>
  <si>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</si>
  <si>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</si>
  <si>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</si>
  <si>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</si>
  <si>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</si>
  <si>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</si>
  <si>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</si>
  <si>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</si>
  <si>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</si>
  <si>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</si>
  <si>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</si>
  <si>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</si>
  <si>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</si>
  <si>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</si>
  <si>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</si>
  <si>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</si>
  <si>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</si>
  <si>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</si>
  <si>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</si>
  <si>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</si>
  <si>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</si>
  <si>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</si>
  <si>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</si>
  <si>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</si>
  <si>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</si>
  <si>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</si>
  <si>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</si>
  <si>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Pensiones y jubilaciones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</si>
  <si>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</si>
  <si>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</si>
  <si>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</si>
  <si>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</si>
  <si>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</si>
  <si>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</si>
  <si>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</si>
  <si>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</si>
  <si>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</si>
  <si>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</si>
  <si>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</si>
  <si>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</si>
  <si>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</si>
  <si>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Subsidios y subvenciones</t>
  </si>
  <si>
    <t>Vehículos y equipo de transporte</t>
  </si>
  <si>
    <t>Transferencias a fideicomisos, mandatos y otros análogos</t>
  </si>
  <si>
    <t>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</si>
</sst>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1"/>
      <name val="Montserrat"/>
    </font>
    <font>
      <sz val="10"/>
      <color theme="1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top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right" vertical="center" wrapText="1"/>
    </xf>
    <xf numFmtId="3" fontId="4" fillId="2" borderId="9" xfId="1" applyNumberFormat="1" applyFont="1" applyFill="1" applyBorder="1" applyAlignment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top" wrapText="1"/>
    </xf>
    <xf numFmtId="0" fontId="6" fillId="0" borderId="0" xfId="1" applyFont="1"/>
    <xf numFmtId="0" fontId="7" fillId="3" borderId="0" xfId="1" applyFont="1" applyFill="1" applyAlignment="1">
      <alignment horizontal="left" vertical="top" wrapText="1"/>
    </xf>
    <xf numFmtId="0" fontId="2" fillId="2" borderId="19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1026" name="0 Imagen">
          <a:extLst>
            <a:ext uri="{FF2B5EF4-FFF2-40B4-BE49-F238E27FC236}">
              <a16:creationId xmlns:a16="http://schemas.microsoft.com/office/drawing/2014/main" id="{39B2397A-70B3-C6DF-965B-773CCA3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showGridLines="0" tabSelected="1" view="pageBreakPreview" topLeftCell="B1" zoomScale="85" zoomScaleNormal="85" zoomScaleSheetLayoutView="85" workbookViewId="0">
      <selection activeCell="B5" sqref="B5:J5"/>
    </sheetView>
  </sheetViews>
  <sheetFormatPr baseColWidth="10" defaultColWidth="9.140625" defaultRowHeight="15"/>
  <cols>
    <col min="1" max="1" width="12.42578125" style="17" hidden="1" customWidth="1"/>
    <col min="2" max="3" width="2.5703125" style="2" customWidth="1"/>
    <col min="4" max="4" width="70" style="2" customWidth="1"/>
    <col min="5" max="5" width="17.7109375" style="2" bestFit="1" customWidth="1"/>
    <col min="6" max="6" width="18.28515625" style="2" bestFit="1" customWidth="1"/>
    <col min="7" max="7" width="17.42578125" style="2" bestFit="1" customWidth="1"/>
    <col min="8" max="8" width="18.140625" style="2" customWidth="1"/>
    <col min="9" max="9" width="17.5703125" style="2" customWidth="1"/>
    <col min="10" max="10" width="17.85546875" style="2" bestFit="1" customWidth="1"/>
    <col min="11" max="11" width="4.140625" style="2" customWidth="1"/>
    <col min="12" max="16384" width="9.140625" style="2"/>
  </cols>
  <sheetData>
    <row r="1" spans="1:15" ht="35.1" customHeight="1" thickBot="1">
      <c r="A1" s="16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16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5">
      <c r="A3" s="16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</row>
    <row r="4" spans="1:15">
      <c r="A4" s="16"/>
      <c r="B4" s="29" t="s">
        <v>60</v>
      </c>
      <c r="C4" s="30"/>
      <c r="D4" s="30"/>
      <c r="E4" s="30"/>
      <c r="F4" s="30"/>
      <c r="G4" s="30"/>
      <c r="H4" s="30"/>
      <c r="I4" s="30"/>
      <c r="J4" s="31"/>
      <c r="K4" s="1"/>
    </row>
    <row r="5" spans="1:15" ht="15.75" thickBot="1">
      <c r="A5" s="16"/>
      <c r="B5" s="32" t="s">
        <v>56</v>
      </c>
      <c r="C5" s="33"/>
      <c r="D5" s="33"/>
      <c r="E5" s="33"/>
      <c r="F5" s="33"/>
      <c r="G5" s="33"/>
      <c r="H5" s="33"/>
      <c r="I5" s="33"/>
      <c r="J5" s="34"/>
      <c r="K5" s="1"/>
    </row>
    <row r="6" spans="1:15" ht="12" customHeight="1" thickBot="1">
      <c r="A6" s="16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5" ht="39.950000000000003" customHeight="1">
      <c r="A7" s="16"/>
      <c r="B7" s="35" t="s">
        <v>2</v>
      </c>
      <c r="C7" s="35"/>
      <c r="D7" s="35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5" ht="15" customHeight="1">
      <c r="A8" s="16"/>
      <c r="B8" s="5"/>
      <c r="C8" s="6"/>
      <c r="D8" s="7"/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1"/>
    </row>
    <row r="9" spans="1:15" ht="17.100000000000001" customHeight="1">
      <c r="B9" s="9"/>
      <c r="C9" s="21" t="s">
        <v>15</v>
      </c>
      <c r="D9" s="22"/>
      <c r="E9" s="10">
        <f>SUM(E10:E15)</f>
        <v>176233368019</v>
      </c>
      <c r="F9" s="10">
        <f>G9-E9</f>
        <v>4853364205</v>
      </c>
      <c r="G9" s="10">
        <f>SUM(G10:G15)</f>
        <v>181086732224</v>
      </c>
      <c r="H9" s="10">
        <f>SUM(H10:H15)</f>
        <v>196563087681.13992</v>
      </c>
      <c r="I9" s="10">
        <f>SUM(I10:I15)</f>
        <v>177295735859.31989</v>
      </c>
      <c r="J9" s="10">
        <f>G9-H9</f>
        <v>-15476355457.139923</v>
      </c>
      <c r="K9" s="1"/>
    </row>
    <row r="10" spans="1:15" ht="17.100000000000001" customHeight="1">
      <c r="A10" s="18">
        <v>1100</v>
      </c>
      <c r="B10" s="9"/>
      <c r="C10" s="1"/>
      <c r="D10" s="11" t="s">
        <v>16</v>
      </c>
      <c r="E10" s="12">
        <v>36647138208</v>
      </c>
      <c r="F10" s="12">
        <f t="shared" ref="F10:F50" si="0">G10-E10</f>
        <v>-7805700789</v>
      </c>
      <c r="G10" s="12">
        <v>28841437419</v>
      </c>
      <c r="H10" s="12">
        <v>28751118433.739853</v>
      </c>
      <c r="I10" s="12">
        <v>28685517153.62006</v>
      </c>
      <c r="J10" s="12">
        <f t="shared" ref="J10:J50" si="1">G10-H10</f>
        <v>90318985.260147095</v>
      </c>
      <c r="K10" s="1"/>
      <c r="L10" s="14"/>
      <c r="M10" s="14"/>
      <c r="N10" s="14"/>
      <c r="O10" s="14"/>
    </row>
    <row r="11" spans="1:15" ht="17.100000000000001" customHeight="1">
      <c r="A11" s="18">
        <v>1200</v>
      </c>
      <c r="B11" s="9"/>
      <c r="C11" s="1"/>
      <c r="D11" s="11" t="s">
        <v>17</v>
      </c>
      <c r="E11" s="12">
        <v>1398858532</v>
      </c>
      <c r="F11" s="12">
        <f t="shared" si="0"/>
        <v>721161478</v>
      </c>
      <c r="G11" s="12">
        <v>2120020010</v>
      </c>
      <c r="H11" s="12">
        <v>2260981804.2299986</v>
      </c>
      <c r="I11" s="12">
        <v>2251050777.2999997</v>
      </c>
      <c r="J11" s="12">
        <f t="shared" si="1"/>
        <v>-140961794.22999859</v>
      </c>
      <c r="K11" s="1"/>
      <c r="L11" s="14"/>
      <c r="M11" s="14"/>
      <c r="N11" s="14"/>
      <c r="O11" s="14"/>
    </row>
    <row r="12" spans="1:15" ht="17.100000000000001" customHeight="1">
      <c r="A12" s="18">
        <v>1300</v>
      </c>
      <c r="B12" s="9"/>
      <c r="C12" s="1"/>
      <c r="D12" s="11" t="s">
        <v>18</v>
      </c>
      <c r="E12" s="12">
        <v>10137553558</v>
      </c>
      <c r="F12" s="12">
        <f t="shared" si="0"/>
        <v>1685892951</v>
      </c>
      <c r="G12" s="12">
        <v>11823446509</v>
      </c>
      <c r="H12" s="12">
        <v>26624142018.20998</v>
      </c>
      <c r="I12" s="12">
        <v>11739875030.430004</v>
      </c>
      <c r="J12" s="12">
        <f t="shared" si="1"/>
        <v>-14800695509.20998</v>
      </c>
      <c r="K12" s="1"/>
      <c r="L12" s="14"/>
      <c r="M12" s="14"/>
      <c r="N12" s="14"/>
      <c r="O12" s="14"/>
    </row>
    <row r="13" spans="1:15" ht="17.100000000000001" customHeight="1">
      <c r="A13" s="18">
        <v>1400</v>
      </c>
      <c r="B13" s="9"/>
      <c r="C13" s="1"/>
      <c r="D13" s="11" t="s">
        <v>19</v>
      </c>
      <c r="E13" s="12">
        <v>25724045444</v>
      </c>
      <c r="F13" s="12">
        <f t="shared" si="0"/>
        <v>1120135699</v>
      </c>
      <c r="G13" s="12">
        <v>26844181143</v>
      </c>
      <c r="H13" s="12">
        <v>27394425454.830128</v>
      </c>
      <c r="I13" s="12">
        <v>25773012850.870094</v>
      </c>
      <c r="J13" s="12">
        <f t="shared" si="1"/>
        <v>-550244311.83012772</v>
      </c>
      <c r="K13" s="1"/>
      <c r="L13" s="14"/>
      <c r="M13" s="14"/>
      <c r="N13" s="14"/>
      <c r="O13" s="14"/>
    </row>
    <row r="14" spans="1:15" ht="17.100000000000001" customHeight="1">
      <c r="A14" s="18">
        <v>1500</v>
      </c>
      <c r="B14" s="9"/>
      <c r="C14" s="1"/>
      <c r="D14" s="11" t="s">
        <v>20</v>
      </c>
      <c r="E14" s="12">
        <v>86023444015</v>
      </c>
      <c r="F14" s="12">
        <f t="shared" si="0"/>
        <v>6938253988</v>
      </c>
      <c r="G14" s="12">
        <v>92961698003</v>
      </c>
      <c r="H14" s="12">
        <v>93035364152.209915</v>
      </c>
      <c r="I14" s="12">
        <v>90349224229.179672</v>
      </c>
      <c r="J14" s="12">
        <f t="shared" si="1"/>
        <v>-73666149.209915161</v>
      </c>
      <c r="K14" s="1"/>
      <c r="L14" s="14"/>
      <c r="M14" s="14"/>
      <c r="N14" s="14"/>
      <c r="O14" s="14"/>
    </row>
    <row r="15" spans="1:15" ht="17.100000000000001" customHeight="1">
      <c r="A15" s="18">
        <v>1700</v>
      </c>
      <c r="B15" s="9"/>
      <c r="C15" s="1"/>
      <c r="D15" s="11" t="s">
        <v>21</v>
      </c>
      <c r="E15" s="12">
        <v>16302328262</v>
      </c>
      <c r="F15" s="12">
        <f t="shared" si="0"/>
        <v>2193620878</v>
      </c>
      <c r="G15" s="12">
        <v>18495949140</v>
      </c>
      <c r="H15" s="12">
        <v>18497055817.920036</v>
      </c>
      <c r="I15" s="12">
        <v>18497055817.920029</v>
      </c>
      <c r="J15" s="12">
        <f t="shared" si="1"/>
        <v>-1106677.9200363159</v>
      </c>
      <c r="K15" s="1"/>
      <c r="L15" s="14"/>
      <c r="M15" s="14"/>
      <c r="N15" s="14"/>
      <c r="O15" s="14"/>
    </row>
    <row r="16" spans="1:15" ht="17.100000000000001" customHeight="1">
      <c r="A16" s="18"/>
      <c r="B16" s="9"/>
      <c r="C16" s="21" t="s">
        <v>22</v>
      </c>
      <c r="D16" s="22"/>
      <c r="E16" s="10">
        <f>SUM(E17:E24)</f>
        <v>53533487286</v>
      </c>
      <c r="F16" s="10">
        <f t="shared" si="0"/>
        <v>3212773330</v>
      </c>
      <c r="G16" s="10">
        <f>SUM(G17:G24)</f>
        <v>56746260616</v>
      </c>
      <c r="H16" s="10">
        <f>SUM(H17:H24)</f>
        <v>55120533652.909973</v>
      </c>
      <c r="I16" s="10">
        <f>SUM(I17:I24)</f>
        <v>61796242070.099823</v>
      </c>
      <c r="J16" s="10">
        <f t="shared" si="1"/>
        <v>1625726963.0900269</v>
      </c>
      <c r="K16" s="1"/>
      <c r="L16" s="14"/>
      <c r="M16" s="14"/>
      <c r="N16" s="14"/>
      <c r="O16" s="14"/>
    </row>
    <row r="17" spans="1:15" ht="17.100000000000001" customHeight="1">
      <c r="A17" s="18">
        <v>2100</v>
      </c>
      <c r="B17" s="9"/>
      <c r="C17" s="1"/>
      <c r="D17" s="11" t="s">
        <v>23</v>
      </c>
      <c r="E17" s="12">
        <v>1467915274</v>
      </c>
      <c r="F17" s="12">
        <f t="shared" si="0"/>
        <v>-79874456</v>
      </c>
      <c r="G17" s="12">
        <v>1388040818</v>
      </c>
      <c r="H17" s="12">
        <v>1345228874.3500018</v>
      </c>
      <c r="I17" s="12">
        <v>1577622252.6599987</v>
      </c>
      <c r="J17" s="12">
        <f t="shared" si="1"/>
        <v>42811943.649998188</v>
      </c>
      <c r="K17" s="1"/>
      <c r="L17" s="14"/>
      <c r="M17" s="14"/>
      <c r="N17" s="14"/>
      <c r="O17" s="14"/>
    </row>
    <row r="18" spans="1:15" ht="17.100000000000001" customHeight="1">
      <c r="A18" s="18">
        <v>2200</v>
      </c>
      <c r="B18" s="9"/>
      <c r="C18" s="1"/>
      <c r="D18" s="11" t="s">
        <v>24</v>
      </c>
      <c r="E18" s="12">
        <v>1462954416</v>
      </c>
      <c r="F18" s="12">
        <f t="shared" si="0"/>
        <v>721315534</v>
      </c>
      <c r="G18" s="12">
        <v>2184269950</v>
      </c>
      <c r="H18" s="12">
        <v>1727220105.3599982</v>
      </c>
      <c r="I18" s="12">
        <v>1666116543.9599988</v>
      </c>
      <c r="J18" s="12">
        <f t="shared" si="1"/>
        <v>457049844.64000177</v>
      </c>
      <c r="K18" s="1"/>
      <c r="L18" s="14"/>
      <c r="M18" s="14"/>
      <c r="N18" s="14"/>
      <c r="O18" s="14"/>
    </row>
    <row r="19" spans="1:15" ht="17.100000000000001" customHeight="1">
      <c r="A19" s="18">
        <v>2300</v>
      </c>
      <c r="B19" s="9"/>
      <c r="C19" s="1"/>
      <c r="D19" s="11" t="s">
        <v>25</v>
      </c>
      <c r="E19" s="12">
        <v>11950</v>
      </c>
      <c r="F19" s="12">
        <v>0</v>
      </c>
      <c r="G19" s="12">
        <v>112368</v>
      </c>
      <c r="H19" s="12">
        <v>40337.800000000003</v>
      </c>
      <c r="I19" s="12">
        <v>22692.800000000003</v>
      </c>
      <c r="J19" s="12">
        <f t="shared" si="1"/>
        <v>72030.2</v>
      </c>
      <c r="K19" s="1"/>
      <c r="L19" s="14"/>
      <c r="M19" s="14"/>
      <c r="N19" s="14"/>
      <c r="O19" s="14"/>
    </row>
    <row r="20" spans="1:15" ht="17.100000000000001" customHeight="1">
      <c r="A20" s="18">
        <v>2400</v>
      </c>
      <c r="B20" s="9"/>
      <c r="C20" s="1"/>
      <c r="D20" s="11" t="s">
        <v>26</v>
      </c>
      <c r="E20" s="12">
        <v>266997763</v>
      </c>
      <c r="F20" s="12">
        <f t="shared" si="0"/>
        <v>81252454</v>
      </c>
      <c r="G20" s="12">
        <v>348250217</v>
      </c>
      <c r="H20" s="12">
        <v>246692625.62999997</v>
      </c>
      <c r="I20" s="12">
        <v>238357390.14999974</v>
      </c>
      <c r="J20" s="12">
        <f t="shared" si="1"/>
        <v>101557591.37000003</v>
      </c>
      <c r="K20" s="1"/>
      <c r="L20" s="14"/>
      <c r="M20" s="14"/>
      <c r="N20" s="14"/>
      <c r="O20" s="14"/>
    </row>
    <row r="21" spans="1:15" ht="17.100000000000001" customHeight="1">
      <c r="A21" s="18">
        <v>2500</v>
      </c>
      <c r="B21" s="9"/>
      <c r="C21" s="1"/>
      <c r="D21" s="11" t="s">
        <v>27</v>
      </c>
      <c r="E21" s="12">
        <v>46744658609</v>
      </c>
      <c r="F21" s="12">
        <f t="shared" si="0"/>
        <v>1451403191</v>
      </c>
      <c r="G21" s="12">
        <v>48196061800</v>
      </c>
      <c r="H21" s="12">
        <v>49074132379.269966</v>
      </c>
      <c r="I21" s="12">
        <v>55623044531.279823</v>
      </c>
      <c r="J21" s="12">
        <f t="shared" si="1"/>
        <v>-878070579.26996613</v>
      </c>
      <c r="K21" s="1"/>
      <c r="L21" s="14"/>
      <c r="M21" s="14"/>
      <c r="N21" s="14"/>
      <c r="O21" s="14"/>
    </row>
    <row r="22" spans="1:15" ht="17.100000000000001" customHeight="1">
      <c r="A22" s="18">
        <v>2600</v>
      </c>
      <c r="B22" s="9"/>
      <c r="C22" s="1"/>
      <c r="D22" s="11" t="s">
        <v>28</v>
      </c>
      <c r="E22" s="12">
        <v>922210726</v>
      </c>
      <c r="F22" s="12">
        <f t="shared" si="0"/>
        <v>22736581</v>
      </c>
      <c r="G22" s="12">
        <v>944947307</v>
      </c>
      <c r="H22" s="12">
        <v>685432445.89999986</v>
      </c>
      <c r="I22" s="12">
        <v>640665138.27000022</v>
      </c>
      <c r="J22" s="12">
        <f t="shared" si="1"/>
        <v>259514861.10000014</v>
      </c>
      <c r="K22" s="1"/>
      <c r="L22" s="14"/>
      <c r="M22" s="14"/>
      <c r="N22" s="14"/>
      <c r="O22" s="14"/>
    </row>
    <row r="23" spans="1:15" ht="17.100000000000001" customHeight="1">
      <c r="A23" s="18">
        <v>2700</v>
      </c>
      <c r="B23" s="9"/>
      <c r="C23" s="1"/>
      <c r="D23" s="11" t="s">
        <v>29</v>
      </c>
      <c r="E23" s="12">
        <v>734371508</v>
      </c>
      <c r="F23" s="12">
        <f t="shared" si="0"/>
        <v>512185258</v>
      </c>
      <c r="G23" s="12">
        <v>1246556766</v>
      </c>
      <c r="H23" s="12">
        <v>397956772.11999971</v>
      </c>
      <c r="I23" s="12">
        <v>593777783.30999959</v>
      </c>
      <c r="J23" s="12">
        <f t="shared" si="1"/>
        <v>848599993.88000035</v>
      </c>
      <c r="K23" s="1"/>
      <c r="L23" s="14"/>
      <c r="M23" s="14"/>
      <c r="N23" s="14"/>
      <c r="O23" s="14"/>
    </row>
    <row r="24" spans="1:15" ht="17.100000000000001" customHeight="1">
      <c r="A24" s="18">
        <v>2900</v>
      </c>
      <c r="B24" s="9"/>
      <c r="C24" s="1"/>
      <c r="D24" s="11" t="s">
        <v>30</v>
      </c>
      <c r="E24" s="12">
        <v>1934367040</v>
      </c>
      <c r="F24" s="12">
        <f t="shared" si="0"/>
        <v>503654350</v>
      </c>
      <c r="G24" s="12">
        <v>2438021390</v>
      </c>
      <c r="H24" s="12">
        <v>1643830112.4800019</v>
      </c>
      <c r="I24" s="12">
        <v>1456635737.670002</v>
      </c>
      <c r="J24" s="12">
        <f t="shared" si="1"/>
        <v>794191277.51999807</v>
      </c>
      <c r="K24" s="1"/>
      <c r="L24" s="14"/>
      <c r="M24" s="14"/>
      <c r="N24" s="14"/>
      <c r="O24" s="14"/>
    </row>
    <row r="25" spans="1:15" ht="17.100000000000001" customHeight="1">
      <c r="A25" s="18"/>
      <c r="B25" s="9"/>
      <c r="C25" s="21" t="s">
        <v>31</v>
      </c>
      <c r="D25" s="22"/>
      <c r="E25" s="10">
        <f>SUM(E26:E34)</f>
        <v>45998732127</v>
      </c>
      <c r="F25" s="10">
        <f t="shared" si="0"/>
        <v>6240240288</v>
      </c>
      <c r="G25" s="10">
        <f>SUM(G26:G34)</f>
        <v>52238972415</v>
      </c>
      <c r="H25" s="10">
        <f>SUM(H26:H34)</f>
        <v>44828934576.440079</v>
      </c>
      <c r="I25" s="10">
        <f>SUM(I26:I34)</f>
        <v>34063885097.620018</v>
      </c>
      <c r="J25" s="10">
        <f t="shared" si="1"/>
        <v>7410037838.5599213</v>
      </c>
      <c r="K25" s="1"/>
      <c r="L25" s="14"/>
      <c r="M25" s="14"/>
      <c r="N25" s="14"/>
      <c r="O25" s="14"/>
    </row>
    <row r="26" spans="1:15" ht="17.100000000000001" customHeight="1">
      <c r="A26" s="18">
        <v>3100</v>
      </c>
      <c r="B26" s="9"/>
      <c r="C26" s="1"/>
      <c r="D26" s="11" t="s">
        <v>32</v>
      </c>
      <c r="E26" s="12">
        <v>5315292508</v>
      </c>
      <c r="F26" s="12">
        <f t="shared" si="0"/>
        <v>-162753313</v>
      </c>
      <c r="G26" s="12">
        <v>5152539195</v>
      </c>
      <c r="H26" s="12">
        <v>4452208765.1899967</v>
      </c>
      <c r="I26" s="12">
        <v>4394176526.5599985</v>
      </c>
      <c r="J26" s="12">
        <f t="shared" si="1"/>
        <v>700330429.81000328</v>
      </c>
      <c r="K26" s="1"/>
      <c r="L26" s="14"/>
      <c r="M26" s="14"/>
      <c r="N26" s="14"/>
      <c r="O26" s="14"/>
    </row>
    <row r="27" spans="1:15" ht="17.100000000000001" customHeight="1">
      <c r="A27" s="18">
        <v>3200</v>
      </c>
      <c r="B27" s="9"/>
      <c r="C27" s="1"/>
      <c r="D27" s="11" t="s">
        <v>33</v>
      </c>
      <c r="E27" s="12">
        <v>2428313760</v>
      </c>
      <c r="F27" s="12">
        <f t="shared" si="0"/>
        <v>311518310</v>
      </c>
      <c r="G27" s="12">
        <v>2739832070</v>
      </c>
      <c r="H27" s="12">
        <v>1906186683.9399989</v>
      </c>
      <c r="I27" s="12">
        <v>1858198011.4799991</v>
      </c>
      <c r="J27" s="12">
        <f t="shared" si="1"/>
        <v>833645386.06000113</v>
      </c>
      <c r="K27" s="1"/>
      <c r="L27" s="14"/>
      <c r="M27" s="14"/>
      <c r="N27" s="14"/>
      <c r="O27" s="14"/>
    </row>
    <row r="28" spans="1:15" ht="17.100000000000001" customHeight="1">
      <c r="A28" s="18">
        <v>3300</v>
      </c>
      <c r="B28" s="9"/>
      <c r="C28" s="1"/>
      <c r="D28" s="11" t="s">
        <v>34</v>
      </c>
      <c r="E28" s="12">
        <v>33518512610</v>
      </c>
      <c r="F28" s="12">
        <f t="shared" si="0"/>
        <v>659263398</v>
      </c>
      <c r="G28" s="12">
        <v>34177776008</v>
      </c>
      <c r="H28" s="12">
        <v>29027001177.700073</v>
      </c>
      <c r="I28" s="12">
        <v>27585449524.330032</v>
      </c>
      <c r="J28" s="12">
        <f t="shared" si="1"/>
        <v>5150774830.2999268</v>
      </c>
      <c r="K28" s="1"/>
      <c r="L28" s="14"/>
      <c r="M28" s="14"/>
      <c r="N28" s="14"/>
      <c r="O28" s="14"/>
    </row>
    <row r="29" spans="1:15" ht="17.100000000000001" customHeight="1">
      <c r="A29" s="18">
        <v>3400</v>
      </c>
      <c r="B29" s="9"/>
      <c r="C29" s="1"/>
      <c r="D29" s="11" t="s">
        <v>35</v>
      </c>
      <c r="E29" s="12">
        <v>1722303073</v>
      </c>
      <c r="F29" s="12">
        <f t="shared" si="0"/>
        <v>-303630384</v>
      </c>
      <c r="G29" s="12">
        <v>1418672689</v>
      </c>
      <c r="H29" s="12">
        <v>1265329888.9799988</v>
      </c>
      <c r="I29" s="12">
        <v>1229179419.8599989</v>
      </c>
      <c r="J29" s="12">
        <f t="shared" si="1"/>
        <v>153342800.02000117</v>
      </c>
      <c r="K29" s="1"/>
      <c r="L29" s="14"/>
      <c r="M29" s="14"/>
      <c r="N29" s="14"/>
      <c r="O29" s="14"/>
    </row>
    <row r="30" spans="1:15" ht="17.100000000000001" customHeight="1">
      <c r="A30" s="18">
        <v>3500</v>
      </c>
      <c r="B30" s="9"/>
      <c r="C30" s="1"/>
      <c r="D30" s="11" t="s">
        <v>36</v>
      </c>
      <c r="E30" s="12">
        <v>6216966084</v>
      </c>
      <c r="F30" s="12">
        <f t="shared" si="0"/>
        <v>4117228974</v>
      </c>
      <c r="G30" s="12">
        <v>10334195058</v>
      </c>
      <c r="H30" s="12">
        <v>4523739296.7900105</v>
      </c>
      <c r="I30" s="12">
        <v>3985701515.04</v>
      </c>
      <c r="J30" s="12">
        <f t="shared" si="1"/>
        <v>5810455761.2099895</v>
      </c>
      <c r="K30" s="1"/>
      <c r="L30" s="14"/>
      <c r="M30" s="14"/>
      <c r="N30" s="14"/>
      <c r="O30" s="14"/>
    </row>
    <row r="31" spans="1:15" ht="17.100000000000001" customHeight="1">
      <c r="A31" s="18">
        <v>3600</v>
      </c>
      <c r="B31" s="9"/>
      <c r="C31" s="1"/>
      <c r="D31" s="11" t="s">
        <v>37</v>
      </c>
      <c r="E31" s="12">
        <v>467170760</v>
      </c>
      <c r="F31" s="12">
        <f t="shared" si="0"/>
        <v>-235026247</v>
      </c>
      <c r="G31" s="12">
        <v>232144513</v>
      </c>
      <c r="H31" s="12">
        <v>125867049.69999999</v>
      </c>
      <c r="I31" s="12">
        <v>90927109.919999987</v>
      </c>
      <c r="J31" s="12">
        <f t="shared" si="1"/>
        <v>106277463.30000001</v>
      </c>
      <c r="K31" s="1"/>
      <c r="L31" s="14"/>
      <c r="M31" s="14"/>
      <c r="N31" s="14"/>
      <c r="O31" s="14"/>
    </row>
    <row r="32" spans="1:15" ht="17.100000000000001" customHeight="1">
      <c r="A32" s="18">
        <v>3700</v>
      </c>
      <c r="B32" s="9"/>
      <c r="C32" s="1"/>
      <c r="D32" s="11" t="s">
        <v>38</v>
      </c>
      <c r="E32" s="12">
        <v>619172081</v>
      </c>
      <c r="F32" s="12">
        <f t="shared" si="0"/>
        <v>276701142</v>
      </c>
      <c r="G32" s="12">
        <v>895873223</v>
      </c>
      <c r="H32" s="12">
        <v>731811943.48000002</v>
      </c>
      <c r="I32" s="12">
        <v>700928688.59999979</v>
      </c>
      <c r="J32" s="12">
        <f t="shared" si="1"/>
        <v>164061279.51999998</v>
      </c>
      <c r="K32" s="1"/>
      <c r="L32" s="14"/>
      <c r="M32" s="14"/>
      <c r="N32" s="14"/>
      <c r="O32" s="14"/>
    </row>
    <row r="33" spans="1:15" ht="17.100000000000001" customHeight="1">
      <c r="A33" s="18">
        <v>3800</v>
      </c>
      <c r="B33" s="9"/>
      <c r="C33" s="1"/>
      <c r="D33" s="11" t="s">
        <v>39</v>
      </c>
      <c r="E33" s="12">
        <v>21081677</v>
      </c>
      <c r="F33" s="12">
        <f t="shared" si="0"/>
        <v>68184470</v>
      </c>
      <c r="G33" s="12">
        <v>89266147</v>
      </c>
      <c r="H33" s="12">
        <v>38249344.379999995</v>
      </c>
      <c r="I33" s="12">
        <v>35190631.059999995</v>
      </c>
      <c r="J33" s="12">
        <f t="shared" si="1"/>
        <v>51016802.620000005</v>
      </c>
      <c r="K33" s="1"/>
      <c r="L33" s="14"/>
      <c r="M33" s="14"/>
      <c r="N33" s="14"/>
      <c r="O33" s="14"/>
    </row>
    <row r="34" spans="1:15" ht="17.100000000000001" customHeight="1">
      <c r="A34" s="18">
        <v>3900</v>
      </c>
      <c r="B34" s="9"/>
      <c r="C34" s="1"/>
      <c r="D34" s="11" t="s">
        <v>40</v>
      </c>
      <c r="E34" s="12">
        <v>-4310080426</v>
      </c>
      <c r="F34" s="12">
        <f t="shared" si="0"/>
        <v>1508753938</v>
      </c>
      <c r="G34" s="12">
        <v>-2801326488</v>
      </c>
      <c r="H34" s="12">
        <v>2758540426.280005</v>
      </c>
      <c r="I34" s="12">
        <v>-5815866329.2300034</v>
      </c>
      <c r="J34" s="12">
        <f t="shared" si="1"/>
        <v>-5559866914.2800045</v>
      </c>
      <c r="K34" s="1"/>
      <c r="L34" s="14"/>
      <c r="M34" s="14"/>
      <c r="N34" s="14"/>
      <c r="O34" s="14"/>
    </row>
    <row r="35" spans="1:15" ht="17.100000000000001" customHeight="1">
      <c r="A35" s="18"/>
      <c r="B35" s="9"/>
      <c r="C35" s="21" t="s">
        <v>41</v>
      </c>
      <c r="D35" s="22"/>
      <c r="E35" s="10">
        <f>SUM(E36:E41)</f>
        <v>526995075864</v>
      </c>
      <c r="F35" s="10">
        <f t="shared" si="0"/>
        <v>-5495298229</v>
      </c>
      <c r="G35" s="10">
        <f>SUM(G36:G41)</f>
        <v>521499777635</v>
      </c>
      <c r="H35" s="10">
        <f>SUM(H36:H41)</f>
        <v>524666831225.87982</v>
      </c>
      <c r="I35" s="10">
        <f>SUM(I36:I41)</f>
        <v>525016783156.69049</v>
      </c>
      <c r="J35" s="10">
        <f t="shared" si="1"/>
        <v>-3167053590.8798218</v>
      </c>
      <c r="K35" s="1"/>
      <c r="L35" s="14"/>
      <c r="M35" s="14"/>
      <c r="N35" s="14"/>
      <c r="O35" s="14"/>
    </row>
    <row r="36" spans="1:15" ht="17.100000000000001" customHeight="1">
      <c r="A36" s="18">
        <v>4300</v>
      </c>
      <c r="B36" s="9"/>
      <c r="C36" s="15"/>
      <c r="D36" s="11" t="s">
        <v>57</v>
      </c>
      <c r="E36" s="12">
        <v>14034328</v>
      </c>
      <c r="F36" s="12">
        <f t="shared" si="0"/>
        <v>0</v>
      </c>
      <c r="G36" s="12">
        <v>14034328</v>
      </c>
      <c r="H36" s="12">
        <v>13035709.82</v>
      </c>
      <c r="I36" s="12">
        <v>13035709.82</v>
      </c>
      <c r="J36" s="12">
        <f t="shared" si="1"/>
        <v>998618.1799999997</v>
      </c>
      <c r="K36" s="1"/>
      <c r="L36" s="14"/>
      <c r="M36" s="14"/>
      <c r="N36" s="14"/>
      <c r="O36" s="14"/>
    </row>
    <row r="37" spans="1:15" ht="17.100000000000001" customHeight="1">
      <c r="A37" s="18">
        <v>4400</v>
      </c>
      <c r="B37" s="9"/>
      <c r="C37" s="1"/>
      <c r="D37" s="11" t="s">
        <v>42</v>
      </c>
      <c r="E37" s="12">
        <v>1371328510</v>
      </c>
      <c r="F37" s="12">
        <f t="shared" si="0"/>
        <v>336822275</v>
      </c>
      <c r="G37" s="12">
        <v>1708150785</v>
      </c>
      <c r="H37" s="12">
        <v>1485347812.1899996</v>
      </c>
      <c r="I37" s="12">
        <v>1441079303.4399986</v>
      </c>
      <c r="J37" s="12">
        <f t="shared" si="1"/>
        <v>222802972.81000042</v>
      </c>
      <c r="K37" s="1"/>
      <c r="L37" s="14"/>
      <c r="M37" s="14"/>
      <c r="N37" s="14"/>
      <c r="O37" s="14"/>
    </row>
    <row r="38" spans="1:15" ht="17.100000000000001" customHeight="1">
      <c r="A38" s="18">
        <v>4500</v>
      </c>
      <c r="B38" s="9"/>
      <c r="C38" s="1"/>
      <c r="D38" s="11" t="s">
        <v>43</v>
      </c>
      <c r="E38" s="12">
        <v>525508389161</v>
      </c>
      <c r="F38" s="12">
        <f t="shared" si="0"/>
        <v>-5880732664</v>
      </c>
      <c r="G38" s="12">
        <v>519627656497</v>
      </c>
      <c r="H38" s="12">
        <v>523018776033.4198</v>
      </c>
      <c r="I38" s="12">
        <v>523412996472.98047</v>
      </c>
      <c r="J38" s="12">
        <f t="shared" si="1"/>
        <v>-3391119536.4197998</v>
      </c>
      <c r="K38" s="1"/>
      <c r="L38" s="14"/>
      <c r="M38" s="14"/>
      <c r="N38" s="14"/>
      <c r="O38" s="14"/>
    </row>
    <row r="39" spans="1:15" ht="17.100000000000001" customHeight="1">
      <c r="A39" s="18">
        <v>4600</v>
      </c>
      <c r="B39" s="9"/>
      <c r="C39" s="1"/>
      <c r="D39" s="11" t="s">
        <v>59</v>
      </c>
      <c r="E39" s="12">
        <v>0</v>
      </c>
      <c r="F39" s="12">
        <f t="shared" si="0"/>
        <v>50000000</v>
      </c>
      <c r="G39" s="12">
        <v>50000000</v>
      </c>
      <c r="H39" s="12">
        <v>50000000</v>
      </c>
      <c r="I39" s="12">
        <v>50000000</v>
      </c>
      <c r="J39" s="12"/>
      <c r="K39" s="1"/>
      <c r="L39" s="14"/>
      <c r="M39" s="14"/>
      <c r="N39" s="14"/>
      <c r="O39" s="14"/>
    </row>
    <row r="40" spans="1:15" ht="17.100000000000001" customHeight="1">
      <c r="A40" s="18">
        <v>4800</v>
      </c>
      <c r="B40" s="9"/>
      <c r="C40" s="1"/>
      <c r="D40" s="11" t="s">
        <v>44</v>
      </c>
      <c r="E40" s="12">
        <v>15000000</v>
      </c>
      <c r="F40" s="12">
        <f t="shared" si="0"/>
        <v>0</v>
      </c>
      <c r="G40" s="12">
        <v>15000000</v>
      </c>
      <c r="H40" s="12">
        <v>15000000</v>
      </c>
      <c r="I40" s="12">
        <v>15000000</v>
      </c>
      <c r="J40" s="12">
        <f t="shared" si="1"/>
        <v>0</v>
      </c>
      <c r="K40" s="1"/>
      <c r="L40" s="14"/>
      <c r="M40" s="14"/>
      <c r="N40" s="14"/>
      <c r="O40" s="14"/>
    </row>
    <row r="41" spans="1:15" ht="17.100000000000001" customHeight="1">
      <c r="A41" s="18">
        <v>4900</v>
      </c>
      <c r="B41" s="9"/>
      <c r="C41" s="1"/>
      <c r="D41" s="11" t="s">
        <v>45</v>
      </c>
      <c r="E41" s="12">
        <v>86323865</v>
      </c>
      <c r="F41" s="12">
        <f t="shared" si="0"/>
        <v>-1387840</v>
      </c>
      <c r="G41" s="12">
        <v>84936025</v>
      </c>
      <c r="H41" s="12">
        <v>84671670.450000003</v>
      </c>
      <c r="I41" s="12">
        <v>84671670.450000003</v>
      </c>
      <c r="J41" s="12">
        <f t="shared" si="1"/>
        <v>264354.54999999702</v>
      </c>
      <c r="K41" s="1"/>
      <c r="L41" s="14"/>
      <c r="M41" s="14"/>
      <c r="N41" s="14"/>
      <c r="O41" s="14"/>
    </row>
    <row r="42" spans="1:15" ht="17.100000000000001" customHeight="1">
      <c r="A42" s="18"/>
      <c r="B42" s="9"/>
      <c r="C42" s="21" t="s">
        <v>46</v>
      </c>
      <c r="D42" s="22"/>
      <c r="E42" s="10">
        <f>SUM(E43:E47)</f>
        <v>6829794347</v>
      </c>
      <c r="F42" s="10">
        <f t="shared" si="0"/>
        <v>-5424514059</v>
      </c>
      <c r="G42" s="10">
        <f>SUM(G43:G47)</f>
        <v>1405280288</v>
      </c>
      <c r="H42" s="10">
        <f>SUM(H43:H47)</f>
        <v>1322615238</v>
      </c>
      <c r="I42" s="10">
        <f>SUM(I43:I47)</f>
        <v>1341269489.1399999</v>
      </c>
      <c r="J42" s="10">
        <f t="shared" si="1"/>
        <v>82665050</v>
      </c>
      <c r="K42" s="1"/>
      <c r="L42" s="14"/>
      <c r="M42" s="14"/>
      <c r="N42" s="14"/>
      <c r="O42" s="14"/>
    </row>
    <row r="43" spans="1:15" ht="17.100000000000001" customHeight="1">
      <c r="A43" s="18">
        <v>5100</v>
      </c>
      <c r="B43" s="9"/>
      <c r="C43" s="1"/>
      <c r="D43" s="11" t="s">
        <v>47</v>
      </c>
      <c r="E43" s="12">
        <v>0</v>
      </c>
      <c r="F43" s="12">
        <f t="shared" si="0"/>
        <v>276332536</v>
      </c>
      <c r="G43" s="12">
        <v>276332536</v>
      </c>
      <c r="H43" s="12">
        <v>131024667</v>
      </c>
      <c r="I43" s="12">
        <v>276332720</v>
      </c>
      <c r="J43" s="12">
        <f t="shared" si="1"/>
        <v>145307869</v>
      </c>
      <c r="K43" s="1"/>
      <c r="L43" s="14"/>
      <c r="M43" s="14"/>
      <c r="N43" s="14"/>
      <c r="O43" s="14"/>
    </row>
    <row r="44" spans="1:15" ht="17.100000000000001" customHeight="1">
      <c r="A44" s="18">
        <v>5200</v>
      </c>
      <c r="B44" s="9"/>
      <c r="C44" s="1"/>
      <c r="D44" s="11" t="s">
        <v>48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f t="shared" si="1"/>
        <v>0</v>
      </c>
      <c r="K44" s="1"/>
      <c r="L44" s="14"/>
      <c r="M44" s="14"/>
      <c r="N44" s="14"/>
      <c r="O44" s="14"/>
    </row>
    <row r="45" spans="1:15" ht="17.100000000000001" customHeight="1">
      <c r="A45" s="18">
        <v>5300</v>
      </c>
      <c r="B45" s="9"/>
      <c r="C45" s="1"/>
      <c r="D45" s="11" t="s">
        <v>49</v>
      </c>
      <c r="E45" s="12">
        <v>6419441536</v>
      </c>
      <c r="F45" s="12">
        <f t="shared" si="0"/>
        <v>-5690345995</v>
      </c>
      <c r="G45" s="12">
        <v>729095541</v>
      </c>
      <c r="H45" s="12">
        <v>752054741</v>
      </c>
      <c r="I45" s="12">
        <v>665084558.13999999</v>
      </c>
      <c r="J45" s="12">
        <f t="shared" si="1"/>
        <v>-22959200</v>
      </c>
      <c r="K45" s="1"/>
      <c r="L45" s="14"/>
      <c r="M45" s="14"/>
      <c r="N45" s="14"/>
      <c r="O45" s="14"/>
    </row>
    <row r="46" spans="1:15" ht="17.100000000000001" customHeight="1">
      <c r="A46" s="18">
        <v>5400</v>
      </c>
      <c r="B46" s="9"/>
      <c r="C46" s="1"/>
      <c r="D46" s="11" t="s">
        <v>58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f t="shared" si="1"/>
        <v>0</v>
      </c>
      <c r="K46" s="1"/>
      <c r="L46" s="14"/>
      <c r="M46" s="14"/>
      <c r="N46" s="14"/>
      <c r="O46" s="14"/>
    </row>
    <row r="47" spans="1:15" ht="17.100000000000001" customHeight="1">
      <c r="A47" s="18">
        <v>5600</v>
      </c>
      <c r="B47" s="9"/>
      <c r="C47" s="1"/>
      <c r="D47" s="11" t="s">
        <v>50</v>
      </c>
      <c r="E47" s="12">
        <v>410352811</v>
      </c>
      <c r="F47" s="12">
        <f t="shared" si="0"/>
        <v>-10500600</v>
      </c>
      <c r="G47" s="12">
        <v>399852211</v>
      </c>
      <c r="H47" s="12">
        <v>439535830</v>
      </c>
      <c r="I47" s="12">
        <v>399852211</v>
      </c>
      <c r="J47" s="12">
        <f t="shared" si="1"/>
        <v>-39683619</v>
      </c>
      <c r="K47" s="1"/>
      <c r="L47" s="14"/>
      <c r="M47" s="14"/>
      <c r="N47" s="14"/>
      <c r="O47" s="14"/>
    </row>
    <row r="48" spans="1:15" ht="17.100000000000001" customHeight="1">
      <c r="A48" s="18"/>
      <c r="B48" s="9"/>
      <c r="C48" s="21" t="s">
        <v>51</v>
      </c>
      <c r="D48" s="22"/>
      <c r="E48" s="10">
        <f>E49</f>
        <v>1641085748</v>
      </c>
      <c r="F48" s="10">
        <f t="shared" si="0"/>
        <v>266332384</v>
      </c>
      <c r="G48" s="10">
        <f>G49</f>
        <v>1907418132</v>
      </c>
      <c r="H48" s="10">
        <f>H49</f>
        <v>1167486545</v>
      </c>
      <c r="I48" s="10">
        <f>I49</f>
        <v>1942677233.75</v>
      </c>
      <c r="J48" s="10">
        <f t="shared" si="1"/>
        <v>739931587</v>
      </c>
      <c r="K48" s="1"/>
      <c r="L48" s="14"/>
      <c r="M48" s="14"/>
      <c r="N48" s="14"/>
      <c r="O48" s="14"/>
    </row>
    <row r="49" spans="1:15" ht="17.100000000000001" customHeight="1">
      <c r="A49" s="18">
        <v>6200</v>
      </c>
      <c r="B49" s="9"/>
      <c r="C49" s="1"/>
      <c r="D49" s="11" t="s">
        <v>52</v>
      </c>
      <c r="E49" s="12">
        <v>1641085748</v>
      </c>
      <c r="F49" s="12">
        <f t="shared" si="0"/>
        <v>266332384</v>
      </c>
      <c r="G49" s="12">
        <v>1907418132</v>
      </c>
      <c r="H49" s="12">
        <v>1167486545</v>
      </c>
      <c r="I49" s="12">
        <v>1942677233.75</v>
      </c>
      <c r="J49" s="12">
        <v>332029270</v>
      </c>
      <c r="K49" s="1"/>
      <c r="L49" s="14"/>
      <c r="M49" s="14"/>
      <c r="N49" s="14"/>
      <c r="O49" s="14"/>
    </row>
    <row r="50" spans="1:15" ht="21.95" customHeight="1" thickBot="1">
      <c r="A50" s="16"/>
      <c r="B50" s="23" t="s">
        <v>53</v>
      </c>
      <c r="C50" s="24"/>
      <c r="D50" s="25"/>
      <c r="E50" s="13">
        <f>E48+E42+E35+E25+E16+E9</f>
        <v>811231543391</v>
      </c>
      <c r="F50" s="13">
        <f t="shared" si="0"/>
        <v>3652897919</v>
      </c>
      <c r="G50" s="13">
        <f>G48+G42+G35+G25+G16+G9</f>
        <v>814884441310</v>
      </c>
      <c r="H50" s="13">
        <f>H48+H42+H35+H25+H16+H9</f>
        <v>823669488919.36987</v>
      </c>
      <c r="I50" s="13">
        <f>I48+I42+I35+I25+I16+I9</f>
        <v>801456592906.62036</v>
      </c>
      <c r="J50" s="13">
        <f t="shared" si="1"/>
        <v>-8785047609.369873</v>
      </c>
      <c r="K50" s="1"/>
    </row>
    <row r="51" spans="1:15" ht="19.5" customHeight="1">
      <c r="A51" s="16"/>
      <c r="B51" s="19" t="s">
        <v>54</v>
      </c>
      <c r="C51" s="19"/>
      <c r="D51" s="19"/>
      <c r="E51" s="19"/>
      <c r="F51" s="19"/>
      <c r="G51" s="19"/>
      <c r="H51" s="19"/>
      <c r="I51" s="19"/>
      <c r="J51" s="19"/>
      <c r="K51" s="1"/>
    </row>
    <row r="52" spans="1:15" ht="41.1" customHeight="1">
      <c r="A52" s="16"/>
      <c r="B52" s="1"/>
      <c r="C52" s="20" t="s">
        <v>55</v>
      </c>
      <c r="D52" s="20"/>
      <c r="E52" s="20"/>
      <c r="F52" s="20"/>
      <c r="G52" s="20"/>
      <c r="H52" s="20"/>
      <c r="I52" s="20"/>
      <c r="J52" s="20"/>
      <c r="K52" s="1"/>
    </row>
    <row r="53" spans="1:15" ht="30" customHeight="1">
      <c r="A53" s="16"/>
      <c r="B53" s="1"/>
      <c r="C53" s="1"/>
      <c r="D53" s="1"/>
      <c r="E53" s="1"/>
      <c r="G53" s="1"/>
      <c r="H53" s="1"/>
      <c r="I53" s="1"/>
      <c r="J53" s="1"/>
      <c r="K53" s="1"/>
    </row>
    <row r="54" spans="1:15">
      <c r="E54" s="14"/>
      <c r="F54" s="14"/>
      <c r="G54" s="14"/>
      <c r="H54" s="14"/>
      <c r="I54" s="14"/>
      <c r="J54" s="14"/>
    </row>
  </sheetData>
  <mergeCells count="14">
    <mergeCell ref="C9:D9"/>
    <mergeCell ref="B2:J2"/>
    <mergeCell ref="B3:J3"/>
    <mergeCell ref="B4:J4"/>
    <mergeCell ref="B5:J5"/>
    <mergeCell ref="B7:D7"/>
    <mergeCell ref="B51:J51"/>
    <mergeCell ref="C52:J52"/>
    <mergeCell ref="C16:D16"/>
    <mergeCell ref="C25:D25"/>
    <mergeCell ref="C35:D35"/>
    <mergeCell ref="C42:D42"/>
    <mergeCell ref="C48:D48"/>
    <mergeCell ref="B50:D50"/>
  </mergeCells>
  <pageMargins left="0.34722222222222221" right="0.34722222222222221" top="0.4861111111111111" bottom="0.41666666666666669" header="0.5" footer="0.5"/>
  <pageSetup scale="52" pageOrder="overThenDown" orientation="portrait" horizontalDpi="300" verticalDpi="300" r:id="rId1"/>
  <headerFooter alignWithMargins="0"/>
  <ignoredErrors>
    <ignoredError sqref="B8:J8 B11:D15 B9:E9 G9:J9 B17:D24 B16:E16 G16:J16 B35:J35 B25:E25 G25:J25 B43:D47 B42:E42 G42:J42 B49:D49 B48:E48 G48:J48 B10:D10 F10 F11:F15 J10 J11:J15 F17:F24 J17:J24 B26:D34 F26:F34 J26:J34 B36:D41 J36:J41 F36:F41 J43:J47 F43:F45 F49 J49 F47" numberStoredAsText="1"/>
    <ignoredError sqref="F9 F16 F25 F42 F48" numberStoredAsText="1" formula="1"/>
    <ignoredError sqref="F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EAEP_OBJGASTO</vt:lpstr>
      <vt:lpstr>EAEP_OBJGASTO!Área_de_impresión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2020-02-27T16:49:55Z</cp:lastPrinted>
  <dcterms:created xsi:type="dcterms:W3CDTF">2019-12-03T00:30:59Z</dcterms:created>
  <dcterms:modified xsi:type="dcterms:W3CDTF">2023-10-16T22:54:08Z</dcterms:modified>
</cp:coreProperties>
</file>