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AEP_OBJGASTO" sheetId="1" r:id="rId1"/>
  </sheets>
  <definedNames>
    <definedName name="_xlnm.Print_Area" localSheetId="0">EAEP_OBJGASTO!$B$2:$J$64</definedName>
  </definedNames>
  <calcPr calcId="145621"/>
</workbook>
</file>

<file path=xl/calcChain.xml><?xml version="1.0" encoding="utf-8"?>
<calcChain xmlns="http://schemas.openxmlformats.org/spreadsheetml/2006/main">
  <c r="F45" i="1" l="1"/>
  <c r="J45" i="1" l="1"/>
  <c r="J36" i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<sst xmlns="http://schemas.openxmlformats.org/spreadsheetml/2006/main" count="62" uniqueCount="62">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</sst>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15" sqref="F15"/>
    </sheetView>
  </sheetViews>
  <sheetFormatPr baseColWidth="10" defaultColWidth="9.140625" defaultRowHeight="15"/>
  <cols>
    <col min="1" max="1" width="8" style="34" customWidth="1"/>
    <col min="2" max="3" width="2.5703125" style="2" customWidth="1"/>
    <col min="4" max="4" width="70" style="2" customWidth="1"/>
    <col min="5" max="6" width="16.42578125" style="2" customWidth="1"/>
    <col min="7" max="7" width="17.42578125" style="2" bestFit="1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33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3"/>
      <c r="B2" s="18" t="s">
        <v>0</v>
      </c>
      <c r="C2" s="19"/>
      <c r="D2" s="19"/>
      <c r="E2" s="19"/>
      <c r="F2" s="19"/>
      <c r="G2" s="19"/>
      <c r="H2" s="19"/>
      <c r="I2" s="19"/>
      <c r="J2" s="20"/>
      <c r="K2" s="1"/>
    </row>
    <row r="3" spans="1:11">
      <c r="A3" s="33"/>
      <c r="B3" s="21" t="s">
        <v>1</v>
      </c>
      <c r="C3" s="22"/>
      <c r="D3" s="22"/>
      <c r="E3" s="22"/>
      <c r="F3" s="22"/>
      <c r="G3" s="22"/>
      <c r="H3" s="22"/>
      <c r="I3" s="22"/>
      <c r="J3" s="23"/>
      <c r="K3" s="1"/>
    </row>
    <row r="4" spans="1:11">
      <c r="A4" s="33"/>
      <c r="B4" s="21" t="s">
        <v>61</v>
      </c>
      <c r="C4" s="22"/>
      <c r="D4" s="22"/>
      <c r="E4" s="22"/>
      <c r="F4" s="22"/>
      <c r="G4" s="22"/>
      <c r="H4" s="22"/>
      <c r="I4" s="22"/>
      <c r="J4" s="23"/>
      <c r="K4" s="1"/>
    </row>
    <row r="5" spans="1:11" ht="15.75" thickBot="1">
      <c r="A5" s="33"/>
      <c r="B5" s="24" t="s">
        <v>58</v>
      </c>
      <c r="C5" s="25"/>
      <c r="D5" s="25"/>
      <c r="E5" s="25"/>
      <c r="F5" s="25"/>
      <c r="G5" s="25"/>
      <c r="H5" s="25"/>
      <c r="I5" s="25"/>
      <c r="J5" s="26"/>
      <c r="K5" s="1"/>
    </row>
    <row r="6" spans="1:11" ht="12" customHeight="1" thickBot="1">
      <c r="A6" s="3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33"/>
      <c r="B7" s="27" t="s">
        <v>2</v>
      </c>
      <c r="C7" s="27"/>
      <c r="D7" s="27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33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6" t="s">
        <v>15</v>
      </c>
      <c r="D9" s="17"/>
      <c r="E9" s="10">
        <f>SUM(E10:E15)</f>
        <v>148976838297</v>
      </c>
      <c r="F9" s="10">
        <f>G9-E9</f>
        <v>17103539139</v>
      </c>
      <c r="G9" s="10">
        <f>SUM(G10:G15)</f>
        <v>166080377436</v>
      </c>
      <c r="H9" s="10">
        <f>SUM(H10:H15)</f>
        <v>183237574670.75989</v>
      </c>
      <c r="I9" s="10">
        <f>SUM(I10:I15)</f>
        <v>167134344123.15991</v>
      </c>
      <c r="J9" s="10">
        <f>G9-H9</f>
        <v>-17157197234.759888</v>
      </c>
      <c r="K9" s="1"/>
    </row>
    <row r="10" spans="1:11" ht="17.100000000000001" customHeight="1">
      <c r="A10" s="35">
        <v>1100</v>
      </c>
      <c r="B10" s="9"/>
      <c r="C10" s="1"/>
      <c r="D10" s="11" t="s">
        <v>16</v>
      </c>
      <c r="E10" s="12">
        <v>29093593567</v>
      </c>
      <c r="F10" s="12">
        <f t="shared" ref="F10:F49" si="0">G10-E10</f>
        <v>-2800732252</v>
      </c>
      <c r="G10" s="12">
        <v>26292861315</v>
      </c>
      <c r="H10" s="12">
        <v>25883951084.069889</v>
      </c>
      <c r="I10" s="12">
        <v>25935646041.630081</v>
      </c>
      <c r="J10" s="12">
        <f t="shared" ref="J10:J49" si="1">G10-H10</f>
        <v>408910230.93011093</v>
      </c>
      <c r="K10" s="1"/>
    </row>
    <row r="11" spans="1:11" ht="17.100000000000001" customHeight="1">
      <c r="A11" s="35">
        <v>1200</v>
      </c>
      <c r="B11" s="9"/>
      <c r="C11" s="1"/>
      <c r="D11" s="11" t="s">
        <v>17</v>
      </c>
      <c r="E11" s="12">
        <v>1095684416</v>
      </c>
      <c r="F11" s="12">
        <f t="shared" si="0"/>
        <v>7703996943</v>
      </c>
      <c r="G11" s="12">
        <v>8799681359</v>
      </c>
      <c r="H11" s="12">
        <v>7966063096.710001</v>
      </c>
      <c r="I11" s="12">
        <v>7955429560.6399946</v>
      </c>
      <c r="J11" s="12">
        <f t="shared" si="1"/>
        <v>833618262.28999901</v>
      </c>
      <c r="K11" s="1"/>
    </row>
    <row r="12" spans="1:11" ht="17.100000000000001" customHeight="1">
      <c r="A12" s="35">
        <v>1300</v>
      </c>
      <c r="B12" s="9"/>
      <c r="C12" s="1"/>
      <c r="D12" s="11" t="s">
        <v>18</v>
      </c>
      <c r="E12" s="12">
        <v>10112522190</v>
      </c>
      <c r="F12" s="12">
        <f t="shared" si="0"/>
        <v>137883776</v>
      </c>
      <c r="G12" s="12">
        <v>10250405966</v>
      </c>
      <c r="H12" s="12">
        <v>24433892427.800007</v>
      </c>
      <c r="I12" s="12">
        <v>10509221868.939995</v>
      </c>
      <c r="J12" s="12">
        <f t="shared" si="1"/>
        <v>-14183486461.800007</v>
      </c>
      <c r="K12" s="1"/>
    </row>
    <row r="13" spans="1:11" ht="17.100000000000001" customHeight="1">
      <c r="A13" s="35">
        <v>1400</v>
      </c>
      <c r="B13" s="9"/>
      <c r="C13" s="1"/>
      <c r="D13" s="11" t="s">
        <v>19</v>
      </c>
      <c r="E13" s="12">
        <v>19257808021</v>
      </c>
      <c r="F13" s="12">
        <f t="shared" si="0"/>
        <v>954008964</v>
      </c>
      <c r="G13" s="12">
        <v>20211816985</v>
      </c>
      <c r="H13" s="12">
        <v>23596531534.320011</v>
      </c>
      <c r="I13" s="12">
        <v>25128036892.650021</v>
      </c>
      <c r="J13" s="12">
        <f t="shared" si="1"/>
        <v>-3384714549.3200111</v>
      </c>
      <c r="K13" s="1"/>
    </row>
    <row r="14" spans="1:11" ht="17.100000000000001" customHeight="1">
      <c r="A14" s="35">
        <v>1500</v>
      </c>
      <c r="B14" s="9"/>
      <c r="C14" s="1"/>
      <c r="D14" s="11" t="s">
        <v>20</v>
      </c>
      <c r="E14" s="12">
        <v>73999853779</v>
      </c>
      <c r="F14" s="12">
        <f t="shared" si="0"/>
        <v>10116367935</v>
      </c>
      <c r="G14" s="12">
        <v>84116221714</v>
      </c>
      <c r="H14" s="12">
        <v>84261244416.199982</v>
      </c>
      <c r="I14" s="12">
        <v>80510117647.639755</v>
      </c>
      <c r="J14" s="12">
        <f t="shared" si="1"/>
        <v>-145022702.19998169</v>
      </c>
      <c r="K14" s="1"/>
    </row>
    <row r="15" spans="1:11" ht="17.100000000000001" customHeight="1">
      <c r="A15" s="35">
        <v>1700</v>
      </c>
      <c r="B15" s="9"/>
      <c r="C15" s="1"/>
      <c r="D15" s="11" t="s">
        <v>21</v>
      </c>
      <c r="E15" s="12">
        <v>15417376324</v>
      </c>
      <c r="F15" s="12">
        <f t="shared" si="0"/>
        <v>992013773</v>
      </c>
      <c r="G15" s="12">
        <v>16409390097</v>
      </c>
      <c r="H15" s="12">
        <v>17095892111.660015</v>
      </c>
      <c r="I15" s="12">
        <v>17095892111.660063</v>
      </c>
      <c r="J15" s="12">
        <f t="shared" si="1"/>
        <v>-686502014.66001511</v>
      </c>
      <c r="K15" s="1"/>
    </row>
    <row r="16" spans="1:11" ht="17.100000000000001" customHeight="1">
      <c r="A16" s="35"/>
      <c r="B16" s="9"/>
      <c r="C16" s="16" t="s">
        <v>22</v>
      </c>
      <c r="D16" s="17"/>
      <c r="E16" s="10">
        <f>SUM(E17:E24)</f>
        <v>45523325954</v>
      </c>
      <c r="F16" s="10">
        <f t="shared" si="0"/>
        <v>5049301171</v>
      </c>
      <c r="G16" s="10">
        <f>SUM(G17:G24)</f>
        <v>50572627125</v>
      </c>
      <c r="H16" s="10">
        <f>SUM(H17:H24)</f>
        <v>41252396427.689957</v>
      </c>
      <c r="I16" s="10">
        <f>SUM(I17:I24)</f>
        <v>58862268441.969971</v>
      </c>
      <c r="J16" s="10">
        <f t="shared" si="1"/>
        <v>9320230697.3100433</v>
      </c>
      <c r="K16" s="1"/>
    </row>
    <row r="17" spans="1:11" ht="17.100000000000001" customHeight="1">
      <c r="A17" s="35">
        <v>2100</v>
      </c>
      <c r="B17" s="9"/>
      <c r="C17" s="1"/>
      <c r="D17" s="11" t="s">
        <v>23</v>
      </c>
      <c r="E17" s="12">
        <v>1628343418</v>
      </c>
      <c r="F17" s="12">
        <f t="shared" si="0"/>
        <v>358127598</v>
      </c>
      <c r="G17" s="12">
        <v>1986471016</v>
      </c>
      <c r="H17" s="12">
        <v>1095083034.0700006</v>
      </c>
      <c r="I17" s="12">
        <v>864784697.48000145</v>
      </c>
      <c r="J17" s="12">
        <f t="shared" si="1"/>
        <v>891387981.92999935</v>
      </c>
      <c r="K17" s="1"/>
    </row>
    <row r="18" spans="1:11" ht="17.100000000000001" customHeight="1">
      <c r="A18" s="35">
        <v>2200</v>
      </c>
      <c r="B18" s="9"/>
      <c r="C18" s="1"/>
      <c r="D18" s="11" t="s">
        <v>24</v>
      </c>
      <c r="E18" s="12">
        <v>1613182169</v>
      </c>
      <c r="F18" s="12">
        <f t="shared" si="0"/>
        <v>17391623</v>
      </c>
      <c r="G18" s="12">
        <v>1630573792</v>
      </c>
      <c r="H18" s="12">
        <v>1308308712.1600003</v>
      </c>
      <c r="I18" s="12">
        <v>1244197827.0900013</v>
      </c>
      <c r="J18" s="12">
        <f t="shared" si="1"/>
        <v>322265079.83999968</v>
      </c>
      <c r="K18" s="1"/>
    </row>
    <row r="19" spans="1:11" ht="17.100000000000001" customHeight="1">
      <c r="A19" s="35">
        <v>2300</v>
      </c>
      <c r="B19" s="9"/>
      <c r="C19" s="1"/>
      <c r="D19" s="11" t="s">
        <v>25</v>
      </c>
      <c r="E19" s="12">
        <v>0</v>
      </c>
      <c r="F19" s="12">
        <v>0</v>
      </c>
      <c r="G19" s="12">
        <v>420000</v>
      </c>
      <c r="H19" s="12">
        <v>288749.46000000002</v>
      </c>
      <c r="I19" s="12">
        <v>266817.62</v>
      </c>
      <c r="J19" s="12">
        <f t="shared" si="1"/>
        <v>131250.53999999998</v>
      </c>
      <c r="K19" s="1"/>
    </row>
    <row r="20" spans="1:11" ht="17.100000000000001" customHeight="1">
      <c r="A20" s="35">
        <v>2400</v>
      </c>
      <c r="B20" s="9"/>
      <c r="C20" s="1"/>
      <c r="D20" s="11" t="s">
        <v>26</v>
      </c>
      <c r="E20" s="12">
        <v>269077115</v>
      </c>
      <c r="F20" s="12">
        <f t="shared" si="0"/>
        <v>26519281</v>
      </c>
      <c r="G20" s="12">
        <v>295596396</v>
      </c>
      <c r="H20" s="12">
        <v>165816332.52999979</v>
      </c>
      <c r="I20" s="12">
        <v>137239875.34</v>
      </c>
      <c r="J20" s="12">
        <f t="shared" si="1"/>
        <v>129780063.47000021</v>
      </c>
      <c r="K20" s="1"/>
    </row>
    <row r="21" spans="1:11" ht="17.100000000000001" customHeight="1">
      <c r="A21" s="35">
        <v>2500</v>
      </c>
      <c r="B21" s="9"/>
      <c r="C21" s="1"/>
      <c r="D21" s="11" t="s">
        <v>27</v>
      </c>
      <c r="E21" s="12">
        <v>39101412208</v>
      </c>
      <c r="F21" s="12">
        <f t="shared" si="0"/>
        <v>4494243454</v>
      </c>
      <c r="G21" s="12">
        <v>43595655662</v>
      </c>
      <c r="H21" s="12">
        <v>36425623384.489952</v>
      </c>
      <c r="I21" s="12">
        <v>54268704924.449959</v>
      </c>
      <c r="J21" s="12">
        <f t="shared" si="1"/>
        <v>7170032277.5100479</v>
      </c>
      <c r="K21" s="1"/>
    </row>
    <row r="22" spans="1:11" ht="17.100000000000001" customHeight="1">
      <c r="A22" s="35">
        <v>2600</v>
      </c>
      <c r="B22" s="9"/>
      <c r="C22" s="1"/>
      <c r="D22" s="11" t="s">
        <v>28</v>
      </c>
      <c r="E22" s="12">
        <v>834661089</v>
      </c>
      <c r="F22" s="12">
        <f t="shared" si="0"/>
        <v>17915195</v>
      </c>
      <c r="G22" s="12">
        <v>852576284</v>
      </c>
      <c r="H22" s="12">
        <v>610988767.18999994</v>
      </c>
      <c r="I22" s="12">
        <v>572698639.37000012</v>
      </c>
      <c r="J22" s="12">
        <f t="shared" si="1"/>
        <v>241587516.81000006</v>
      </c>
      <c r="K22" s="1"/>
    </row>
    <row r="23" spans="1:11" ht="17.100000000000001" customHeight="1">
      <c r="A23" s="35">
        <v>2700</v>
      </c>
      <c r="B23" s="9"/>
      <c r="C23" s="1"/>
      <c r="D23" s="11" t="s">
        <v>29</v>
      </c>
      <c r="E23" s="12">
        <v>664956547</v>
      </c>
      <c r="F23" s="12">
        <f t="shared" si="0"/>
        <v>-275170803</v>
      </c>
      <c r="G23" s="12">
        <v>389785744</v>
      </c>
      <c r="H23" s="12">
        <v>266377839.60000002</v>
      </c>
      <c r="I23" s="12">
        <v>222166523.60999987</v>
      </c>
      <c r="J23" s="12">
        <f t="shared" si="1"/>
        <v>123407904.39999998</v>
      </c>
      <c r="K23" s="1"/>
    </row>
    <row r="24" spans="1:11" ht="17.100000000000001" customHeight="1">
      <c r="A24" s="35">
        <v>2900</v>
      </c>
      <c r="B24" s="9"/>
      <c r="C24" s="1"/>
      <c r="D24" s="11" t="s">
        <v>30</v>
      </c>
      <c r="E24" s="12">
        <v>1411693408</v>
      </c>
      <c r="F24" s="12">
        <f t="shared" si="0"/>
        <v>409854823</v>
      </c>
      <c r="G24" s="12">
        <v>1821548231</v>
      </c>
      <c r="H24" s="12">
        <v>1379909608.1900032</v>
      </c>
      <c r="I24" s="12">
        <v>1552209137.0100014</v>
      </c>
      <c r="J24" s="12">
        <f t="shared" si="1"/>
        <v>441638622.80999684</v>
      </c>
      <c r="K24" s="1"/>
    </row>
    <row r="25" spans="1:11" ht="17.100000000000001" customHeight="1">
      <c r="A25" s="35"/>
      <c r="B25" s="9"/>
      <c r="C25" s="16" t="s">
        <v>31</v>
      </c>
      <c r="D25" s="17"/>
      <c r="E25" s="10">
        <f>SUM(E26:E34)</f>
        <v>29386630857</v>
      </c>
      <c r="F25" s="10">
        <f t="shared" si="0"/>
        <v>312041861</v>
      </c>
      <c r="G25" s="10">
        <f>SUM(G26:G34)</f>
        <v>29698672718</v>
      </c>
      <c r="H25" s="10">
        <f>SUM(H26:H34)</f>
        <v>28017067332.779987</v>
      </c>
      <c r="I25" s="10">
        <f>SUM(I26:I34)</f>
        <v>18899550898.80999</v>
      </c>
      <c r="J25" s="10">
        <f t="shared" si="1"/>
        <v>1681605385.2200127</v>
      </c>
      <c r="K25" s="1"/>
    </row>
    <row r="26" spans="1:11" ht="17.100000000000001" customHeight="1">
      <c r="A26" s="35">
        <v>3100</v>
      </c>
      <c r="B26" s="9"/>
      <c r="C26" s="1"/>
      <c r="D26" s="11" t="s">
        <v>32</v>
      </c>
      <c r="E26" s="12">
        <v>5005467396</v>
      </c>
      <c r="F26" s="12">
        <f t="shared" si="0"/>
        <v>-664352461</v>
      </c>
      <c r="G26" s="12">
        <v>4341114935</v>
      </c>
      <c r="H26" s="12">
        <v>3757951946.0400004</v>
      </c>
      <c r="I26" s="12">
        <v>3748803677.7499986</v>
      </c>
      <c r="J26" s="12">
        <f t="shared" si="1"/>
        <v>583162988.95999956</v>
      </c>
      <c r="K26" s="1"/>
    </row>
    <row r="27" spans="1:11" ht="17.100000000000001" customHeight="1">
      <c r="A27" s="35">
        <v>3200</v>
      </c>
      <c r="B27" s="9"/>
      <c r="C27" s="1"/>
      <c r="D27" s="11" t="s">
        <v>33</v>
      </c>
      <c r="E27" s="12">
        <v>2181989116</v>
      </c>
      <c r="F27" s="12">
        <f t="shared" si="0"/>
        <v>-239252731</v>
      </c>
      <c r="G27" s="12">
        <v>1942736385</v>
      </c>
      <c r="H27" s="12">
        <v>1308216430.5800006</v>
      </c>
      <c r="I27" s="12">
        <v>1304182863.5800009</v>
      </c>
      <c r="J27" s="12">
        <f t="shared" si="1"/>
        <v>634519954.41999936</v>
      </c>
      <c r="K27" s="1"/>
    </row>
    <row r="28" spans="1:11" ht="17.100000000000001" customHeight="1">
      <c r="A28" s="35">
        <v>3300</v>
      </c>
      <c r="B28" s="9"/>
      <c r="C28" s="1"/>
      <c r="D28" s="11" t="s">
        <v>34</v>
      </c>
      <c r="E28" s="12">
        <v>19302774012</v>
      </c>
      <c r="F28" s="12">
        <f t="shared" si="0"/>
        <v>-45248578</v>
      </c>
      <c r="G28" s="12">
        <v>19257525434</v>
      </c>
      <c r="H28" s="12">
        <v>16696969872.699984</v>
      </c>
      <c r="I28" s="12">
        <v>16468700569.609983</v>
      </c>
      <c r="J28" s="12">
        <f t="shared" si="1"/>
        <v>2560555561.3000164</v>
      </c>
      <c r="K28" s="1"/>
    </row>
    <row r="29" spans="1:11" ht="17.100000000000001" customHeight="1">
      <c r="A29" s="35">
        <v>3400</v>
      </c>
      <c r="B29" s="9"/>
      <c r="C29" s="1"/>
      <c r="D29" s="11" t="s">
        <v>35</v>
      </c>
      <c r="E29" s="12">
        <v>1504544091</v>
      </c>
      <c r="F29" s="12">
        <f t="shared" si="0"/>
        <v>-292091043</v>
      </c>
      <c r="G29" s="12">
        <v>1212453048</v>
      </c>
      <c r="H29" s="12">
        <v>836141197.83999968</v>
      </c>
      <c r="I29" s="12">
        <v>1082550304.1399992</v>
      </c>
      <c r="J29" s="12">
        <f t="shared" si="1"/>
        <v>376311850.16000032</v>
      </c>
      <c r="K29" s="1"/>
    </row>
    <row r="30" spans="1:11" ht="17.100000000000001" customHeight="1">
      <c r="A30" s="35">
        <v>3500</v>
      </c>
      <c r="B30" s="9"/>
      <c r="C30" s="1"/>
      <c r="D30" s="11" t="s">
        <v>36</v>
      </c>
      <c r="E30" s="12">
        <v>4852275933</v>
      </c>
      <c r="F30" s="12">
        <f t="shared" si="0"/>
        <v>1290007498</v>
      </c>
      <c r="G30" s="12">
        <v>6142283431</v>
      </c>
      <c r="H30" s="12">
        <v>3095259726.7899995</v>
      </c>
      <c r="I30" s="12">
        <v>3066515106.849999</v>
      </c>
      <c r="J30" s="12">
        <f t="shared" si="1"/>
        <v>3047023704.2100005</v>
      </c>
      <c r="K30" s="1"/>
    </row>
    <row r="31" spans="1:11" ht="17.100000000000001" customHeight="1">
      <c r="A31" s="35">
        <v>3600</v>
      </c>
      <c r="B31" s="9"/>
      <c r="C31" s="1"/>
      <c r="D31" s="11" t="s">
        <v>37</v>
      </c>
      <c r="E31" s="12">
        <v>520734941</v>
      </c>
      <c r="F31" s="12">
        <f t="shared" si="0"/>
        <v>-170099848</v>
      </c>
      <c r="G31" s="12">
        <v>350635093</v>
      </c>
      <c r="H31" s="12">
        <v>145746895.93999997</v>
      </c>
      <c r="I31" s="12">
        <v>110921653.67999998</v>
      </c>
      <c r="J31" s="12">
        <f t="shared" si="1"/>
        <v>204888197.06000003</v>
      </c>
      <c r="K31" s="1"/>
    </row>
    <row r="32" spans="1:11" ht="17.100000000000001" customHeight="1">
      <c r="A32" s="35">
        <v>3700</v>
      </c>
      <c r="B32" s="9"/>
      <c r="C32" s="1"/>
      <c r="D32" s="11" t="s">
        <v>38</v>
      </c>
      <c r="E32" s="12">
        <v>542030104</v>
      </c>
      <c r="F32" s="12">
        <f t="shared" si="0"/>
        <v>40801773</v>
      </c>
      <c r="G32" s="12">
        <v>582831877</v>
      </c>
      <c r="H32" s="12">
        <v>428123480.92000026</v>
      </c>
      <c r="I32" s="12">
        <v>423574500.53000033</v>
      </c>
      <c r="J32" s="12">
        <f t="shared" si="1"/>
        <v>154708396.07999974</v>
      </c>
      <c r="K32" s="1"/>
    </row>
    <row r="33" spans="1:11" ht="17.100000000000001" customHeight="1">
      <c r="A33" s="35">
        <v>3800</v>
      </c>
      <c r="B33" s="9"/>
      <c r="C33" s="1"/>
      <c r="D33" s="11" t="s">
        <v>39</v>
      </c>
      <c r="E33" s="12">
        <v>15613870</v>
      </c>
      <c r="F33" s="12">
        <f t="shared" si="0"/>
        <v>70657253</v>
      </c>
      <c r="G33" s="12">
        <v>86271123</v>
      </c>
      <c r="H33" s="12">
        <v>12312658.120000001</v>
      </c>
      <c r="I33" s="12">
        <v>11608675.620000001</v>
      </c>
      <c r="J33" s="12">
        <f t="shared" si="1"/>
        <v>73958464.879999995</v>
      </c>
      <c r="K33" s="1"/>
    </row>
    <row r="34" spans="1:11" ht="17.100000000000001" customHeight="1">
      <c r="A34" s="35">
        <v>3900</v>
      </c>
      <c r="B34" s="9"/>
      <c r="C34" s="1"/>
      <c r="D34" s="11" t="s">
        <v>40</v>
      </c>
      <c r="E34" s="12">
        <v>-4538798606</v>
      </c>
      <c r="F34" s="12">
        <f t="shared" si="0"/>
        <v>321619998</v>
      </c>
      <c r="G34" s="12">
        <v>-4217178608</v>
      </c>
      <c r="H34" s="12">
        <v>1736345123.8500016</v>
      </c>
      <c r="I34" s="12">
        <v>-7317306452.9499903</v>
      </c>
      <c r="J34" s="12">
        <f t="shared" si="1"/>
        <v>-5953523731.8500013</v>
      </c>
      <c r="K34" s="1"/>
    </row>
    <row r="35" spans="1:11" ht="17.100000000000001" customHeight="1">
      <c r="A35" s="35"/>
      <c r="B35" s="9"/>
      <c r="C35" s="16" t="s">
        <v>41</v>
      </c>
      <c r="D35" s="17"/>
      <c r="E35" s="10">
        <f>SUM(E36:E40)</f>
        <v>397041924486</v>
      </c>
      <c r="F35" s="10">
        <f t="shared" si="0"/>
        <v>-4434535495</v>
      </c>
      <c r="G35" s="10">
        <f>SUM(G36:G40)</f>
        <v>392607388991</v>
      </c>
      <c r="H35" s="10">
        <f>SUM(H36:H40)</f>
        <v>404654528012.67926</v>
      </c>
      <c r="I35" s="10">
        <f>SUM(I36:I40)</f>
        <v>397745870215.74933</v>
      </c>
      <c r="J35" s="10">
        <f t="shared" si="1"/>
        <v>-12047139021.67926</v>
      </c>
      <c r="K35" s="1"/>
    </row>
    <row r="36" spans="1:11" ht="17.100000000000001" customHeight="1">
      <c r="A36" s="35">
        <v>4300</v>
      </c>
      <c r="B36" s="9"/>
      <c r="C36" s="15"/>
      <c r="D36" s="11" t="s">
        <v>59</v>
      </c>
      <c r="E36" s="12">
        <v>14434294</v>
      </c>
      <c r="F36" s="12">
        <f t="shared" si="0"/>
        <v>0</v>
      </c>
      <c r="G36" s="12">
        <v>14434294</v>
      </c>
      <c r="H36" s="12">
        <v>5903181.4900000002</v>
      </c>
      <c r="I36" s="12">
        <v>5903181.4900000002</v>
      </c>
      <c r="J36" s="12">
        <f t="shared" si="1"/>
        <v>8531112.5099999998</v>
      </c>
      <c r="K36" s="1"/>
    </row>
    <row r="37" spans="1:11" ht="17.100000000000001" customHeight="1">
      <c r="A37" s="35" t="s">
        <v>42</v>
      </c>
      <c r="B37" s="9"/>
      <c r="C37" s="1"/>
      <c r="D37" s="11" t="s">
        <v>43</v>
      </c>
      <c r="E37" s="12">
        <v>1440344895</v>
      </c>
      <c r="F37" s="12">
        <f t="shared" si="0"/>
        <v>47139442</v>
      </c>
      <c r="G37" s="12">
        <v>1487484337</v>
      </c>
      <c r="H37" s="12">
        <v>841751397.40999985</v>
      </c>
      <c r="I37" s="12">
        <v>811975918.59999979</v>
      </c>
      <c r="J37" s="12">
        <f t="shared" si="1"/>
        <v>645732939.59000015</v>
      </c>
      <c r="K37" s="1"/>
    </row>
    <row r="38" spans="1:11" ht="17.100000000000001" customHeight="1">
      <c r="A38" s="35">
        <v>4500</v>
      </c>
      <c r="B38" s="9"/>
      <c r="C38" s="1"/>
      <c r="D38" s="11" t="s">
        <v>44</v>
      </c>
      <c r="E38" s="12">
        <v>395481564383</v>
      </c>
      <c r="F38" s="12">
        <f t="shared" si="0"/>
        <v>-4449922749</v>
      </c>
      <c r="G38" s="12">
        <v>391031641634</v>
      </c>
      <c r="H38" s="12">
        <v>403806873433.77924</v>
      </c>
      <c r="I38" s="12">
        <v>396927991115.6593</v>
      </c>
      <c r="J38" s="12">
        <f t="shared" si="1"/>
        <v>-12775231799.779236</v>
      </c>
      <c r="K38" s="1"/>
    </row>
    <row r="39" spans="1:11" ht="17.100000000000001" customHeight="1">
      <c r="A39" s="35">
        <v>4800</v>
      </c>
      <c r="B39" s="9"/>
      <c r="C39" s="1"/>
      <c r="D39" s="11" t="s">
        <v>45</v>
      </c>
      <c r="E39" s="12">
        <v>0</v>
      </c>
      <c r="F39" s="12">
        <f t="shared" si="0"/>
        <v>0</v>
      </c>
      <c r="G39" s="12">
        <v>0</v>
      </c>
      <c r="H39" s="12">
        <v>0</v>
      </c>
      <c r="I39" s="12">
        <v>0</v>
      </c>
      <c r="J39" s="12">
        <f t="shared" si="1"/>
        <v>0</v>
      </c>
      <c r="K39" s="1"/>
    </row>
    <row r="40" spans="1:11" ht="17.100000000000001" customHeight="1">
      <c r="A40" s="35" t="s">
        <v>46</v>
      </c>
      <c r="B40" s="9"/>
      <c r="C40" s="1"/>
      <c r="D40" s="11" t="s">
        <v>47</v>
      </c>
      <c r="E40" s="12">
        <v>105580914</v>
      </c>
      <c r="F40" s="12">
        <f t="shared" si="0"/>
        <v>-31752188</v>
      </c>
      <c r="G40" s="12">
        <v>73828726</v>
      </c>
      <c r="H40" s="12">
        <v>0</v>
      </c>
      <c r="I40" s="12">
        <v>0</v>
      </c>
      <c r="J40" s="12">
        <f t="shared" si="1"/>
        <v>73828726</v>
      </c>
      <c r="K40" s="1"/>
    </row>
    <row r="41" spans="1:11" ht="17.100000000000001" customHeight="1">
      <c r="A41" s="35"/>
      <c r="B41" s="9"/>
      <c r="C41" s="16" t="s">
        <v>48</v>
      </c>
      <c r="D41" s="17"/>
      <c r="E41" s="10">
        <f>SUM(E42:E46)</f>
        <v>5866752101</v>
      </c>
      <c r="F41" s="10">
        <f t="shared" si="0"/>
        <v>-4999911745</v>
      </c>
      <c r="G41" s="10">
        <f>SUM(G42:G46)</f>
        <v>866840356</v>
      </c>
      <c r="H41" s="10">
        <f>SUM(H42:H46)</f>
        <v>935616675</v>
      </c>
      <c r="I41" s="10">
        <f>SUM(I42:I46)</f>
        <v>865418913.61000001</v>
      </c>
      <c r="J41" s="10">
        <f t="shared" si="1"/>
        <v>-68776319</v>
      </c>
      <c r="K41" s="1"/>
    </row>
    <row r="42" spans="1:11" ht="17.100000000000001" customHeight="1">
      <c r="A42" s="35">
        <v>5100</v>
      </c>
      <c r="B42" s="9"/>
      <c r="C42" s="1"/>
      <c r="D42" s="11" t="s">
        <v>49</v>
      </c>
      <c r="E42" s="12">
        <v>318336242</v>
      </c>
      <c r="F42" s="12">
        <f t="shared" si="0"/>
        <v>-222772864</v>
      </c>
      <c r="G42" s="12">
        <v>95563378</v>
      </c>
      <c r="H42" s="12">
        <v>93625395</v>
      </c>
      <c r="I42" s="12">
        <v>95563378</v>
      </c>
      <c r="J42" s="12">
        <f t="shared" si="1"/>
        <v>1937983</v>
      </c>
      <c r="K42" s="1"/>
    </row>
    <row r="43" spans="1:11" ht="17.100000000000001" customHeight="1">
      <c r="A43" s="35">
        <v>5200</v>
      </c>
      <c r="B43" s="9"/>
      <c r="C43" s="1"/>
      <c r="D43" s="11" t="s">
        <v>50</v>
      </c>
      <c r="E43" s="12">
        <v>0</v>
      </c>
      <c r="F43" s="12">
        <f t="shared" si="0"/>
        <v>0</v>
      </c>
      <c r="G43" s="12">
        <v>0</v>
      </c>
      <c r="H43" s="12">
        <v>0</v>
      </c>
      <c r="I43" s="12">
        <v>0</v>
      </c>
      <c r="J43" s="12">
        <f t="shared" si="1"/>
        <v>0</v>
      </c>
      <c r="K43" s="1"/>
    </row>
    <row r="44" spans="1:11" ht="17.100000000000001" customHeight="1">
      <c r="A44" s="35">
        <v>5300</v>
      </c>
      <c r="B44" s="9"/>
      <c r="C44" s="1"/>
      <c r="D44" s="11" t="s">
        <v>51</v>
      </c>
      <c r="E44" s="12">
        <v>4517178149</v>
      </c>
      <c r="F44" s="12">
        <f t="shared" si="0"/>
        <v>-3749830907</v>
      </c>
      <c r="G44" s="12">
        <v>767347242</v>
      </c>
      <c r="H44" s="12">
        <v>841923459</v>
      </c>
      <c r="I44" s="12">
        <v>765925800.61000001</v>
      </c>
      <c r="J44" s="12">
        <f t="shared" si="1"/>
        <v>-74576217</v>
      </c>
      <c r="K44" s="1"/>
    </row>
    <row r="45" spans="1:11" ht="17.100000000000001" customHeight="1">
      <c r="A45" s="35">
        <v>5400</v>
      </c>
      <c r="B45" s="9"/>
      <c r="C45" s="1"/>
      <c r="D45" s="11" t="s">
        <v>60</v>
      </c>
      <c r="E45" s="12">
        <v>0</v>
      </c>
      <c r="F45" s="12">
        <f t="shared" si="0"/>
        <v>0</v>
      </c>
      <c r="G45" s="12">
        <v>0</v>
      </c>
      <c r="H45" s="12">
        <v>0</v>
      </c>
      <c r="I45" s="12">
        <v>0</v>
      </c>
      <c r="J45" s="12">
        <f t="shared" si="1"/>
        <v>0</v>
      </c>
      <c r="K45" s="1"/>
    </row>
    <row r="46" spans="1:11" ht="17.100000000000001" customHeight="1">
      <c r="A46" s="35">
        <v>5600</v>
      </c>
      <c r="B46" s="9"/>
      <c r="C46" s="1"/>
      <c r="D46" s="11" t="s">
        <v>52</v>
      </c>
      <c r="E46" s="12">
        <v>1031237710</v>
      </c>
      <c r="F46" s="12">
        <f t="shared" si="0"/>
        <v>-1027307974</v>
      </c>
      <c r="G46" s="12">
        <v>3929736</v>
      </c>
      <c r="H46" s="12">
        <v>67821</v>
      </c>
      <c r="I46" s="12">
        <v>3929735</v>
      </c>
      <c r="J46" s="12">
        <f t="shared" si="1"/>
        <v>3861915</v>
      </c>
      <c r="K46" s="1"/>
    </row>
    <row r="47" spans="1:11" ht="17.100000000000001" customHeight="1">
      <c r="A47" s="35"/>
      <c r="B47" s="9"/>
      <c r="C47" s="16" t="s">
        <v>53</v>
      </c>
      <c r="D47" s="17"/>
      <c r="E47" s="10">
        <f>E48</f>
        <v>941525107</v>
      </c>
      <c r="F47" s="10">
        <f t="shared" si="0"/>
        <v>-338932449</v>
      </c>
      <c r="G47" s="10">
        <f>G48</f>
        <v>602592658</v>
      </c>
      <c r="H47" s="10">
        <f>H48</f>
        <v>620807727</v>
      </c>
      <c r="I47" s="10">
        <f>I48</f>
        <v>602586222.90999997</v>
      </c>
      <c r="J47" s="10">
        <f t="shared" si="1"/>
        <v>-18215069</v>
      </c>
      <c r="K47" s="1"/>
    </row>
    <row r="48" spans="1:11" ht="17.100000000000001" customHeight="1">
      <c r="A48" s="35">
        <v>6200</v>
      </c>
      <c r="B48" s="9"/>
      <c r="C48" s="1"/>
      <c r="D48" s="11" t="s">
        <v>54</v>
      </c>
      <c r="E48" s="12">
        <v>941525107</v>
      </c>
      <c r="F48" s="12">
        <f t="shared" si="0"/>
        <v>-338932449</v>
      </c>
      <c r="G48" s="12">
        <v>602592658</v>
      </c>
      <c r="H48" s="12">
        <v>620807727</v>
      </c>
      <c r="I48" s="12">
        <v>602586222.90999997</v>
      </c>
      <c r="J48" s="12">
        <f t="shared" si="1"/>
        <v>-18215069</v>
      </c>
      <c r="K48" s="1"/>
    </row>
    <row r="49" spans="1:11" ht="21.95" customHeight="1" thickBot="1">
      <c r="A49" s="33"/>
      <c r="B49" s="30" t="s">
        <v>55</v>
      </c>
      <c r="C49" s="31"/>
      <c r="D49" s="32"/>
      <c r="E49" s="13">
        <f>E47+E41+E35+E25+E16+E9</f>
        <v>627736996802</v>
      </c>
      <c r="F49" s="13">
        <f t="shared" si="0"/>
        <v>12691502482</v>
      </c>
      <c r="G49" s="13">
        <f>G47+G41+G35+G25+G16+G9</f>
        <v>640428499284</v>
      </c>
      <c r="H49" s="13">
        <f>H47+H41+H35+H25+H16+H9</f>
        <v>658717990845.90906</v>
      </c>
      <c r="I49" s="13">
        <f>I47+I41+I35+I25+I16+I9</f>
        <v>644110038816.20923</v>
      </c>
      <c r="J49" s="13">
        <f t="shared" si="1"/>
        <v>-18289491561.909058</v>
      </c>
      <c r="K49" s="1"/>
    </row>
    <row r="50" spans="1:11" ht="19.5" customHeight="1">
      <c r="A50" s="33"/>
      <c r="B50" s="28" t="s">
        <v>56</v>
      </c>
      <c r="C50" s="28"/>
      <c r="D50" s="28"/>
      <c r="E50" s="28"/>
      <c r="F50" s="28"/>
      <c r="G50" s="28"/>
      <c r="H50" s="28"/>
      <c r="I50" s="28"/>
      <c r="J50" s="28"/>
      <c r="K50" s="1"/>
    </row>
    <row r="51" spans="1:11" ht="41.1" customHeight="1">
      <c r="A51" s="33"/>
      <c r="B51" s="1"/>
      <c r="C51" s="29" t="s">
        <v>57</v>
      </c>
      <c r="D51" s="29"/>
      <c r="E51" s="29"/>
      <c r="F51" s="29"/>
      <c r="G51" s="29"/>
      <c r="H51" s="29"/>
      <c r="I51" s="29"/>
      <c r="J51" s="29"/>
      <c r="K51" s="1"/>
    </row>
    <row r="52" spans="1:11" ht="30" customHeight="1">
      <c r="A52" s="33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2020-02-27T16:49:55Z</cp:lastPrinted>
  <dcterms:created xsi:type="dcterms:W3CDTF">2019-12-03T00:30:59Z</dcterms:created>
  <dcterms:modified xsi:type="dcterms:W3CDTF">2021-10-15T15:53:26Z</dcterms:modified>
</cp:coreProperties>
</file>