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20730" windowHeight="10035"/>
  </bookViews>
  <sheets>
    <sheet name="EAEP_OBJGASTO" sheetId="1" r:id="rId1"/>
  </sheets>
  <definedNames>
    <definedName name="_xlnm.Print_Area" localSheetId="0">EAEP_OBJGASTO!$B$2:$J$64</definedName>
  </definedNames>
  <calcPr calcId="125725"/>
</workbook>
</file>

<file path=xl/calcChain.xml><?xml version="1.0" encoding="utf-8"?>
<calcChain xmlns="http://schemas.openxmlformats.org/spreadsheetml/2006/main">
  <c r="J36" i="1"/>
  <c r="I35"/>
  <c r="H35"/>
  <c r="G35"/>
  <c r="F36"/>
  <c r="E35"/>
  <c r="J48" l="1"/>
  <c r="F48"/>
  <c r="I47"/>
  <c r="H47"/>
  <c r="G47"/>
  <c r="E47"/>
  <c r="J46"/>
  <c r="F46"/>
  <c r="J44"/>
  <c r="F44"/>
  <c r="J43"/>
  <c r="F43"/>
  <c r="J42"/>
  <c r="F42"/>
  <c r="I41"/>
  <c r="H41"/>
  <c r="G41"/>
  <c r="E41"/>
  <c r="J40"/>
  <c r="F40"/>
  <c r="J39"/>
  <c r="F39"/>
  <c r="J38"/>
  <c r="F38"/>
  <c r="J37"/>
  <c r="F37"/>
  <c r="J34"/>
  <c r="F34"/>
  <c r="J33"/>
  <c r="F33"/>
  <c r="J32"/>
  <c r="F32"/>
  <c r="J31"/>
  <c r="F31"/>
  <c r="J30"/>
  <c r="F30"/>
  <c r="J29"/>
  <c r="F29"/>
  <c r="J28"/>
  <c r="F28"/>
  <c r="J27"/>
  <c r="F27"/>
  <c r="J26"/>
  <c r="F26"/>
  <c r="I25"/>
  <c r="H25"/>
  <c r="G25"/>
  <c r="E25"/>
  <c r="J24"/>
  <c r="F24"/>
  <c r="J23"/>
  <c r="F23"/>
  <c r="J22"/>
  <c r="F22"/>
  <c r="J21"/>
  <c r="F21"/>
  <c r="J20"/>
  <c r="F20"/>
  <c r="J19"/>
  <c r="J18"/>
  <c r="F18"/>
  <c r="J17"/>
  <c r="F17"/>
  <c r="I16"/>
  <c r="H16"/>
  <c r="G16"/>
  <c r="E16"/>
  <c r="J15"/>
  <c r="F15"/>
  <c r="J14"/>
  <c r="F14"/>
  <c r="J13"/>
  <c r="F13"/>
  <c r="J12"/>
  <c r="F12"/>
  <c r="J11"/>
  <c r="F11"/>
  <c r="J10"/>
  <c r="F10"/>
  <c r="I9"/>
  <c r="H9"/>
  <c r="G9"/>
  <c r="F9" s="1"/>
  <c r="E9"/>
  <c r="J9" l="1"/>
  <c r="F16"/>
  <c r="E49"/>
  <c r="H49"/>
  <c r="J16"/>
  <c r="J25"/>
  <c r="J35"/>
  <c r="J41"/>
  <c r="J47"/>
  <c r="I49"/>
  <c r="G49"/>
  <c r="F25"/>
  <c r="F35"/>
  <c r="F41"/>
  <c r="F47"/>
  <c r="J49" l="1"/>
  <c r="F49"/>
</calcChain>
</file>

<file path=xl/sharedStrings.xml><?xml version="1.0" encoding="utf-8"?>
<sst xmlns="http://schemas.openxmlformats.org/spreadsheetml/2006/main" count="62" uniqueCount="62">
  <si>
    <t>Instituto Mexicano Del Seguro Social</t>
  </si>
  <si>
    <t>Estado Analítico del Ejercicio del Presupuesto de Egresos en Clasificación por Objeto del Gasto (Capítulo y Concepto)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</si>
  <si>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</si>
  <si>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</si>
  <si>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</si>
  <si>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</si>
  <si>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</si>
  <si>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</si>
  <si>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</si>
  <si>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</si>
  <si>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</si>
  <si>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</si>
  <si>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</si>
  <si>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</si>
  <si>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</si>
  <si>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</si>
  <si>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</si>
  <si>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</si>
  <si>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</si>
  <si>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</si>
  <si>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</si>
  <si>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</si>
  <si>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</si>
  <si>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</si>
  <si>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</si>
  <si>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</si>
  <si>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</si>
  <si>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</si>
  <si>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</si>
  <si>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</si>
  <si>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</si>
  <si>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</si>
  <si>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</si>
  <si>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</si>
  <si>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</si>
  <si>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</si>
  <si>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</si>
  <si>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</si>
  <si>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</si>
  <si>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</si>
  <si>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</si>
  <si>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</si>
  <si>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4400</t>
  </si>
  <si>
    <t>Ayudas sociales</t>
  </si>
  <si>
    <t>Pensiones y jubilaciones</t>
  </si>
  <si>
    <t>Donativos</t>
  </si>
  <si>
    <t>4900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</si>
  <si>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</si>
  <si>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</si>
  <si>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</si>
  <si>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</si>
  <si>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</si>
  <si>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Maquinaria, otros equipos y herramientas</t>
  </si>
  <si>
    <t>Inversión pública</t>
  </si>
  <si>
    <t>Obra pública en bienes propios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</si>
  <si>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</si>
  <si>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</si>
  <si>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</si>
  <si>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</si>
  <si>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Subsidios y subvenciones</t>
  </si>
  <si>
    <t>Vehículos y equipo de transporte</t>
  </si>
  <si>
    <t>Del 1 de enero al 31 de marzo de 2020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</si>
</sst>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Montserrat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color theme="0"/>
      <name val="Sans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left" vertical="top" wrapText="1"/>
    </xf>
    <xf numFmtId="0" fontId="4" fillId="0" borderId="0" xfId="1" applyFont="1"/>
    <xf numFmtId="0" fontId="5" fillId="2" borderId="0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left" vertical="top" wrapText="1"/>
    </xf>
    <xf numFmtId="0" fontId="6" fillId="0" borderId="12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6" fillId="0" borderId="14" xfId="1" applyFont="1" applyFill="1" applyBorder="1" applyAlignment="1" applyProtection="1">
      <alignment horizontal="center" vertical="center" wrapText="1"/>
    </xf>
    <xf numFmtId="0" fontId="2" fillId="0" borderId="0" xfId="1" applyFont="1"/>
    <xf numFmtId="0" fontId="3" fillId="2" borderId="15" xfId="1" applyFont="1" applyFill="1" applyBorder="1" applyAlignment="1" applyProtection="1">
      <alignment horizontal="left" vertical="top" wrapText="1"/>
    </xf>
    <xf numFmtId="3" fontId="5" fillId="2" borderId="17" xfId="1" applyNumberFormat="1" applyFont="1" applyFill="1" applyBorder="1" applyAlignment="1" applyProtection="1">
      <alignment horizontal="right" vertical="center" wrapText="1"/>
    </xf>
    <xf numFmtId="0" fontId="7" fillId="3" borderId="0" xfId="1" applyFont="1" applyFill="1" applyBorder="1" applyAlignment="1" applyProtection="1">
      <alignment horizontal="left" vertical="top" wrapText="1"/>
    </xf>
    <xf numFmtId="0" fontId="3" fillId="2" borderId="16" xfId="1" applyFont="1" applyFill="1" applyBorder="1" applyAlignment="1" applyProtection="1">
      <alignment horizontal="left" vertical="center" wrapText="1"/>
    </xf>
    <xf numFmtId="3" fontId="3" fillId="2" borderId="17" xfId="1" applyNumberFormat="1" applyFont="1" applyFill="1" applyBorder="1" applyAlignment="1" applyProtection="1">
      <alignment horizontal="right" vertical="center" wrapText="1"/>
    </xf>
    <xf numFmtId="3" fontId="5" fillId="2" borderId="21" xfId="1" applyNumberFormat="1" applyFont="1" applyFill="1" applyBorder="1" applyAlignment="1" applyProtection="1">
      <alignment horizontal="right" vertical="center" wrapText="1"/>
    </xf>
    <xf numFmtId="3" fontId="4" fillId="0" borderId="0" xfId="1" applyNumberFormat="1" applyFont="1"/>
    <xf numFmtId="0" fontId="5" fillId="2" borderId="0" xfId="1" applyFont="1" applyFill="1" applyBorder="1" applyAlignment="1" applyProtection="1">
      <alignment horizontal="left" vertical="center" wrapText="1"/>
    </xf>
    <xf numFmtId="0" fontId="3" fillId="2" borderId="22" xfId="1" applyFont="1" applyFill="1" applyBorder="1" applyAlignment="1" applyProtection="1">
      <alignment horizontal="center" vertical="top" wrapText="1"/>
    </xf>
    <xf numFmtId="0" fontId="3" fillId="2" borderId="0" xfId="1" applyFont="1" applyFill="1" applyBorder="1" applyAlignment="1" applyProtection="1">
      <alignment horizontal="center" vertical="top" wrapText="1"/>
    </xf>
    <xf numFmtId="0" fontId="5" fillId="2" borderId="0" xfId="1" applyFont="1" applyFill="1" applyBorder="1" applyAlignment="1" applyProtection="1">
      <alignment horizontal="left" vertical="center" wrapText="1"/>
    </xf>
    <xf numFmtId="0" fontId="5" fillId="2" borderId="16" xfId="1" applyFont="1" applyFill="1" applyBorder="1" applyAlignment="1" applyProtection="1">
      <alignment horizontal="left" vertical="center" wrapText="1"/>
    </xf>
    <xf numFmtId="0" fontId="5" fillId="2" borderId="18" xfId="1" applyFont="1" applyFill="1" applyBorder="1" applyAlignment="1" applyProtection="1">
      <alignment horizontal="left" vertical="center" wrapText="1"/>
    </xf>
    <xf numFmtId="0" fontId="5" fillId="2" borderId="19" xfId="1" applyFont="1" applyFill="1" applyBorder="1" applyAlignment="1" applyProtection="1">
      <alignment horizontal="left" vertical="center" wrapText="1"/>
    </xf>
    <xf numFmtId="0" fontId="5" fillId="2" borderId="20" xfId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85725</xdr:rowOff>
    </xdr:from>
    <xdr:to>
      <xdr:col>3</xdr:col>
      <xdr:colOff>495300</xdr:colOff>
      <xdr:row>4</xdr:row>
      <xdr:rowOff>104775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23875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1809750</xdr:colOff>
      <xdr:row>54</xdr:row>
      <xdr:rowOff>142875</xdr:rowOff>
    </xdr:from>
    <xdr:to>
      <xdr:col>7</xdr:col>
      <xdr:colOff>1160016</xdr:colOff>
      <xdr:row>63</xdr:row>
      <xdr:rowOff>1279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98750" y="11858625"/>
          <a:ext cx="7303641" cy="1572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showGridLines="0" tabSelected="1" view="pageBreakPreview" zoomScale="80" zoomScaleNormal="85" zoomScaleSheetLayoutView="80" workbookViewId="0">
      <selection activeCell="H48" sqref="H48"/>
    </sheetView>
  </sheetViews>
  <sheetFormatPr baseColWidth="10" defaultColWidth="9.140625" defaultRowHeight="12.75"/>
  <cols>
    <col min="1" max="1" width="8" style="10" customWidth="1"/>
    <col min="2" max="3" width="2.5703125" style="3" customWidth="1"/>
    <col min="4" max="4" width="70" style="3" customWidth="1"/>
    <col min="5" max="7" width="16.42578125" style="3" customWidth="1"/>
    <col min="8" max="8" width="18.140625" style="3" customWidth="1"/>
    <col min="9" max="9" width="17.5703125" style="3" customWidth="1"/>
    <col min="10" max="10" width="16.42578125" style="3" customWidth="1"/>
    <col min="11" max="11" width="4.140625" style="3" customWidth="1"/>
    <col min="12" max="16384" width="9.140625" style="3"/>
  </cols>
  <sheetData>
    <row r="1" spans="1:11" ht="35.1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/>
      <c r="B2" s="26" t="s">
        <v>0</v>
      </c>
      <c r="C2" s="27"/>
      <c r="D2" s="27"/>
      <c r="E2" s="27"/>
      <c r="F2" s="27"/>
      <c r="G2" s="27"/>
      <c r="H2" s="27"/>
      <c r="I2" s="27"/>
      <c r="J2" s="28"/>
      <c r="K2" s="2"/>
    </row>
    <row r="3" spans="1:11">
      <c r="A3" s="1"/>
      <c r="B3" s="29" t="s">
        <v>1</v>
      </c>
      <c r="C3" s="30"/>
      <c r="D3" s="30"/>
      <c r="E3" s="30"/>
      <c r="F3" s="30"/>
      <c r="G3" s="30"/>
      <c r="H3" s="30"/>
      <c r="I3" s="30"/>
      <c r="J3" s="31"/>
      <c r="K3" s="2"/>
    </row>
    <row r="4" spans="1:11">
      <c r="A4" s="1"/>
      <c r="B4" s="29" t="s">
        <v>61</v>
      </c>
      <c r="C4" s="30"/>
      <c r="D4" s="30"/>
      <c r="E4" s="30"/>
      <c r="F4" s="30"/>
      <c r="G4" s="30"/>
      <c r="H4" s="30"/>
      <c r="I4" s="30"/>
      <c r="J4" s="31"/>
      <c r="K4" s="2"/>
    </row>
    <row r="5" spans="1:11" ht="13.5" thickBot="1">
      <c r="A5" s="1"/>
      <c r="B5" s="32" t="s">
        <v>58</v>
      </c>
      <c r="C5" s="33"/>
      <c r="D5" s="33"/>
      <c r="E5" s="33"/>
      <c r="F5" s="33"/>
      <c r="G5" s="33"/>
      <c r="H5" s="33"/>
      <c r="I5" s="33"/>
      <c r="J5" s="34"/>
      <c r="K5" s="2"/>
    </row>
    <row r="6" spans="1:11" ht="12" customHeight="1" thickBot="1">
      <c r="A6" s="1"/>
      <c r="B6" s="4"/>
      <c r="C6" s="4"/>
      <c r="D6" s="4"/>
      <c r="E6" s="4"/>
      <c r="F6" s="4"/>
      <c r="G6" s="4"/>
      <c r="H6" s="4"/>
      <c r="I6" s="4"/>
      <c r="J6" s="4"/>
      <c r="K6" s="2"/>
    </row>
    <row r="7" spans="1:11" ht="39.950000000000003" customHeight="1">
      <c r="A7" s="1"/>
      <c r="B7" s="35" t="s">
        <v>2</v>
      </c>
      <c r="C7" s="35"/>
      <c r="D7" s="35"/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5" t="s">
        <v>8</v>
      </c>
      <c r="K7" s="2"/>
    </row>
    <row r="8" spans="1:11" ht="15" customHeight="1">
      <c r="A8" s="1"/>
      <c r="B8" s="6"/>
      <c r="C8" s="7"/>
      <c r="D8" s="8"/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2"/>
    </row>
    <row r="9" spans="1:11" ht="17.100000000000001" customHeight="1">
      <c r="B9" s="11"/>
      <c r="C9" s="21" t="s">
        <v>15</v>
      </c>
      <c r="D9" s="22"/>
      <c r="E9" s="12">
        <f>SUM(E10:E15)</f>
        <v>44202403565</v>
      </c>
      <c r="F9" s="12">
        <f>G9-E9</f>
        <v>2414376164</v>
      </c>
      <c r="G9" s="12">
        <f>SUM(G10:G15)</f>
        <v>46616779729</v>
      </c>
      <c r="H9" s="12">
        <f>SUM(H10:H15)</f>
        <v>54406637104.13002</v>
      </c>
      <c r="I9" s="12">
        <f>SUM(I10:I15)</f>
        <v>45721046730.089996</v>
      </c>
      <c r="J9" s="12">
        <f>G9-H9</f>
        <v>-7789857375.1300201</v>
      </c>
      <c r="K9" s="2"/>
    </row>
    <row r="10" spans="1:11" ht="17.100000000000001" customHeight="1">
      <c r="A10" s="13">
        <v>1100</v>
      </c>
      <c r="B10" s="11"/>
      <c r="C10" s="2"/>
      <c r="D10" s="14" t="s">
        <v>16</v>
      </c>
      <c r="E10" s="15">
        <v>8497311486</v>
      </c>
      <c r="F10" s="15">
        <f t="shared" ref="F10:F49" si="0">G10-E10</f>
        <v>-267693535</v>
      </c>
      <c r="G10" s="15">
        <v>8229617951</v>
      </c>
      <c r="H10" s="15">
        <v>8098846929.3200169</v>
      </c>
      <c r="I10" s="15">
        <v>8063808218.420002</v>
      </c>
      <c r="J10" s="15">
        <f t="shared" ref="J10:J49" si="1">G10-H10</f>
        <v>130771021.67998314</v>
      </c>
      <c r="K10" s="2"/>
    </row>
    <row r="11" spans="1:11" ht="17.100000000000001" customHeight="1">
      <c r="A11" s="13">
        <v>1200</v>
      </c>
      <c r="B11" s="11"/>
      <c r="C11" s="2"/>
      <c r="D11" s="14" t="s">
        <v>17</v>
      </c>
      <c r="E11" s="15">
        <v>235833305</v>
      </c>
      <c r="F11" s="15">
        <f t="shared" si="0"/>
        <v>-12078704</v>
      </c>
      <c r="G11" s="15">
        <v>223754601</v>
      </c>
      <c r="H11" s="15">
        <v>204387003.55999988</v>
      </c>
      <c r="I11" s="15">
        <v>183502972.83000001</v>
      </c>
      <c r="J11" s="15">
        <f t="shared" si="1"/>
        <v>19367597.440000117</v>
      </c>
      <c r="K11" s="2"/>
    </row>
    <row r="12" spans="1:11" ht="17.100000000000001" customHeight="1">
      <c r="A12" s="13">
        <v>1300</v>
      </c>
      <c r="B12" s="11"/>
      <c r="C12" s="2"/>
      <c r="D12" s="14" t="s">
        <v>18</v>
      </c>
      <c r="E12" s="15">
        <v>4491656549</v>
      </c>
      <c r="F12" s="15">
        <f t="shared" si="0"/>
        <v>111115053</v>
      </c>
      <c r="G12" s="15">
        <v>4602771602</v>
      </c>
      <c r="H12" s="15">
        <v>8831559900.8000126</v>
      </c>
      <c r="I12" s="15">
        <v>4618993449.2699947</v>
      </c>
      <c r="J12" s="15">
        <f t="shared" si="1"/>
        <v>-4228788298.8000126</v>
      </c>
      <c r="K12" s="2"/>
    </row>
    <row r="13" spans="1:11" ht="17.100000000000001" customHeight="1">
      <c r="A13" s="13">
        <v>1400</v>
      </c>
      <c r="B13" s="11"/>
      <c r="C13" s="2"/>
      <c r="D13" s="14" t="s">
        <v>19</v>
      </c>
      <c r="E13" s="15">
        <v>5293276038</v>
      </c>
      <c r="F13" s="15">
        <f t="shared" si="0"/>
        <v>62844893</v>
      </c>
      <c r="G13" s="15">
        <v>5356120931</v>
      </c>
      <c r="H13" s="15">
        <v>6571239645.2399893</v>
      </c>
      <c r="I13" s="15">
        <v>5404281650.1499939</v>
      </c>
      <c r="J13" s="15">
        <f t="shared" si="1"/>
        <v>-1215118714.2399893</v>
      </c>
      <c r="K13" s="2"/>
    </row>
    <row r="14" spans="1:11" ht="17.100000000000001" customHeight="1">
      <c r="A14" s="13">
        <v>1500</v>
      </c>
      <c r="B14" s="11"/>
      <c r="C14" s="2"/>
      <c r="D14" s="14" t="s">
        <v>20</v>
      </c>
      <c r="E14" s="15">
        <v>20772063475</v>
      </c>
      <c r="F14" s="15">
        <f t="shared" si="0"/>
        <v>2618003110</v>
      </c>
      <c r="G14" s="15">
        <v>23390066585</v>
      </c>
      <c r="H14" s="15">
        <v>25881045579.030003</v>
      </c>
      <c r="I14" s="15">
        <v>22630902393.240005</v>
      </c>
      <c r="J14" s="15">
        <f t="shared" si="1"/>
        <v>-2490978994.0300026</v>
      </c>
      <c r="K14" s="2"/>
    </row>
    <row r="15" spans="1:11" ht="17.100000000000001" customHeight="1">
      <c r="A15" s="13">
        <v>1700</v>
      </c>
      <c r="B15" s="11"/>
      <c r="C15" s="2"/>
      <c r="D15" s="14" t="s">
        <v>21</v>
      </c>
      <c r="E15" s="15">
        <v>4912262712</v>
      </c>
      <c r="F15" s="15">
        <f t="shared" si="0"/>
        <v>-97814653</v>
      </c>
      <c r="G15" s="15">
        <v>4814448059</v>
      </c>
      <c r="H15" s="15">
        <v>4819558046.1800032</v>
      </c>
      <c r="I15" s="15">
        <v>4819558046.1799974</v>
      </c>
      <c r="J15" s="15">
        <f t="shared" si="1"/>
        <v>-5109987.1800031662</v>
      </c>
      <c r="K15" s="2"/>
    </row>
    <row r="16" spans="1:11" ht="17.100000000000001" customHeight="1">
      <c r="A16" s="13"/>
      <c r="B16" s="11"/>
      <c r="C16" s="21" t="s">
        <v>22</v>
      </c>
      <c r="D16" s="22"/>
      <c r="E16" s="12">
        <f>SUM(E17:E24)</f>
        <v>6408429566</v>
      </c>
      <c r="F16" s="12">
        <f t="shared" si="0"/>
        <v>1462851539</v>
      </c>
      <c r="G16" s="12">
        <f>SUM(G17:G24)</f>
        <v>7871281105</v>
      </c>
      <c r="H16" s="12">
        <f>SUM(H17:H24)</f>
        <v>10099272200.570002</v>
      </c>
      <c r="I16" s="12">
        <f>SUM(I17:I24)</f>
        <v>6229523371.0299978</v>
      </c>
      <c r="J16" s="12">
        <f t="shared" si="1"/>
        <v>-2227991095.5700016</v>
      </c>
      <c r="K16" s="2"/>
    </row>
    <row r="17" spans="1:11" ht="17.100000000000001" customHeight="1">
      <c r="A17" s="13">
        <v>2100</v>
      </c>
      <c r="B17" s="11"/>
      <c r="C17" s="2"/>
      <c r="D17" s="14" t="s">
        <v>23</v>
      </c>
      <c r="E17" s="15">
        <v>170284126</v>
      </c>
      <c r="F17" s="15">
        <f t="shared" si="0"/>
        <v>22219582</v>
      </c>
      <c r="G17" s="15">
        <v>192503708</v>
      </c>
      <c r="H17" s="15">
        <v>334826217.70000041</v>
      </c>
      <c r="I17" s="15">
        <v>145555592.23000038</v>
      </c>
      <c r="J17" s="15">
        <f t="shared" si="1"/>
        <v>-142322509.70000041</v>
      </c>
      <c r="K17" s="2"/>
    </row>
    <row r="18" spans="1:11" ht="17.100000000000001" customHeight="1">
      <c r="A18" s="13">
        <v>2200</v>
      </c>
      <c r="B18" s="11"/>
      <c r="C18" s="2"/>
      <c r="D18" s="14" t="s">
        <v>24</v>
      </c>
      <c r="E18" s="15">
        <v>145289776</v>
      </c>
      <c r="F18" s="15">
        <f t="shared" si="0"/>
        <v>33602376</v>
      </c>
      <c r="G18" s="15">
        <v>178892152</v>
      </c>
      <c r="H18" s="15">
        <v>160692504.67999995</v>
      </c>
      <c r="I18" s="15">
        <v>136345784.71000004</v>
      </c>
      <c r="J18" s="15">
        <f t="shared" si="1"/>
        <v>18199647.320000052</v>
      </c>
      <c r="K18" s="2"/>
    </row>
    <row r="19" spans="1:11" ht="17.100000000000001" customHeight="1">
      <c r="A19" s="13">
        <v>2300</v>
      </c>
      <c r="B19" s="11"/>
      <c r="C19" s="2"/>
      <c r="D19" s="14" t="s">
        <v>25</v>
      </c>
      <c r="E19" s="15">
        <v>0</v>
      </c>
      <c r="F19" s="15">
        <v>0</v>
      </c>
      <c r="G19" s="15">
        <v>11500</v>
      </c>
      <c r="H19" s="15">
        <v>3000</v>
      </c>
      <c r="I19" s="15">
        <v>0</v>
      </c>
      <c r="J19" s="15">
        <f t="shared" si="1"/>
        <v>8500</v>
      </c>
      <c r="K19" s="2"/>
    </row>
    <row r="20" spans="1:11" ht="17.100000000000001" customHeight="1">
      <c r="A20" s="13">
        <v>2400</v>
      </c>
      <c r="B20" s="11"/>
      <c r="C20" s="2"/>
      <c r="D20" s="14" t="s">
        <v>26</v>
      </c>
      <c r="E20" s="15">
        <v>16067476</v>
      </c>
      <c r="F20" s="15">
        <f t="shared" si="0"/>
        <v>4883332</v>
      </c>
      <c r="G20" s="15">
        <v>20950808</v>
      </c>
      <c r="H20" s="15">
        <v>9120147.4400000013</v>
      </c>
      <c r="I20" s="15">
        <v>5810449.1700000055</v>
      </c>
      <c r="J20" s="15">
        <f t="shared" si="1"/>
        <v>11830660.559999999</v>
      </c>
      <c r="K20" s="2"/>
    </row>
    <row r="21" spans="1:11" ht="17.100000000000001" customHeight="1">
      <c r="A21" s="13">
        <v>2500</v>
      </c>
      <c r="B21" s="11"/>
      <c r="C21" s="2"/>
      <c r="D21" s="14" t="s">
        <v>27</v>
      </c>
      <c r="E21" s="15">
        <v>5792703162</v>
      </c>
      <c r="F21" s="15">
        <f t="shared" si="0"/>
        <v>1123055557</v>
      </c>
      <c r="G21" s="15">
        <v>6915758719</v>
      </c>
      <c r="H21" s="15">
        <v>9107820155.2800026</v>
      </c>
      <c r="I21" s="15">
        <v>5675619851.2699966</v>
      </c>
      <c r="J21" s="15">
        <f t="shared" si="1"/>
        <v>-2192061436.2800026</v>
      </c>
      <c r="K21" s="2"/>
    </row>
    <row r="22" spans="1:11" ht="17.100000000000001" customHeight="1">
      <c r="A22" s="13">
        <v>2600</v>
      </c>
      <c r="B22" s="11"/>
      <c r="C22" s="2"/>
      <c r="D22" s="14" t="s">
        <v>28</v>
      </c>
      <c r="E22" s="15">
        <v>114622878</v>
      </c>
      <c r="F22" s="15">
        <f t="shared" si="0"/>
        <v>27056598</v>
      </c>
      <c r="G22" s="15">
        <v>141679476</v>
      </c>
      <c r="H22" s="15">
        <v>113517018.71999994</v>
      </c>
      <c r="I22" s="15">
        <v>96785076.470000088</v>
      </c>
      <c r="J22" s="15">
        <f t="shared" si="1"/>
        <v>28162457.280000061</v>
      </c>
      <c r="K22" s="2"/>
    </row>
    <row r="23" spans="1:11" ht="17.100000000000001" customHeight="1">
      <c r="A23" s="13">
        <v>2700</v>
      </c>
      <c r="B23" s="11"/>
      <c r="C23" s="2"/>
      <c r="D23" s="14" t="s">
        <v>29</v>
      </c>
      <c r="E23" s="15">
        <v>37374394</v>
      </c>
      <c r="F23" s="15">
        <f t="shared" si="0"/>
        <v>25309560</v>
      </c>
      <c r="G23" s="15">
        <v>62683954</v>
      </c>
      <c r="H23" s="15">
        <v>117261575.47000001</v>
      </c>
      <c r="I23" s="15">
        <v>53464614.879999973</v>
      </c>
      <c r="J23" s="15">
        <f t="shared" si="1"/>
        <v>-54577621.470000014</v>
      </c>
      <c r="K23" s="2"/>
    </row>
    <row r="24" spans="1:11" ht="17.100000000000001" customHeight="1">
      <c r="A24" s="13">
        <v>2900</v>
      </c>
      <c r="B24" s="11"/>
      <c r="C24" s="2"/>
      <c r="D24" s="14" t="s">
        <v>30</v>
      </c>
      <c r="E24" s="15">
        <v>132087754</v>
      </c>
      <c r="F24" s="15">
        <f t="shared" si="0"/>
        <v>226713034</v>
      </c>
      <c r="G24" s="15">
        <v>358800788</v>
      </c>
      <c r="H24" s="15">
        <v>256031581.28000012</v>
      </c>
      <c r="I24" s="15">
        <v>115942002.29999997</v>
      </c>
      <c r="J24" s="15">
        <f t="shared" si="1"/>
        <v>102769206.71999988</v>
      </c>
      <c r="K24" s="2"/>
    </row>
    <row r="25" spans="1:11" ht="17.100000000000001" customHeight="1">
      <c r="A25" s="13"/>
      <c r="B25" s="11"/>
      <c r="C25" s="21" t="s">
        <v>31</v>
      </c>
      <c r="D25" s="22"/>
      <c r="E25" s="12">
        <f>SUM(E26:E34)</f>
        <v>5193022377</v>
      </c>
      <c r="F25" s="12">
        <f t="shared" si="0"/>
        <v>997348760</v>
      </c>
      <c r="G25" s="12">
        <f>SUM(G26:G34)</f>
        <v>6190371137</v>
      </c>
      <c r="H25" s="12">
        <f>SUM(H26:H34)</f>
        <v>5066416127.6800013</v>
      </c>
      <c r="I25" s="12">
        <f>SUM(I26:I34)</f>
        <v>252279435.57000256</v>
      </c>
      <c r="J25" s="12">
        <f t="shared" si="1"/>
        <v>1123955009.3199987</v>
      </c>
      <c r="K25" s="2"/>
    </row>
    <row r="26" spans="1:11" ht="17.100000000000001" customHeight="1">
      <c r="A26" s="13">
        <v>3100</v>
      </c>
      <c r="B26" s="11"/>
      <c r="C26" s="2"/>
      <c r="D26" s="14" t="s">
        <v>32</v>
      </c>
      <c r="E26" s="15">
        <v>1234518939</v>
      </c>
      <c r="F26" s="15">
        <f t="shared" si="0"/>
        <v>-4557556</v>
      </c>
      <c r="G26" s="15">
        <v>1229961383</v>
      </c>
      <c r="H26" s="15">
        <v>638668012.07999992</v>
      </c>
      <c r="I26" s="15">
        <v>625113635.47000027</v>
      </c>
      <c r="J26" s="15">
        <f t="shared" si="1"/>
        <v>591293370.92000008</v>
      </c>
      <c r="K26" s="2"/>
    </row>
    <row r="27" spans="1:11" ht="17.100000000000001" customHeight="1">
      <c r="A27" s="13">
        <v>3200</v>
      </c>
      <c r="B27" s="11"/>
      <c r="C27" s="2"/>
      <c r="D27" s="14" t="s">
        <v>33</v>
      </c>
      <c r="E27" s="15">
        <v>207705892</v>
      </c>
      <c r="F27" s="15">
        <f t="shared" si="0"/>
        <v>39490533</v>
      </c>
      <c r="G27" s="15">
        <v>247196425</v>
      </c>
      <c r="H27" s="15">
        <v>57028513.710000001</v>
      </c>
      <c r="I27" s="15">
        <v>62918768.590000004</v>
      </c>
      <c r="J27" s="15">
        <f t="shared" si="1"/>
        <v>190167911.28999999</v>
      </c>
      <c r="K27" s="2"/>
    </row>
    <row r="28" spans="1:11" ht="17.100000000000001" customHeight="1">
      <c r="A28" s="13">
        <v>3300</v>
      </c>
      <c r="B28" s="11"/>
      <c r="C28" s="2"/>
      <c r="D28" s="14" t="s">
        <v>34</v>
      </c>
      <c r="E28" s="15">
        <v>3748912088</v>
      </c>
      <c r="F28" s="15">
        <f t="shared" si="0"/>
        <v>694535159</v>
      </c>
      <c r="G28" s="15">
        <v>4443447247</v>
      </c>
      <c r="H28" s="15">
        <v>3460658104.9200015</v>
      </c>
      <c r="I28" s="15">
        <v>3313489111.5899987</v>
      </c>
      <c r="J28" s="15">
        <f t="shared" si="1"/>
        <v>982789142.07999849</v>
      </c>
      <c r="K28" s="2"/>
    </row>
    <row r="29" spans="1:11" ht="17.100000000000001" customHeight="1">
      <c r="A29" s="13">
        <v>3400</v>
      </c>
      <c r="B29" s="11"/>
      <c r="C29" s="2"/>
      <c r="D29" s="14" t="s">
        <v>35</v>
      </c>
      <c r="E29" s="15">
        <v>657215016</v>
      </c>
      <c r="F29" s="15">
        <f t="shared" si="0"/>
        <v>-547923</v>
      </c>
      <c r="G29" s="15">
        <v>656667093</v>
      </c>
      <c r="H29" s="15">
        <v>252587040.02999997</v>
      </c>
      <c r="I29" s="15">
        <v>238427561.86000001</v>
      </c>
      <c r="J29" s="15">
        <f t="shared" si="1"/>
        <v>404080052.97000003</v>
      </c>
      <c r="K29" s="2"/>
    </row>
    <row r="30" spans="1:11" ht="17.100000000000001" customHeight="1">
      <c r="A30" s="13">
        <v>3500</v>
      </c>
      <c r="B30" s="11"/>
      <c r="C30" s="2"/>
      <c r="D30" s="14" t="s">
        <v>36</v>
      </c>
      <c r="E30" s="15">
        <v>380987344</v>
      </c>
      <c r="F30" s="15">
        <f t="shared" si="0"/>
        <v>218842486</v>
      </c>
      <c r="G30" s="15">
        <v>599829830</v>
      </c>
      <c r="H30" s="15">
        <v>133458740.53999993</v>
      </c>
      <c r="I30" s="15">
        <v>130308398.51000001</v>
      </c>
      <c r="J30" s="15">
        <f t="shared" si="1"/>
        <v>466371089.46000004</v>
      </c>
      <c r="K30" s="2"/>
    </row>
    <row r="31" spans="1:11" ht="17.100000000000001" customHeight="1">
      <c r="A31" s="13">
        <v>3600</v>
      </c>
      <c r="B31" s="11"/>
      <c r="C31" s="2"/>
      <c r="D31" s="14" t="s">
        <v>37</v>
      </c>
      <c r="E31" s="15">
        <v>171829833</v>
      </c>
      <c r="F31" s="15">
        <f t="shared" si="0"/>
        <v>0</v>
      </c>
      <c r="G31" s="15">
        <v>171829833</v>
      </c>
      <c r="H31" s="15">
        <v>224438.14999999997</v>
      </c>
      <c r="I31" s="15">
        <v>3274874.9</v>
      </c>
      <c r="J31" s="15">
        <f t="shared" si="1"/>
        <v>171605394.84999999</v>
      </c>
      <c r="K31" s="2"/>
    </row>
    <row r="32" spans="1:11" ht="17.100000000000001" customHeight="1">
      <c r="A32" s="13">
        <v>3700</v>
      </c>
      <c r="B32" s="11"/>
      <c r="C32" s="2"/>
      <c r="D32" s="14" t="s">
        <v>38</v>
      </c>
      <c r="E32" s="15">
        <v>120852894</v>
      </c>
      <c r="F32" s="15">
        <f t="shared" si="0"/>
        <v>12347680</v>
      </c>
      <c r="G32" s="15">
        <v>133200574</v>
      </c>
      <c r="H32" s="15">
        <v>99168983.169999972</v>
      </c>
      <c r="I32" s="15">
        <v>94042974.450000033</v>
      </c>
      <c r="J32" s="15">
        <f t="shared" si="1"/>
        <v>34031590.830000028</v>
      </c>
      <c r="K32" s="2"/>
    </row>
    <row r="33" spans="1:11" ht="17.100000000000001" customHeight="1">
      <c r="A33" s="13">
        <v>3800</v>
      </c>
      <c r="B33" s="11"/>
      <c r="C33" s="2"/>
      <c r="D33" s="14" t="s">
        <v>39</v>
      </c>
      <c r="E33" s="15">
        <v>2991864</v>
      </c>
      <c r="F33" s="15">
        <f t="shared" si="0"/>
        <v>25868905</v>
      </c>
      <c r="G33" s="15">
        <v>28860769</v>
      </c>
      <c r="H33" s="15">
        <v>1855660.6300000001</v>
      </c>
      <c r="I33" s="15">
        <v>1650218.4100000001</v>
      </c>
      <c r="J33" s="15">
        <f t="shared" si="1"/>
        <v>27005108.370000001</v>
      </c>
      <c r="K33" s="2"/>
    </row>
    <row r="34" spans="1:11" ht="17.100000000000001" customHeight="1">
      <c r="A34" s="13">
        <v>3900</v>
      </c>
      <c r="B34" s="11"/>
      <c r="C34" s="2"/>
      <c r="D34" s="14" t="s">
        <v>40</v>
      </c>
      <c r="E34" s="15">
        <v>-1331991493</v>
      </c>
      <c r="F34" s="15">
        <f t="shared" si="0"/>
        <v>11369476</v>
      </c>
      <c r="G34" s="15">
        <v>-1320622017</v>
      </c>
      <c r="H34" s="15">
        <v>422766634.44999987</v>
      </c>
      <c r="I34" s="15">
        <v>-4216946108.2099962</v>
      </c>
      <c r="J34" s="15">
        <f t="shared" si="1"/>
        <v>-1743388651.4499998</v>
      </c>
      <c r="K34" s="2"/>
    </row>
    <row r="35" spans="1:11" ht="17.100000000000001" customHeight="1">
      <c r="A35" s="13"/>
      <c r="B35" s="11"/>
      <c r="C35" s="21" t="s">
        <v>41</v>
      </c>
      <c r="D35" s="22"/>
      <c r="E35" s="12">
        <f>SUM(E36:E40)</f>
        <v>111591718115</v>
      </c>
      <c r="F35" s="12">
        <f t="shared" si="0"/>
        <v>1671336351</v>
      </c>
      <c r="G35" s="12">
        <f>SUM(G36:G40)</f>
        <v>113263054466</v>
      </c>
      <c r="H35" s="12">
        <f>SUM(H36:H40)</f>
        <v>114984790979.01999</v>
      </c>
      <c r="I35" s="12">
        <f>SUM(I36:I40)</f>
        <v>112138084275.91003</v>
      </c>
      <c r="J35" s="12">
        <f t="shared" si="1"/>
        <v>-1721736513.019989</v>
      </c>
      <c r="K35" s="2"/>
    </row>
    <row r="36" spans="1:11" ht="17.100000000000001" customHeight="1">
      <c r="A36" s="13">
        <v>4300</v>
      </c>
      <c r="B36" s="11"/>
      <c r="C36" s="18"/>
      <c r="D36" s="14" t="s">
        <v>59</v>
      </c>
      <c r="E36" s="15">
        <v>213400000</v>
      </c>
      <c r="F36" s="15">
        <f t="shared" si="0"/>
        <v>0</v>
      </c>
      <c r="G36" s="15">
        <v>213400000</v>
      </c>
      <c r="H36" s="15">
        <v>1439157.19</v>
      </c>
      <c r="I36" s="15">
        <v>1439157.19</v>
      </c>
      <c r="J36" s="15">
        <f t="shared" si="1"/>
        <v>211960842.81</v>
      </c>
      <c r="K36" s="2"/>
    </row>
    <row r="37" spans="1:11" ht="17.100000000000001" customHeight="1">
      <c r="A37" s="13" t="s">
        <v>42</v>
      </c>
      <c r="B37" s="11"/>
      <c r="C37" s="2"/>
      <c r="D37" s="14" t="s">
        <v>43</v>
      </c>
      <c r="E37" s="15">
        <v>398216644</v>
      </c>
      <c r="F37" s="15">
        <f t="shared" si="0"/>
        <v>24928897</v>
      </c>
      <c r="G37" s="15">
        <v>423145541</v>
      </c>
      <c r="H37" s="15">
        <v>211020958.48999986</v>
      </c>
      <c r="I37" s="15">
        <v>191000775.47999999</v>
      </c>
      <c r="J37" s="15">
        <f t="shared" si="1"/>
        <v>212124582.51000014</v>
      </c>
      <c r="K37" s="2"/>
    </row>
    <row r="38" spans="1:11" ht="17.100000000000001" customHeight="1">
      <c r="A38" s="13">
        <v>4500</v>
      </c>
      <c r="B38" s="11"/>
      <c r="C38" s="2"/>
      <c r="D38" s="14" t="s">
        <v>44</v>
      </c>
      <c r="E38" s="15">
        <v>110878139172</v>
      </c>
      <c r="F38" s="15">
        <f t="shared" si="0"/>
        <v>1646407454</v>
      </c>
      <c r="G38" s="15">
        <v>112524546626</v>
      </c>
      <c r="H38" s="15">
        <v>114670368564.34</v>
      </c>
      <c r="I38" s="15">
        <v>111843682044.24004</v>
      </c>
      <c r="J38" s="15">
        <f t="shared" si="1"/>
        <v>-2145821938.3399963</v>
      </c>
      <c r="K38" s="2"/>
    </row>
    <row r="39" spans="1:11" ht="17.100000000000001" customHeight="1">
      <c r="A39" s="13">
        <v>4800</v>
      </c>
      <c r="B39" s="11"/>
      <c r="C39" s="2"/>
      <c r="D39" s="14" t="s">
        <v>45</v>
      </c>
      <c r="E39" s="15">
        <v>0</v>
      </c>
      <c r="F39" s="15">
        <f t="shared" si="0"/>
        <v>0</v>
      </c>
      <c r="G39" s="15">
        <v>0</v>
      </c>
      <c r="H39" s="15">
        <v>0</v>
      </c>
      <c r="I39" s="15">
        <v>0</v>
      </c>
      <c r="J39" s="15">
        <f t="shared" si="1"/>
        <v>0</v>
      </c>
      <c r="K39" s="2"/>
    </row>
    <row r="40" spans="1:11" ht="17.100000000000001" customHeight="1">
      <c r="A40" s="13" t="s">
        <v>46</v>
      </c>
      <c r="B40" s="11"/>
      <c r="C40" s="2"/>
      <c r="D40" s="14" t="s">
        <v>47</v>
      </c>
      <c r="E40" s="15">
        <v>101962299</v>
      </c>
      <c r="F40" s="15">
        <f t="shared" si="0"/>
        <v>0</v>
      </c>
      <c r="G40" s="15">
        <v>101962299</v>
      </c>
      <c r="H40" s="15">
        <v>101962299</v>
      </c>
      <c r="I40" s="15">
        <v>101962299</v>
      </c>
      <c r="J40" s="15">
        <f t="shared" si="1"/>
        <v>0</v>
      </c>
      <c r="K40" s="2"/>
    </row>
    <row r="41" spans="1:11" ht="17.100000000000001" customHeight="1">
      <c r="A41" s="13"/>
      <c r="B41" s="11"/>
      <c r="C41" s="21" t="s">
        <v>48</v>
      </c>
      <c r="D41" s="22"/>
      <c r="E41" s="12">
        <f>SUM(E42:E46)</f>
        <v>43121238</v>
      </c>
      <c r="F41" s="12">
        <f t="shared" si="0"/>
        <v>366241586</v>
      </c>
      <c r="G41" s="12">
        <f>SUM(G42:G46)</f>
        <v>409362824</v>
      </c>
      <c r="H41" s="12">
        <f>SUM(H42:H46)</f>
        <v>0</v>
      </c>
      <c r="I41" s="12">
        <f>SUM(I42:I46)</f>
        <v>408057151.43000001</v>
      </c>
      <c r="J41" s="12">
        <f t="shared" si="1"/>
        <v>409362824</v>
      </c>
      <c r="K41" s="2"/>
    </row>
    <row r="42" spans="1:11" ht="17.100000000000001" customHeight="1">
      <c r="A42" s="13">
        <v>5100</v>
      </c>
      <c r="B42" s="11"/>
      <c r="C42" s="2"/>
      <c r="D42" s="14" t="s">
        <v>49</v>
      </c>
      <c r="E42" s="15">
        <v>23600527</v>
      </c>
      <c r="F42" s="15">
        <f t="shared" si="0"/>
        <v>-19794784</v>
      </c>
      <c r="G42" s="15">
        <v>3805743</v>
      </c>
      <c r="H42" s="15">
        <v>0</v>
      </c>
      <c r="I42" s="15">
        <v>3786702</v>
      </c>
      <c r="J42" s="15">
        <f t="shared" si="1"/>
        <v>3805743</v>
      </c>
      <c r="K42" s="2"/>
    </row>
    <row r="43" spans="1:11" ht="17.100000000000001" customHeight="1">
      <c r="A43" s="13">
        <v>5200</v>
      </c>
      <c r="B43" s="11"/>
      <c r="C43" s="2"/>
      <c r="D43" s="14" t="s">
        <v>50</v>
      </c>
      <c r="E43" s="15">
        <v>0</v>
      </c>
      <c r="F43" s="15">
        <f t="shared" si="0"/>
        <v>0</v>
      </c>
      <c r="G43" s="15">
        <v>0</v>
      </c>
      <c r="H43" s="15">
        <v>0</v>
      </c>
      <c r="I43" s="15">
        <v>0</v>
      </c>
      <c r="J43" s="15">
        <f t="shared" si="1"/>
        <v>0</v>
      </c>
      <c r="K43" s="2"/>
    </row>
    <row r="44" spans="1:11" ht="17.100000000000001" customHeight="1">
      <c r="A44" s="13">
        <v>5300</v>
      </c>
      <c r="B44" s="11"/>
      <c r="C44" s="2"/>
      <c r="D44" s="14" t="s">
        <v>51</v>
      </c>
      <c r="E44" s="15">
        <v>19520711</v>
      </c>
      <c r="F44" s="15">
        <f t="shared" si="0"/>
        <v>385909293</v>
      </c>
      <c r="G44" s="15">
        <v>405430004</v>
      </c>
      <c r="H44" s="15">
        <v>0</v>
      </c>
      <c r="I44" s="15">
        <v>404143372.43000001</v>
      </c>
      <c r="J44" s="15">
        <f t="shared" si="1"/>
        <v>405430004</v>
      </c>
      <c r="K44" s="2"/>
    </row>
    <row r="45" spans="1:11" ht="17.100000000000001" customHeight="1">
      <c r="A45" s="13">
        <v>5400</v>
      </c>
      <c r="B45" s="11"/>
      <c r="C45" s="2"/>
      <c r="D45" s="14" t="s">
        <v>60</v>
      </c>
      <c r="E45" s="15">
        <v>0</v>
      </c>
      <c r="F45" s="15"/>
      <c r="G45" s="15">
        <v>0</v>
      </c>
      <c r="H45" s="15">
        <v>0</v>
      </c>
      <c r="I45" s="15">
        <v>0</v>
      </c>
      <c r="J45" s="15"/>
      <c r="K45" s="2"/>
    </row>
    <row r="46" spans="1:11" ht="17.100000000000001" customHeight="1">
      <c r="A46" s="13">
        <v>5600</v>
      </c>
      <c r="B46" s="11"/>
      <c r="C46" s="2"/>
      <c r="D46" s="14" t="s">
        <v>52</v>
      </c>
      <c r="E46" s="15">
        <v>0</v>
      </c>
      <c r="F46" s="15">
        <f t="shared" si="0"/>
        <v>127077</v>
      </c>
      <c r="G46" s="15">
        <v>127077</v>
      </c>
      <c r="H46" s="15">
        <v>0</v>
      </c>
      <c r="I46" s="15">
        <v>127077</v>
      </c>
      <c r="J46" s="15">
        <f t="shared" si="1"/>
        <v>127077</v>
      </c>
      <c r="K46" s="2"/>
    </row>
    <row r="47" spans="1:11" ht="17.100000000000001" customHeight="1">
      <c r="A47" s="13"/>
      <c r="B47" s="11"/>
      <c r="C47" s="21" t="s">
        <v>53</v>
      </c>
      <c r="D47" s="22"/>
      <c r="E47" s="12">
        <f>E48</f>
        <v>0</v>
      </c>
      <c r="F47" s="12">
        <f t="shared" si="0"/>
        <v>128507503</v>
      </c>
      <c r="G47" s="12">
        <f>G48</f>
        <v>128507503</v>
      </c>
      <c r="H47" s="12">
        <f>H48</f>
        <v>165367008</v>
      </c>
      <c r="I47" s="12">
        <f>I48</f>
        <v>126256255.09999999</v>
      </c>
      <c r="J47" s="12">
        <f t="shared" si="1"/>
        <v>-36859505</v>
      </c>
      <c r="K47" s="2"/>
    </row>
    <row r="48" spans="1:11" ht="17.100000000000001" customHeight="1">
      <c r="A48" s="13">
        <v>6200</v>
      </c>
      <c r="B48" s="11"/>
      <c r="C48" s="2"/>
      <c r="D48" s="14" t="s">
        <v>54</v>
      </c>
      <c r="E48" s="15">
        <v>0</v>
      </c>
      <c r="F48" s="15">
        <f t="shared" si="0"/>
        <v>128507503</v>
      </c>
      <c r="G48" s="15">
        <v>128507503</v>
      </c>
      <c r="H48" s="15">
        <v>165367008</v>
      </c>
      <c r="I48" s="15">
        <v>126256255.09999999</v>
      </c>
      <c r="J48" s="15">
        <f t="shared" si="1"/>
        <v>-36859505</v>
      </c>
      <c r="K48" s="2"/>
    </row>
    <row r="49" spans="1:11" ht="21.95" customHeight="1" thickBot="1">
      <c r="A49" s="1"/>
      <c r="B49" s="23" t="s">
        <v>55</v>
      </c>
      <c r="C49" s="24"/>
      <c r="D49" s="25"/>
      <c r="E49" s="16">
        <f>E47+E41+E35+E25+E16+E9</f>
        <v>167438694861</v>
      </c>
      <c r="F49" s="16">
        <f t="shared" si="0"/>
        <v>7040661903</v>
      </c>
      <c r="G49" s="16">
        <f>G47+G41+G35+G25+G16+G9</f>
        <v>174479356764</v>
      </c>
      <c r="H49" s="16">
        <f>H47+H41+H35+H25+H16+H9</f>
        <v>184722483419.40002</v>
      </c>
      <c r="I49" s="16">
        <f>I47+I41+I35+I25+I16+I9</f>
        <v>164875247219.13004</v>
      </c>
      <c r="J49" s="16">
        <f t="shared" si="1"/>
        <v>-10243126655.400024</v>
      </c>
      <c r="K49" s="2"/>
    </row>
    <row r="50" spans="1:11" ht="19.5" customHeight="1">
      <c r="A50" s="1"/>
      <c r="B50" s="19" t="s">
        <v>56</v>
      </c>
      <c r="C50" s="19"/>
      <c r="D50" s="19"/>
      <c r="E50" s="19"/>
      <c r="F50" s="19"/>
      <c r="G50" s="19"/>
      <c r="H50" s="19"/>
      <c r="I50" s="19"/>
      <c r="J50" s="19"/>
      <c r="K50" s="2"/>
    </row>
    <row r="51" spans="1:11" ht="41.1" customHeight="1">
      <c r="A51" s="1"/>
      <c r="B51" s="2"/>
      <c r="C51" s="20" t="s">
        <v>57</v>
      </c>
      <c r="D51" s="20"/>
      <c r="E51" s="20"/>
      <c r="F51" s="20"/>
      <c r="G51" s="20"/>
      <c r="H51" s="20"/>
      <c r="I51" s="20"/>
      <c r="J51" s="20"/>
      <c r="K51" s="2"/>
    </row>
    <row r="52" spans="1:11" ht="30" customHeight="1">
      <c r="A52" s="1"/>
      <c r="B52" s="2"/>
      <c r="C52" s="2"/>
      <c r="D52" s="2"/>
      <c r="E52" s="2"/>
      <c r="G52" s="2"/>
      <c r="H52" s="2"/>
      <c r="I52" s="2"/>
      <c r="J52" s="2"/>
      <c r="K52" s="2"/>
    </row>
    <row r="53" spans="1:11">
      <c r="E53" s="17"/>
      <c r="F53" s="17"/>
      <c r="G53" s="17"/>
      <c r="H53" s="17"/>
      <c r="I53" s="17"/>
      <c r="J53" s="17"/>
    </row>
  </sheetData>
  <mergeCells count="14">
    <mergeCell ref="C9:D9"/>
    <mergeCell ref="B2:J2"/>
    <mergeCell ref="B3:J3"/>
    <mergeCell ref="B4:J4"/>
    <mergeCell ref="B5:J5"/>
    <mergeCell ref="B7:D7"/>
    <mergeCell ref="B50:J50"/>
    <mergeCell ref="C51:J51"/>
    <mergeCell ref="C16:D16"/>
    <mergeCell ref="C25:D25"/>
    <mergeCell ref="C35:D35"/>
    <mergeCell ref="C41:D41"/>
    <mergeCell ref="C47:D47"/>
    <mergeCell ref="B49:D49"/>
  </mergeCells>
  <pageMargins left="0.34722222222222221" right="0.34722222222222221" top="0.4861111111111111" bottom="0.41666666666666669" header="0.5" footer="0.5"/>
  <pageSetup scale="52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EAEP_OBJGASTO</vt:lpstr>
      <vt:lpstr>EAEP_OBJGASTO!Área_de_impresión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CCC</cp:lastModifiedBy>
  <cp:lastPrinted>2020-02-27T16:49:55Z</cp:lastPrinted>
  <dcterms:created xsi:type="dcterms:W3CDTF">2019-12-03T00:30:59Z</dcterms:created>
  <dcterms:modified xsi:type="dcterms:W3CDTF">2020-04-16T19:30:49Z</dcterms:modified>
</cp:coreProperties>
</file>