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EAEP_OBJ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6" i="1" l="1"/>
  <c r="F46" i="1"/>
  <c r="I45" i="1"/>
  <c r="I47" i="1" s="1"/>
  <c r="H45" i="1"/>
  <c r="H47" i="1" s="1"/>
  <c r="G45" i="1"/>
  <c r="J45" i="1" s="1"/>
  <c r="E45" i="1"/>
  <c r="E47" i="1" s="1"/>
  <c r="J44" i="1"/>
  <c r="F44" i="1"/>
  <c r="J43" i="1"/>
  <c r="F43" i="1"/>
  <c r="J42" i="1"/>
  <c r="F42" i="1"/>
  <c r="J41" i="1"/>
  <c r="F41" i="1"/>
  <c r="I40" i="1"/>
  <c r="H40" i="1"/>
  <c r="G40" i="1"/>
  <c r="J40" i="1" s="1"/>
  <c r="E40" i="1"/>
  <c r="J39" i="1"/>
  <c r="F39" i="1"/>
  <c r="J38" i="1"/>
  <c r="F38" i="1"/>
  <c r="J37" i="1"/>
  <c r="F37" i="1"/>
  <c r="J36" i="1"/>
  <c r="F36" i="1"/>
  <c r="I35" i="1"/>
  <c r="H35" i="1"/>
  <c r="G35" i="1"/>
  <c r="J35" i="1" s="1"/>
  <c r="E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I25" i="1"/>
  <c r="H25" i="1"/>
  <c r="G25" i="1"/>
  <c r="J25" i="1" s="1"/>
  <c r="E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G16" i="1"/>
  <c r="J16" i="1" s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J9" i="1" s="1"/>
  <c r="E9" i="1"/>
  <c r="B5" i="1"/>
  <c r="B4" i="1"/>
  <c r="G47" i="1" l="1"/>
  <c r="F9" i="1"/>
  <c r="F16" i="1"/>
  <c r="F25" i="1"/>
  <c r="F35" i="1"/>
  <c r="F40" i="1"/>
  <c r="F45" i="1"/>
  <c r="J47" i="1" l="1"/>
  <c r="F47" i="1"/>
</calcChain>
</file>

<file path=xl/sharedStrings.xml><?xml version="1.0" encoding="utf-8"?>
<sst xmlns="http://schemas.openxmlformats.org/spreadsheetml/2006/main" count="89" uniqueCount="89">
  <si>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</si>
  <si>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</si>
  <si>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</si>
  <si>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</si>
  <si>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</si>
  <si>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</si>
  <si>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</si>
  <si>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</si>
  <si>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</si>
  <si>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</si>
  <si>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</si>
  <si>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</si>
  <si>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</si>
  <si>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</si>
  <si>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</si>
  <si>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</si>
  <si>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1100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</si>
  <si>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</si>
  <si>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</si>
  <si>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</si>
  <si>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</si>
  <si>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</si>
  <si>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</si>
  <si>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</si>
  <si>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</si>
  <si>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</si>
  <si>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1700</t>
  </si>
  <si>
    <t>Pago de estímulos a servidores públicos</t>
  </si>
  <si>
    <t>Materiales y suministros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</si>
  <si>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</si>
  <si>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</si>
  <si>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</si>
  <si>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</si>
  <si>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</si>
  <si>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</si>
  <si>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</si>
  <si>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</si>
  <si>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</si>
  <si>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</si>
  <si>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</si>
  <si>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</si>
  <si>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</si>
  <si>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</si>
  <si>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</si>
  <si>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</si>
  <si>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Servicios generales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</si>
  <si>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</si>
  <si>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</si>
  <si>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</si>
  <si>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</si>
  <si>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</si>
  <si>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</si>
  <si>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</si>
  <si>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</si>
  <si>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</si>
  <si>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</si>
  <si>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3600</t>
  </si>
  <si>
    <t>Servicios de comunicación social y publicidad</t>
  </si>
  <si>
    <t>3700</t>
  </si>
  <si>
    <t>Servicios de traslado y viáticos</t>
  </si>
  <si>
    <t>3800</t>
  </si>
  <si>
    <t>Servicios oficiales</t>
  </si>
  <si>
    <t>3900</t>
  </si>
  <si>
    <t>Otros servicios generales</t>
  </si>
  <si>
    <t>Transferencias, asignaciones, subsidios y otras ayudas</t>
  </si>
  <si>
    <t>4400</t>
  </si>
  <si>
    <t>Ayudas sociales</t>
  </si>
  <si>
    <t>4500</t>
  </si>
  <si>
    <t>Pensiones y jubilaciones</t>
  </si>
  <si>
    <t>4800</t>
  </si>
  <si>
    <t>Donativos</t>
  </si>
  <si>
    <t>4900</t>
  </si>
  <si>
    <t>Transferencias al exterior</t>
  </si>
  <si>
    <t>Bienes muebles, inmuebles e intangibles</t>
  </si>
  <si>
    <t>5100</t>
  </si>
  <si>
    <t>Mobiliario y equipo de administración</t>
  </si>
  <si>
    <t>5200</t>
  </si>
  <si>
    <t>Mobiliario y equipo educacional y recreativo</t>
  </si>
  <si>
    <t>5300</t>
  </si>
  <si>
    <t>Equipo e instrumental médico y de laboratorio</t>
  </si>
  <si>
    <t>5600</t>
  </si>
  <si>
    <t>Maquinaria, otros equipos y herramientas</t>
  </si>
  <si>
    <t>0000</t>
  </si>
  <si>
    <t>Inversión pública</t>
  </si>
  <si>
    <t>6200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</si>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</sst>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3" fontId="3" fillId="0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.romeroa/Desktop/AREA_DE_INF_PROGRAM&#193;TICA/AUDITOR&#205;AS/Cumplimiento_LGCG_2019/ESTADOS_PRESUPUESTARIOS_PROGRAM&#193;TICOS/PARA_PUBLICAR/2019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2019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zoomScale="85" zoomScaleNormal="85" workbookViewId="0"/>
  </sheetViews>
  <sheetFormatPr baseColWidth="10" defaultColWidth="9.140625" defaultRowHeight="15"/>
  <cols>
    <col min="1" max="1" width="8" style="20" customWidth="1"/>
    <col min="2" max="3" width="2.5703125" style="3" customWidth="1"/>
    <col min="4" max="4" width="70" style="3" customWidth="1"/>
    <col min="5" max="10" width="18.57031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31 de marzo de 2019</v>
      </c>
      <c r="C4" s="8"/>
      <c r="D4" s="8"/>
      <c r="E4" s="8"/>
      <c r="F4" s="8"/>
      <c r="G4" s="8"/>
      <c r="H4" s="8"/>
      <c r="I4" s="8"/>
      <c r="J4" s="9"/>
      <c r="K4" s="2"/>
    </row>
    <row r="5" spans="1:11" ht="15.7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42943936591</v>
      </c>
      <c r="F9" s="24">
        <f>G9-E9</f>
        <v>-1196676531</v>
      </c>
      <c r="G9" s="24">
        <f>SUM(G10:G15)</f>
        <v>41747260060</v>
      </c>
      <c r="H9" s="24">
        <f>SUM(H10:H15)</f>
        <v>51069115926.769997</v>
      </c>
      <c r="I9" s="24">
        <f>SUM(I10:I15)</f>
        <v>41485500004.089989</v>
      </c>
      <c r="J9" s="24">
        <f>G9-H9</f>
        <v>-9321855866.7699966</v>
      </c>
      <c r="K9" s="2"/>
    </row>
    <row r="10" spans="1:11" ht="17.100000000000001" customHeight="1">
      <c r="A10" s="25" t="s">
        <v>16</v>
      </c>
      <c r="B10" s="21"/>
      <c r="C10" s="2"/>
      <c r="D10" s="26" t="s">
        <v>17</v>
      </c>
      <c r="E10" s="27">
        <v>7984825443</v>
      </c>
      <c r="F10" s="27">
        <f t="shared" ref="F10:F47" si="0">G10-E10</f>
        <v>-157109205</v>
      </c>
      <c r="G10" s="27">
        <v>7827716238</v>
      </c>
      <c r="H10" s="27">
        <v>7828065056.4200001</v>
      </c>
      <c r="I10" s="27">
        <v>7739878280.5299978</v>
      </c>
      <c r="J10" s="27">
        <f t="shared" ref="J10:J47" si="1">G10-H10</f>
        <v>-348818.42000007629</v>
      </c>
      <c r="K10" s="2"/>
    </row>
    <row r="11" spans="1:11" ht="17.100000000000001" customHeight="1">
      <c r="A11" s="25" t="s">
        <v>18</v>
      </c>
      <c r="B11" s="21"/>
      <c r="C11" s="2"/>
      <c r="D11" s="26" t="s">
        <v>19</v>
      </c>
      <c r="E11" s="27">
        <v>211530831</v>
      </c>
      <c r="F11" s="27">
        <f t="shared" si="0"/>
        <v>-42324317</v>
      </c>
      <c r="G11" s="27">
        <v>169206514</v>
      </c>
      <c r="H11" s="27">
        <v>155635764.80000007</v>
      </c>
      <c r="I11" s="27">
        <v>128493335.94999999</v>
      </c>
      <c r="J11" s="27">
        <f t="shared" si="1"/>
        <v>13570749.199999928</v>
      </c>
      <c r="K11" s="2"/>
    </row>
    <row r="12" spans="1:11" ht="17.100000000000001" customHeight="1">
      <c r="A12" s="25" t="s">
        <v>20</v>
      </c>
      <c r="B12" s="21"/>
      <c r="C12" s="2"/>
      <c r="D12" s="26" t="s">
        <v>21</v>
      </c>
      <c r="E12" s="27">
        <v>4189693436</v>
      </c>
      <c r="F12" s="27">
        <f t="shared" si="0"/>
        <v>-42642181</v>
      </c>
      <c r="G12" s="27">
        <v>4147051255</v>
      </c>
      <c r="H12" s="27">
        <v>8146379931.1000051</v>
      </c>
      <c r="I12" s="27">
        <v>4146437347.7500014</v>
      </c>
      <c r="J12" s="27">
        <f t="shared" si="1"/>
        <v>-3999328676.1000051</v>
      </c>
      <c r="K12" s="2"/>
    </row>
    <row r="13" spans="1:11" ht="17.100000000000001" customHeight="1">
      <c r="A13" s="25" t="s">
        <v>22</v>
      </c>
      <c r="B13" s="21"/>
      <c r="C13" s="2"/>
      <c r="D13" s="26" t="s">
        <v>23</v>
      </c>
      <c r="E13" s="27">
        <v>5005381123</v>
      </c>
      <c r="F13" s="27">
        <f t="shared" si="0"/>
        <v>-2173036</v>
      </c>
      <c r="G13" s="27">
        <v>5003208087</v>
      </c>
      <c r="H13" s="27">
        <v>6082509313.5199995</v>
      </c>
      <c r="I13" s="27">
        <v>5033302140.9299994</v>
      </c>
      <c r="J13" s="27">
        <f t="shared" si="1"/>
        <v>-1079301226.5199995</v>
      </c>
      <c r="K13" s="2"/>
    </row>
    <row r="14" spans="1:11" ht="17.100000000000001" customHeight="1">
      <c r="A14" s="25" t="s">
        <v>24</v>
      </c>
      <c r="B14" s="21"/>
      <c r="C14" s="2"/>
      <c r="D14" s="26" t="s">
        <v>25</v>
      </c>
      <c r="E14" s="27">
        <v>20977422885</v>
      </c>
      <c r="F14" s="27">
        <f t="shared" si="0"/>
        <v>-895671283</v>
      </c>
      <c r="G14" s="27">
        <v>20081751602</v>
      </c>
      <c r="H14" s="27">
        <v>24338216421.949989</v>
      </c>
      <c r="I14" s="27">
        <v>19919079459.949986</v>
      </c>
      <c r="J14" s="27">
        <f t="shared" si="1"/>
        <v>-4256464819.9499893</v>
      </c>
      <c r="K14" s="2"/>
    </row>
    <row r="15" spans="1:11" ht="17.100000000000001" customHeight="1">
      <c r="A15" s="25" t="s">
        <v>26</v>
      </c>
      <c r="B15" s="21"/>
      <c r="C15" s="2"/>
      <c r="D15" s="26" t="s">
        <v>27</v>
      </c>
      <c r="E15" s="27">
        <v>4575082873</v>
      </c>
      <c r="F15" s="27">
        <f t="shared" si="0"/>
        <v>-56756509</v>
      </c>
      <c r="G15" s="27">
        <v>4518326364</v>
      </c>
      <c r="H15" s="27">
        <v>4518309438.9800053</v>
      </c>
      <c r="I15" s="27">
        <v>4518309438.9800062</v>
      </c>
      <c r="J15" s="27">
        <f t="shared" si="1"/>
        <v>16925.019994735718</v>
      </c>
      <c r="K15" s="2"/>
    </row>
    <row r="16" spans="1:11" ht="17.100000000000001" customHeight="1">
      <c r="A16" s="25"/>
      <c r="B16" s="21"/>
      <c r="C16" s="22" t="s">
        <v>28</v>
      </c>
      <c r="D16" s="23"/>
      <c r="E16" s="24">
        <f>SUM(E17:E24)</f>
        <v>16149926551</v>
      </c>
      <c r="F16" s="24">
        <f t="shared" si="0"/>
        <v>-8670970189</v>
      </c>
      <c r="G16" s="24">
        <f>SUM(G17:G24)</f>
        <v>7478956362</v>
      </c>
      <c r="H16" s="24">
        <f>SUM(H17:H24)</f>
        <v>11886957056.940004</v>
      </c>
      <c r="I16" s="24">
        <f>SUM(I17:I24)</f>
        <v>6978833421.8099957</v>
      </c>
      <c r="J16" s="24">
        <f t="shared" si="1"/>
        <v>-4408000694.9400043</v>
      </c>
      <c r="K16" s="2"/>
    </row>
    <row r="17" spans="1:11" ht="17.100000000000001" customHeight="1">
      <c r="A17" s="25" t="s">
        <v>29</v>
      </c>
      <c r="B17" s="21"/>
      <c r="C17" s="2"/>
      <c r="D17" s="26" t="s">
        <v>30</v>
      </c>
      <c r="E17" s="27">
        <v>546991173</v>
      </c>
      <c r="F17" s="27">
        <f t="shared" si="0"/>
        <v>-370453562</v>
      </c>
      <c r="G17" s="27">
        <v>176537611</v>
      </c>
      <c r="H17" s="27">
        <v>384316919.09000021</v>
      </c>
      <c r="I17" s="27">
        <v>100979938.48999999</v>
      </c>
      <c r="J17" s="27">
        <f t="shared" si="1"/>
        <v>-207779308.09000021</v>
      </c>
      <c r="K17" s="2"/>
    </row>
    <row r="18" spans="1:11" ht="17.100000000000001" customHeight="1">
      <c r="A18" s="25" t="s">
        <v>31</v>
      </c>
      <c r="B18" s="21"/>
      <c r="C18" s="2"/>
      <c r="D18" s="26" t="s">
        <v>32</v>
      </c>
      <c r="E18" s="27">
        <v>651157402</v>
      </c>
      <c r="F18" s="27">
        <f t="shared" si="0"/>
        <v>-493247246</v>
      </c>
      <c r="G18" s="27">
        <v>157910156</v>
      </c>
      <c r="H18" s="27">
        <v>170298353.94000006</v>
      </c>
      <c r="I18" s="27">
        <v>132921072.93999995</v>
      </c>
      <c r="J18" s="27">
        <f t="shared" si="1"/>
        <v>-12388197.940000057</v>
      </c>
      <c r="K18" s="2"/>
    </row>
    <row r="19" spans="1:11" ht="17.100000000000001" customHeight="1">
      <c r="A19" s="25" t="s">
        <v>33</v>
      </c>
      <c r="B19" s="21"/>
      <c r="C19" s="2"/>
      <c r="D19" s="26" t="s">
        <v>34</v>
      </c>
      <c r="E19" s="27">
        <v>0</v>
      </c>
      <c r="F19" s="27">
        <f t="shared" si="0"/>
        <v>19500</v>
      </c>
      <c r="G19" s="27">
        <v>19500</v>
      </c>
      <c r="H19" s="27">
        <v>1450</v>
      </c>
      <c r="I19" s="27">
        <v>1450</v>
      </c>
      <c r="J19" s="27">
        <f t="shared" si="1"/>
        <v>18050</v>
      </c>
      <c r="K19" s="2"/>
    </row>
    <row r="20" spans="1:11" ht="17.100000000000001" customHeight="1">
      <c r="A20" s="25" t="s">
        <v>35</v>
      </c>
      <c r="B20" s="21"/>
      <c r="C20" s="2"/>
      <c r="D20" s="26" t="s">
        <v>36</v>
      </c>
      <c r="E20" s="27">
        <v>77747656</v>
      </c>
      <c r="F20" s="27">
        <f t="shared" si="0"/>
        <v>-6547560</v>
      </c>
      <c r="G20" s="27">
        <v>71200096</v>
      </c>
      <c r="H20" s="27">
        <v>14271777.960000003</v>
      </c>
      <c r="I20" s="27">
        <v>9567641.4000000041</v>
      </c>
      <c r="J20" s="27">
        <f t="shared" si="1"/>
        <v>56928318.039999999</v>
      </c>
      <c r="K20" s="2"/>
    </row>
    <row r="21" spans="1:11" ht="17.100000000000001" customHeight="1">
      <c r="A21" s="25" t="s">
        <v>37</v>
      </c>
      <c r="B21" s="21"/>
      <c r="C21" s="2"/>
      <c r="D21" s="26" t="s">
        <v>38</v>
      </c>
      <c r="E21" s="27">
        <v>13757064904</v>
      </c>
      <c r="F21" s="27">
        <f t="shared" si="0"/>
        <v>-7623697440</v>
      </c>
      <c r="G21" s="27">
        <v>6133367464</v>
      </c>
      <c r="H21" s="28">
        <v>10814560405.790005</v>
      </c>
      <c r="I21" s="27">
        <v>6398396257.8299952</v>
      </c>
      <c r="J21" s="27">
        <f t="shared" si="1"/>
        <v>-4681192941.7900047</v>
      </c>
      <c r="K21" s="2"/>
    </row>
    <row r="22" spans="1:11" ht="17.100000000000001" customHeight="1">
      <c r="A22" s="25" t="s">
        <v>39</v>
      </c>
      <c r="B22" s="21"/>
      <c r="C22" s="2"/>
      <c r="D22" s="26" t="s">
        <v>40</v>
      </c>
      <c r="E22" s="27">
        <v>267757442</v>
      </c>
      <c r="F22" s="27">
        <f t="shared" si="0"/>
        <v>2667357</v>
      </c>
      <c r="G22" s="27">
        <v>270424799</v>
      </c>
      <c r="H22" s="27">
        <v>107469270.34000002</v>
      </c>
      <c r="I22" s="27">
        <v>75306155.769999996</v>
      </c>
      <c r="J22" s="27">
        <f t="shared" si="1"/>
        <v>162955528.65999997</v>
      </c>
      <c r="K22" s="2"/>
    </row>
    <row r="23" spans="1:11" ht="17.100000000000001" customHeight="1">
      <c r="A23" s="25" t="s">
        <v>41</v>
      </c>
      <c r="B23" s="21"/>
      <c r="C23" s="2"/>
      <c r="D23" s="26" t="s">
        <v>42</v>
      </c>
      <c r="E23" s="27">
        <v>204643764</v>
      </c>
      <c r="F23" s="27">
        <f t="shared" si="0"/>
        <v>-2285647</v>
      </c>
      <c r="G23" s="27">
        <v>202358117</v>
      </c>
      <c r="H23" s="27">
        <v>108382221.44000001</v>
      </c>
      <c r="I23" s="27">
        <v>54913668.039999999</v>
      </c>
      <c r="J23" s="27">
        <f t="shared" si="1"/>
        <v>93975895.559999987</v>
      </c>
      <c r="K23" s="2"/>
    </row>
    <row r="24" spans="1:11" ht="17.100000000000001" customHeight="1">
      <c r="A24" s="25" t="s">
        <v>43</v>
      </c>
      <c r="B24" s="21"/>
      <c r="C24" s="2"/>
      <c r="D24" s="26" t="s">
        <v>44</v>
      </c>
      <c r="E24" s="27">
        <v>644564210</v>
      </c>
      <c r="F24" s="27">
        <f t="shared" si="0"/>
        <v>-177425591</v>
      </c>
      <c r="G24" s="27">
        <v>467138619</v>
      </c>
      <c r="H24" s="27">
        <v>287656658.37999964</v>
      </c>
      <c r="I24" s="27">
        <v>206747237.33999988</v>
      </c>
      <c r="J24" s="27">
        <f t="shared" si="1"/>
        <v>179481960.62000036</v>
      </c>
      <c r="K24" s="2"/>
    </row>
    <row r="25" spans="1:11" ht="17.100000000000001" customHeight="1">
      <c r="A25" s="25"/>
      <c r="B25" s="21"/>
      <c r="C25" s="22" t="s">
        <v>45</v>
      </c>
      <c r="D25" s="23"/>
      <c r="E25" s="24">
        <f>SUM(E26:E34)</f>
        <v>7325007251</v>
      </c>
      <c r="F25" s="24">
        <f t="shared" si="0"/>
        <v>-1006100021</v>
      </c>
      <c r="G25" s="24">
        <f>SUM(G26:G34)</f>
        <v>6318907230</v>
      </c>
      <c r="H25" s="24">
        <f>SUM(H26:H34)</f>
        <v>5728313001.7900009</v>
      </c>
      <c r="I25" s="24">
        <f>SUM(I26:I34)</f>
        <v>-156203707.77999592</v>
      </c>
      <c r="J25" s="24">
        <f t="shared" si="1"/>
        <v>590594228.20999908</v>
      </c>
      <c r="K25" s="2"/>
    </row>
    <row r="26" spans="1:11" ht="17.100000000000001" customHeight="1">
      <c r="A26" s="25" t="s">
        <v>46</v>
      </c>
      <c r="B26" s="21"/>
      <c r="C26" s="2"/>
      <c r="D26" s="26" t="s">
        <v>47</v>
      </c>
      <c r="E26" s="27">
        <v>970539215</v>
      </c>
      <c r="F26" s="27">
        <f t="shared" si="0"/>
        <v>154310038</v>
      </c>
      <c r="G26" s="27">
        <v>1124849253</v>
      </c>
      <c r="H26" s="27">
        <v>845658680.92999995</v>
      </c>
      <c r="I26" s="27">
        <v>590311488.96000028</v>
      </c>
      <c r="J26" s="27">
        <f t="shared" si="1"/>
        <v>279190572.07000005</v>
      </c>
      <c r="K26" s="2"/>
    </row>
    <row r="27" spans="1:11" ht="17.100000000000001" customHeight="1">
      <c r="A27" s="25" t="s">
        <v>48</v>
      </c>
      <c r="B27" s="21"/>
      <c r="C27" s="2"/>
      <c r="D27" s="26" t="s">
        <v>49</v>
      </c>
      <c r="E27" s="27">
        <v>354651908</v>
      </c>
      <c r="F27" s="27">
        <f t="shared" si="0"/>
        <v>38698527</v>
      </c>
      <c r="G27" s="27">
        <v>393350435</v>
      </c>
      <c r="H27" s="27">
        <v>102422334.51999998</v>
      </c>
      <c r="I27" s="27">
        <v>89391882.370000005</v>
      </c>
      <c r="J27" s="27">
        <f t="shared" si="1"/>
        <v>290928100.48000002</v>
      </c>
      <c r="K27" s="2"/>
    </row>
    <row r="28" spans="1:11" ht="17.100000000000001" customHeight="1">
      <c r="A28" s="25" t="s">
        <v>50</v>
      </c>
      <c r="B28" s="21"/>
      <c r="C28" s="2"/>
      <c r="D28" s="26" t="s">
        <v>51</v>
      </c>
      <c r="E28" s="27">
        <v>4996523452</v>
      </c>
      <c r="F28" s="27">
        <f t="shared" si="0"/>
        <v>-1699436897</v>
      </c>
      <c r="G28" s="27">
        <v>3297086555</v>
      </c>
      <c r="H28" s="27">
        <v>3278290555.5300007</v>
      </c>
      <c r="I28" s="27">
        <v>2854169746.750001</v>
      </c>
      <c r="J28" s="27">
        <f t="shared" si="1"/>
        <v>18795999.469999313</v>
      </c>
      <c r="K28" s="2"/>
    </row>
    <row r="29" spans="1:11" ht="17.100000000000001" customHeight="1">
      <c r="A29" s="25" t="s">
        <v>52</v>
      </c>
      <c r="B29" s="21"/>
      <c r="C29" s="2"/>
      <c r="D29" s="26" t="s">
        <v>53</v>
      </c>
      <c r="E29" s="27">
        <v>369694507</v>
      </c>
      <c r="F29" s="27">
        <f t="shared" si="0"/>
        <v>256391611</v>
      </c>
      <c r="G29" s="27">
        <v>626086118</v>
      </c>
      <c r="H29" s="27">
        <v>499301052.72000009</v>
      </c>
      <c r="I29" s="27">
        <v>513055458.41000009</v>
      </c>
      <c r="J29" s="27">
        <f t="shared" si="1"/>
        <v>126785065.27999991</v>
      </c>
      <c r="K29" s="2"/>
    </row>
    <row r="30" spans="1:11" ht="17.100000000000001" customHeight="1">
      <c r="A30" s="25" t="s">
        <v>54</v>
      </c>
      <c r="B30" s="21"/>
      <c r="C30" s="2"/>
      <c r="D30" s="26" t="s">
        <v>55</v>
      </c>
      <c r="E30" s="27">
        <v>996878005</v>
      </c>
      <c r="F30" s="27">
        <f t="shared" si="0"/>
        <v>117006113</v>
      </c>
      <c r="G30" s="27">
        <v>1113884118</v>
      </c>
      <c r="H30" s="27">
        <v>281487008.45000005</v>
      </c>
      <c r="I30" s="27">
        <v>152757333.44</v>
      </c>
      <c r="J30" s="27">
        <f t="shared" si="1"/>
        <v>832397109.54999995</v>
      </c>
      <c r="K30" s="2"/>
    </row>
    <row r="31" spans="1:11" ht="17.100000000000001" customHeight="1">
      <c r="A31" s="25" t="s">
        <v>56</v>
      </c>
      <c r="B31" s="21"/>
      <c r="C31" s="2"/>
      <c r="D31" s="26" t="s">
        <v>57</v>
      </c>
      <c r="E31" s="27">
        <v>152069841</v>
      </c>
      <c r="F31" s="27">
        <f t="shared" si="0"/>
        <v>34459</v>
      </c>
      <c r="G31" s="27">
        <v>152104300</v>
      </c>
      <c r="H31" s="27">
        <v>242629.02</v>
      </c>
      <c r="I31" s="27">
        <v>172024.11</v>
      </c>
      <c r="J31" s="27">
        <f t="shared" si="1"/>
        <v>151861670.97999999</v>
      </c>
      <c r="K31" s="2"/>
    </row>
    <row r="32" spans="1:11" ht="17.100000000000001" customHeight="1">
      <c r="A32" s="25" t="s">
        <v>58</v>
      </c>
      <c r="B32" s="21"/>
      <c r="C32" s="2"/>
      <c r="D32" s="26" t="s">
        <v>59</v>
      </c>
      <c r="E32" s="27">
        <v>197098129</v>
      </c>
      <c r="F32" s="27">
        <f t="shared" si="0"/>
        <v>15910595</v>
      </c>
      <c r="G32" s="27">
        <v>213008724</v>
      </c>
      <c r="H32" s="27">
        <v>100884306.63999994</v>
      </c>
      <c r="I32" s="27">
        <v>95665067.949999943</v>
      </c>
      <c r="J32" s="27">
        <f t="shared" si="1"/>
        <v>112124417.36000006</v>
      </c>
      <c r="K32" s="2"/>
    </row>
    <row r="33" spans="1:11" ht="17.100000000000001" customHeight="1">
      <c r="A33" s="25" t="s">
        <v>60</v>
      </c>
      <c r="B33" s="21"/>
      <c r="C33" s="2"/>
      <c r="D33" s="26" t="s">
        <v>61</v>
      </c>
      <c r="E33" s="27">
        <v>11909797</v>
      </c>
      <c r="F33" s="27">
        <f t="shared" si="0"/>
        <v>21286991</v>
      </c>
      <c r="G33" s="27">
        <v>33196788</v>
      </c>
      <c r="H33" s="27">
        <v>458276.74000000005</v>
      </c>
      <c r="I33" s="27">
        <v>259667.9</v>
      </c>
      <c r="J33" s="27">
        <f t="shared" si="1"/>
        <v>32738511.260000002</v>
      </c>
      <c r="K33" s="2"/>
    </row>
    <row r="34" spans="1:11" ht="17.100000000000001" customHeight="1">
      <c r="A34" s="25" t="s">
        <v>62</v>
      </c>
      <c r="B34" s="21"/>
      <c r="C34" s="2"/>
      <c r="D34" s="26" t="s">
        <v>63</v>
      </c>
      <c r="E34" s="27">
        <v>-724357603</v>
      </c>
      <c r="F34" s="27">
        <f t="shared" si="0"/>
        <v>89698542</v>
      </c>
      <c r="G34" s="27">
        <v>-634659061</v>
      </c>
      <c r="H34" s="27">
        <v>619568157.23999977</v>
      </c>
      <c r="I34" s="27">
        <v>-4451986377.6699972</v>
      </c>
      <c r="J34" s="27">
        <f t="shared" si="1"/>
        <v>-1254227218.2399998</v>
      </c>
      <c r="K34" s="2"/>
    </row>
    <row r="35" spans="1:11" ht="17.100000000000001" customHeight="1">
      <c r="A35" s="25"/>
      <c r="B35" s="21"/>
      <c r="C35" s="22" t="s">
        <v>64</v>
      </c>
      <c r="D35" s="23"/>
      <c r="E35" s="24">
        <f>SUM(E36:E39)</f>
        <v>100517545253</v>
      </c>
      <c r="F35" s="24">
        <f t="shared" si="0"/>
        <v>-151141017</v>
      </c>
      <c r="G35" s="24">
        <f>SUM(G36:G39)</f>
        <v>100366404236</v>
      </c>
      <c r="H35" s="24">
        <f>SUM(H36:H39)</f>
        <v>101991529256.03001</v>
      </c>
      <c r="I35" s="24">
        <f>SUM(I36:I39)</f>
        <v>99108893143.700027</v>
      </c>
      <c r="J35" s="24">
        <f t="shared" si="1"/>
        <v>-1625125020.030014</v>
      </c>
      <c r="K35" s="2"/>
    </row>
    <row r="36" spans="1:11" ht="17.100000000000001" customHeight="1">
      <c r="A36" s="25" t="s">
        <v>65</v>
      </c>
      <c r="B36" s="21"/>
      <c r="C36" s="2"/>
      <c r="D36" s="26" t="s">
        <v>66</v>
      </c>
      <c r="E36" s="27">
        <v>594357066</v>
      </c>
      <c r="F36" s="27">
        <f t="shared" si="0"/>
        <v>-146602300</v>
      </c>
      <c r="G36" s="27">
        <v>447754766</v>
      </c>
      <c r="H36" s="27">
        <v>387778135.83999985</v>
      </c>
      <c r="I36" s="27">
        <v>353241968.87999982</v>
      </c>
      <c r="J36" s="27">
        <f t="shared" si="1"/>
        <v>59976630.160000145</v>
      </c>
      <c r="K36" s="2"/>
    </row>
    <row r="37" spans="1:11" ht="17.100000000000001" customHeight="1">
      <c r="A37" s="25" t="s">
        <v>67</v>
      </c>
      <c r="B37" s="21"/>
      <c r="C37" s="2"/>
      <c r="D37" s="26" t="s">
        <v>68</v>
      </c>
      <c r="E37" s="27">
        <v>99802475330</v>
      </c>
      <c r="F37" s="27">
        <f t="shared" si="0"/>
        <v>-4538717</v>
      </c>
      <c r="G37" s="27">
        <v>99797936613</v>
      </c>
      <c r="H37" s="27">
        <v>101508694713.12001</v>
      </c>
      <c r="I37" s="27">
        <v>98660594767.750015</v>
      </c>
      <c r="J37" s="27">
        <f t="shared" si="1"/>
        <v>-1710758100.1200104</v>
      </c>
      <c r="K37" s="2"/>
    </row>
    <row r="38" spans="1:11" ht="17.100000000000001" customHeight="1">
      <c r="A38" s="25" t="s">
        <v>69</v>
      </c>
      <c r="B38" s="21"/>
      <c r="C38" s="2"/>
      <c r="D38" s="26" t="s">
        <v>70</v>
      </c>
      <c r="E38" s="27">
        <v>11600000</v>
      </c>
      <c r="F38" s="27">
        <f t="shared" si="0"/>
        <v>0</v>
      </c>
      <c r="G38" s="27">
        <v>11600000</v>
      </c>
      <c r="H38" s="27">
        <v>0</v>
      </c>
      <c r="I38" s="27">
        <v>0</v>
      </c>
      <c r="J38" s="27">
        <f t="shared" si="1"/>
        <v>11600000</v>
      </c>
      <c r="K38" s="2"/>
    </row>
    <row r="39" spans="1:11" ht="17.100000000000001" customHeight="1">
      <c r="A39" s="25" t="s">
        <v>71</v>
      </c>
      <c r="B39" s="21"/>
      <c r="C39" s="2"/>
      <c r="D39" s="26" t="s">
        <v>72</v>
      </c>
      <c r="E39" s="27">
        <v>109112857</v>
      </c>
      <c r="F39" s="27">
        <f t="shared" si="0"/>
        <v>0</v>
      </c>
      <c r="G39" s="27">
        <v>109112857</v>
      </c>
      <c r="H39" s="27">
        <v>95056407.069999993</v>
      </c>
      <c r="I39" s="27">
        <v>95056407.069999993</v>
      </c>
      <c r="J39" s="27">
        <f t="shared" si="1"/>
        <v>14056449.930000007</v>
      </c>
      <c r="K39" s="2"/>
    </row>
    <row r="40" spans="1:11" ht="17.100000000000001" customHeight="1">
      <c r="A40" s="25"/>
      <c r="B40" s="21"/>
      <c r="C40" s="22" t="s">
        <v>73</v>
      </c>
      <c r="D40" s="23"/>
      <c r="E40" s="24">
        <f>SUM(E41:E44)</f>
        <v>0</v>
      </c>
      <c r="F40" s="24">
        <f t="shared" si="0"/>
        <v>98361526</v>
      </c>
      <c r="G40" s="24">
        <f>SUM(G41:G44)</f>
        <v>98361526</v>
      </c>
      <c r="H40" s="24">
        <f>SUM(H41:H44)</f>
        <v>0</v>
      </c>
      <c r="I40" s="24">
        <f>SUM(I41:I44)</f>
        <v>96496553.859999999</v>
      </c>
      <c r="J40" s="24">
        <f t="shared" si="1"/>
        <v>98361526</v>
      </c>
      <c r="K40" s="2"/>
    </row>
    <row r="41" spans="1:11" ht="17.100000000000001" customHeight="1">
      <c r="A41" s="25" t="s">
        <v>74</v>
      </c>
      <c r="B41" s="21"/>
      <c r="C41" s="2"/>
      <c r="D41" s="26" t="s">
        <v>75</v>
      </c>
      <c r="E41" s="27">
        <v>0</v>
      </c>
      <c r="F41" s="27">
        <f t="shared" si="0"/>
        <v>3303123</v>
      </c>
      <c r="G41" s="27">
        <v>3303123</v>
      </c>
      <c r="H41" s="27">
        <v>0</v>
      </c>
      <c r="I41" s="27">
        <v>3138807</v>
      </c>
      <c r="J41" s="27">
        <f t="shared" si="1"/>
        <v>3303123</v>
      </c>
      <c r="K41" s="2"/>
    </row>
    <row r="42" spans="1:11" ht="17.100000000000001" customHeight="1">
      <c r="A42" s="25" t="s">
        <v>76</v>
      </c>
      <c r="B42" s="21"/>
      <c r="C42" s="2"/>
      <c r="D42" s="26" t="s">
        <v>77</v>
      </c>
      <c r="E42" s="27">
        <v>0</v>
      </c>
      <c r="F42" s="27">
        <f t="shared" si="0"/>
        <v>0</v>
      </c>
      <c r="G42" s="27">
        <v>0</v>
      </c>
      <c r="H42" s="27">
        <v>0</v>
      </c>
      <c r="I42" s="27">
        <v>0</v>
      </c>
      <c r="J42" s="27">
        <f t="shared" si="1"/>
        <v>0</v>
      </c>
      <c r="K42" s="2"/>
    </row>
    <row r="43" spans="1:11" ht="17.100000000000001" customHeight="1">
      <c r="A43" s="25" t="s">
        <v>78</v>
      </c>
      <c r="B43" s="21"/>
      <c r="C43" s="2"/>
      <c r="D43" s="26" t="s">
        <v>79</v>
      </c>
      <c r="E43" s="27">
        <v>0</v>
      </c>
      <c r="F43" s="27">
        <f t="shared" si="0"/>
        <v>42343358</v>
      </c>
      <c r="G43" s="27">
        <v>42343358</v>
      </c>
      <c r="H43" s="27">
        <v>0</v>
      </c>
      <c r="I43" s="27">
        <v>40672819.859999999</v>
      </c>
      <c r="J43" s="27">
        <f t="shared" si="1"/>
        <v>42343358</v>
      </c>
      <c r="K43" s="2"/>
    </row>
    <row r="44" spans="1:11" ht="17.100000000000001" customHeight="1">
      <c r="A44" s="25" t="s">
        <v>80</v>
      </c>
      <c r="B44" s="21"/>
      <c r="C44" s="2"/>
      <c r="D44" s="26" t="s">
        <v>81</v>
      </c>
      <c r="E44" s="27">
        <v>0</v>
      </c>
      <c r="F44" s="27">
        <f t="shared" si="0"/>
        <v>52715045</v>
      </c>
      <c r="G44" s="27">
        <v>52715045</v>
      </c>
      <c r="H44" s="27">
        <v>0</v>
      </c>
      <c r="I44" s="27">
        <v>52684927</v>
      </c>
      <c r="J44" s="27">
        <f t="shared" si="1"/>
        <v>52715045</v>
      </c>
      <c r="K44" s="2"/>
    </row>
    <row r="45" spans="1:11" ht="17.100000000000001" customHeight="1">
      <c r="A45" s="25" t="s">
        <v>82</v>
      </c>
      <c r="B45" s="21"/>
      <c r="C45" s="22" t="s">
        <v>83</v>
      </c>
      <c r="D45" s="23"/>
      <c r="E45" s="24">
        <f>E46</f>
        <v>728380685</v>
      </c>
      <c r="F45" s="24">
        <f t="shared" si="0"/>
        <v>-507020159</v>
      </c>
      <c r="G45" s="24">
        <f>G46</f>
        <v>221360526</v>
      </c>
      <c r="H45" s="24">
        <f>H46</f>
        <v>16952985</v>
      </c>
      <c r="I45" s="24">
        <f>I46</f>
        <v>55059242.390000001</v>
      </c>
      <c r="J45" s="24">
        <f t="shared" si="1"/>
        <v>204407541</v>
      </c>
      <c r="K45" s="2"/>
    </row>
    <row r="46" spans="1:11" ht="17.100000000000001" customHeight="1">
      <c r="A46" s="25" t="s">
        <v>84</v>
      </c>
      <c r="B46" s="21"/>
      <c r="C46" s="2"/>
      <c r="D46" s="26" t="s">
        <v>85</v>
      </c>
      <c r="E46" s="27">
        <v>728380685</v>
      </c>
      <c r="F46" s="27">
        <f t="shared" si="0"/>
        <v>-507020159</v>
      </c>
      <c r="G46" s="27">
        <v>221360526</v>
      </c>
      <c r="H46" s="27">
        <v>16952985</v>
      </c>
      <c r="I46" s="27">
        <v>55059242.390000001</v>
      </c>
      <c r="J46" s="27">
        <f t="shared" si="1"/>
        <v>204407541</v>
      </c>
      <c r="K46" s="2"/>
    </row>
    <row r="47" spans="1:11" ht="21.95" customHeight="1" thickBot="1">
      <c r="A47" s="1"/>
      <c r="B47" s="29" t="s">
        <v>86</v>
      </c>
      <c r="C47" s="30"/>
      <c r="D47" s="31"/>
      <c r="E47" s="32">
        <f>E45+E40+E35+E25+E16+E9</f>
        <v>167664796331</v>
      </c>
      <c r="F47" s="32">
        <f t="shared" si="0"/>
        <v>-11433546391</v>
      </c>
      <c r="G47" s="32">
        <f>G45+G40+G35+G25+G16+G9</f>
        <v>156231249940</v>
      </c>
      <c r="H47" s="32">
        <f>H45+H40+H35+H25+H16+H9</f>
        <v>170692868226.53</v>
      </c>
      <c r="I47" s="32">
        <f>I45+I40+I35+I25+I16+I9</f>
        <v>147568578658.07001</v>
      </c>
      <c r="J47" s="32">
        <f t="shared" si="1"/>
        <v>-14461618286.529999</v>
      </c>
      <c r="K47" s="2"/>
    </row>
    <row r="48" spans="1:11" ht="19.5" customHeight="1">
      <c r="A48" s="1"/>
      <c r="B48" s="33" t="s">
        <v>87</v>
      </c>
      <c r="C48" s="33"/>
      <c r="D48" s="33"/>
      <c r="E48" s="33"/>
      <c r="F48" s="33"/>
      <c r="G48" s="33"/>
      <c r="H48" s="33"/>
      <c r="I48" s="33"/>
      <c r="J48" s="33"/>
      <c r="K48" s="2"/>
    </row>
    <row r="49" spans="1:11">
      <c r="A49" s="1"/>
      <c r="B49" s="2"/>
      <c r="C49" s="34" t="s">
        <v>88</v>
      </c>
      <c r="D49" s="34"/>
      <c r="E49" s="34"/>
      <c r="F49" s="34"/>
      <c r="G49" s="34"/>
      <c r="H49" s="34"/>
      <c r="I49" s="34"/>
      <c r="J49" s="34"/>
      <c r="K49" s="2"/>
    </row>
    <row r="50" spans="1:1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14">
    <mergeCell ref="B48:J48"/>
    <mergeCell ref="C49:J49"/>
    <mergeCell ref="C16:D16"/>
    <mergeCell ref="C25:D25"/>
    <mergeCell ref="C35:D35"/>
    <mergeCell ref="C40:D40"/>
    <mergeCell ref="C45:D45"/>
    <mergeCell ref="B47:D47"/>
    <mergeCell ref="B2:J2"/>
    <mergeCell ref="B3:J3"/>
    <mergeCell ref="B4:J4"/>
    <mergeCell ref="B5:J5"/>
    <mergeCell ref="B7:D7"/>
    <mergeCell ref="C9:D9"/>
  </mergeCells>
  <pageMargins left="0.35433070866141736" right="0.35433070866141736" top="0.47244094488188981" bottom="0.43307086614173229" header="0.51181102362204722" footer="0.51181102362204722"/>
  <pageSetup scale="51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2020-08-26T22:12:40Z</dcterms:created>
  <dcterms:modified xsi:type="dcterms:W3CDTF">2020-08-26T22:13:07Z</dcterms:modified>
</cp:coreProperties>
</file>