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Mto02427wsdidp2\DID\6. MEMORIA ESTADISTICA 2000-2021\ME 2021\DEFINITIVOS 01-08-22\"/>
    </mc:Choice>
  </mc:AlternateContent>
  <xr:revisionPtr revIDLastSave="0" documentId="13_ncr:1_{B0EA176F-0A2D-4006-81B3-E30754D7EB20}" xr6:coauthVersionLast="47" xr6:coauthVersionMax="47" xr10:uidLastSave="{00000000-0000-0000-0000-000000000000}"/>
  <bookViews>
    <workbookView xWindow="-120" yWindow="-120" windowWidth="29040" windowHeight="16440" tabRatio="923" xr2:uid="{00000000-000D-0000-FFFF-FFFF00000000}"/>
  </bookViews>
  <sheets>
    <sheet name="Índice" sheetId="1" r:id="rId1"/>
    <sheet name="Glosario" sheetId="2" r:id="rId2"/>
    <sheet name="XIII.1" sheetId="193" r:id="rId3"/>
    <sheet name="XIII.2" sheetId="194" r:id="rId4"/>
    <sheet name="XIII.3" sheetId="195" r:id="rId5"/>
    <sheet name="XIII.4" sheetId="196" r:id="rId6"/>
    <sheet name="XIII.5" sheetId="181" r:id="rId7"/>
    <sheet name="XIII.6" sheetId="182" r:id="rId8"/>
    <sheet name="XIII.7 " sheetId="183" r:id="rId9"/>
    <sheet name="XIII.8" sheetId="209" r:id="rId10"/>
    <sheet name="XIII.9" sheetId="185" r:id="rId11"/>
    <sheet name="XIII.9.1" sheetId="186" r:id="rId12"/>
    <sheet name="XIII.9.2" sheetId="210" r:id="rId13"/>
    <sheet name="XIII.10" sheetId="211" r:id="rId14"/>
    <sheet name="XIII.11" sheetId="212" r:id="rId15"/>
    <sheet name="XIII.12" sheetId="119" r:id="rId16"/>
    <sheet name="XIII.13" sheetId="120" r:id="rId17"/>
    <sheet name="XIII.14" sheetId="121" r:id="rId18"/>
    <sheet name="XIII.14.1" sheetId="122" r:id="rId19"/>
    <sheet name="XIII.15" sheetId="123" r:id="rId20"/>
    <sheet name="XIII.16" sheetId="124" r:id="rId21"/>
    <sheet name="XIII.16.1" sheetId="125" r:id="rId22"/>
    <sheet name="XIII.17" sheetId="126" r:id="rId23"/>
    <sheet name="XIII.18" sheetId="127" r:id="rId24"/>
    <sheet name="XIII.19" sheetId="128" r:id="rId25"/>
    <sheet name="XIII.20" sheetId="129" r:id="rId26"/>
    <sheet name="XIII.21" sheetId="130" r:id="rId27"/>
    <sheet name="XIII.22" sheetId="131" r:id="rId28"/>
    <sheet name="XIII.23" sheetId="132" r:id="rId29"/>
    <sheet name="XIII.24" sheetId="133" r:id="rId30"/>
    <sheet name="XIII.25" sheetId="134" r:id="rId31"/>
    <sheet name="XIII.25.1" sheetId="135" r:id="rId32"/>
    <sheet name="XIII.25.2" sheetId="136" r:id="rId33"/>
    <sheet name="XIII.26" sheetId="137" r:id="rId34"/>
    <sheet name="XIII.26.1" sheetId="138" r:id="rId35"/>
    <sheet name="XIII.26.2" sheetId="139" r:id="rId36"/>
    <sheet name="XIII.27" sheetId="140" r:id="rId37"/>
    <sheet name="XIII.27.1" sheetId="141" r:id="rId38"/>
    <sheet name="XIII.27.2" sheetId="142" r:id="rId39"/>
    <sheet name="XIII.28." sheetId="143" r:id="rId40"/>
    <sheet name="XIII.28.1" sheetId="144" r:id="rId41"/>
    <sheet name="XIII.28.2" sheetId="145" r:id="rId42"/>
    <sheet name="XIII.29" sheetId="146" r:id="rId43"/>
    <sheet name="XIII.29.1" sheetId="147" r:id="rId44"/>
    <sheet name="XIII.29.2" sheetId="148" r:id="rId45"/>
    <sheet name="XIII.30" sheetId="149" r:id="rId46"/>
    <sheet name="XIII.30.1" sheetId="150" r:id="rId47"/>
    <sheet name="XIII.30.2" sheetId="151" r:id="rId48"/>
    <sheet name="XIII.31" sheetId="152" r:id="rId49"/>
    <sheet name="XIII.31.1" sheetId="153" r:id="rId50"/>
    <sheet name="XIII.31.2" sheetId="154" r:id="rId51"/>
    <sheet name="XIII.32" sheetId="155" r:id="rId52"/>
    <sheet name="XIII.32.1" sheetId="156" r:id="rId53"/>
    <sheet name="XIII.32.2" sheetId="157" r:id="rId54"/>
    <sheet name="XIII.33" sheetId="158" r:id="rId55"/>
    <sheet name="XIII.33.1" sheetId="159" r:id="rId56"/>
    <sheet name="XIII.33.2" sheetId="160" r:id="rId57"/>
    <sheet name="XIII.34" sheetId="161" r:id="rId58"/>
    <sheet name="XIII.34.1" sheetId="162" r:id="rId59"/>
    <sheet name="XIII.34.2" sheetId="163" r:id="rId60"/>
    <sheet name="XIII.35" sheetId="164" r:id="rId61"/>
    <sheet name="XIII.35.1" sheetId="165" r:id="rId62"/>
    <sheet name="XIII.35.2" sheetId="166" r:id="rId63"/>
    <sheet name="XIII.36" sheetId="171" r:id="rId64"/>
    <sheet name="XIII.36.1" sheetId="172" r:id="rId65"/>
    <sheet name="XIII.36.2" sheetId="173" r:id="rId66"/>
    <sheet name="XIII.37 " sheetId="174" r:id="rId67"/>
    <sheet name="XIII.37.1" sheetId="175" r:id="rId68"/>
    <sheet name="XIII.37.2" sheetId="176" r:id="rId69"/>
    <sheet name="XIII.38" sheetId="190" r:id="rId70"/>
    <sheet name="XIII.38.1" sheetId="191" r:id="rId71"/>
    <sheet name="XIII.38.2" sheetId="192" r:id="rId72"/>
    <sheet name="XIII.39" sheetId="198" r:id="rId73"/>
    <sheet name="XIII.39.1 " sheetId="199" r:id="rId74"/>
    <sheet name="XIII.39.2" sheetId="200" r:id="rId75"/>
    <sheet name="XIII.40" sheetId="208" r:id="rId76"/>
    <sheet name="XIII.40.1" sheetId="205" r:id="rId77"/>
    <sheet name="XIII.40.2" sheetId="206" r:id="rId78"/>
  </sheets>
  <definedNames>
    <definedName name="_xlnm.Print_Area" localSheetId="0">Índice!$B$1:$E$64</definedName>
    <definedName name="_xlnm.Print_Area" localSheetId="14">XIII.11!$A$1:$R$54</definedName>
    <definedName name="_xlnm.Print_Area" localSheetId="18">'XIII.14.1'!$A$1:$Z$37</definedName>
    <definedName name="_xlnm.Print_Area" localSheetId="3">XIII.2!$A$2:$H$48</definedName>
    <definedName name="_xlnm.Print_Area" localSheetId="4">XIII.3!$A$2:$V$19</definedName>
    <definedName name="_xlnm.Print_Area" localSheetId="54">XIII.33!$A$1:$J$38</definedName>
    <definedName name="_xlnm.Print_Area" localSheetId="55">'XIII.33.1'!$A$1:$F$50</definedName>
    <definedName name="_xlnm.Print_Area" localSheetId="56">'XIII.33.2'!$A$1:$M$58</definedName>
    <definedName name="_xlnm.Print_Area" localSheetId="57">XIII.34!$A$1:$J$38</definedName>
    <definedName name="_xlnm.Print_Area" localSheetId="58">'XIII.34.1'!$A$1:$F$49</definedName>
    <definedName name="_xlnm.Print_Area" localSheetId="59">'XIII.34.2'!$A$1:$K$58</definedName>
    <definedName name="_xlnm.Print_Area" localSheetId="60">XIII.35!$A$1:$J$35</definedName>
    <definedName name="_xlnm.Print_Area" localSheetId="61">'XIII.35.1'!$A$1:$F$49</definedName>
    <definedName name="_xlnm.Print_Area" localSheetId="62">'XIII.35.2'!$A$1:$K$58</definedName>
    <definedName name="_xlnm.Print_Area" localSheetId="63">XIII.36!$A$1:$J$35</definedName>
    <definedName name="_xlnm.Print_Area" localSheetId="64">'XIII.36.1'!$A$1:$F$49</definedName>
    <definedName name="_xlnm.Print_Area" localSheetId="65">'XIII.36.2'!$A$1:$K$57</definedName>
    <definedName name="_xlnm.Print_Area" localSheetId="66">'XIII.37 '!$A$1:$J$37</definedName>
    <definedName name="_xlnm.Print_Area" localSheetId="67">'XIII.37.1'!$A$1:$F$48</definedName>
    <definedName name="_xlnm.Print_Area" localSheetId="68">'XIII.37.2'!$A$1:$O$56</definedName>
    <definedName name="_xlnm.Print_Area" localSheetId="69">XIII.38!$A$1:$J$42</definedName>
    <definedName name="_xlnm.Print_Area" localSheetId="70">'XIII.38.1'!$A$1:$F$48</definedName>
    <definedName name="_xlnm.Print_Area" localSheetId="71">'XIII.38.2'!$A$1:$N$56</definedName>
    <definedName name="_xlnm.Print_Area" localSheetId="72">XIII.39!$A$1:$J$42</definedName>
    <definedName name="_xlnm.Print_Area" localSheetId="73">'XIII.39.1 '!$A$1:$J$54</definedName>
    <definedName name="_xlnm.Print_Area" localSheetId="74">'XIII.39.2'!$A$1:$N$56</definedName>
    <definedName name="_xlnm.Print_Area" localSheetId="75">XIII.40!$A$1:$J$43</definedName>
    <definedName name="_xlnm.Print_Area" localSheetId="76">'XIII.40.1'!$A$1:$J$53</definedName>
    <definedName name="_xlnm.Print_Area" localSheetId="77">'XIII.40.2'!$A$1:$O$56</definedName>
    <definedName name="_xlnm.Print_Area" localSheetId="6">XIII.5!$A$1:$F$199</definedName>
    <definedName name="_xlnm.Print_Area" localSheetId="8">'XIII.7 '!$A$1:$F$195</definedName>
    <definedName name="_xlnm.Print_Titles" localSheetId="6">XIII.5!$2:$6</definedName>
    <definedName name="_xlnm.Print_Titles" localSheetId="8">'XIII.7 '!$3:$6</definedName>
    <definedName name="_xlnm.Print_Titles" localSheetId="9">XIII.8!$A:$A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11" l="1"/>
  <c r="AB9" i="210"/>
  <c r="AC9" i="210"/>
  <c r="AD9" i="210"/>
  <c r="AE9" i="210"/>
  <c r="AF9" i="210"/>
  <c r="AN9" i="210"/>
  <c r="AO9" i="210"/>
  <c r="AP9" i="210"/>
  <c r="AQ9" i="210"/>
  <c r="AR9" i="210"/>
  <c r="O13" i="206" l="1"/>
  <c r="B13" i="206"/>
  <c r="L28" i="122"/>
  <c r="N13" i="206"/>
  <c r="M13" i="206"/>
  <c r="L13" i="206"/>
  <c r="K13" i="206"/>
  <c r="J13" i="206"/>
  <c r="I13" i="206"/>
  <c r="H13" i="206"/>
  <c r="G13" i="206"/>
  <c r="F13" i="206"/>
  <c r="E13" i="206"/>
  <c r="D13" i="206"/>
  <c r="C13" i="206"/>
  <c r="B10" i="205"/>
  <c r="J9" i="205"/>
  <c r="I9" i="205"/>
  <c r="H9" i="205"/>
  <c r="G9" i="205"/>
  <c r="F9" i="205"/>
  <c r="D9" i="205"/>
  <c r="C9" i="205"/>
  <c r="B28" i="122" l="1"/>
  <c r="Z28" i="122" s="1"/>
  <c r="B12" i="205" l="1"/>
  <c r="B14" i="205"/>
  <c r="B16" i="205"/>
  <c r="B18" i="205"/>
  <c r="B20" i="205"/>
  <c r="B22" i="205"/>
  <c r="B24" i="205"/>
  <c r="B26" i="205"/>
  <c r="B28" i="205"/>
  <c r="B30" i="205"/>
  <c r="B32" i="205"/>
  <c r="B34" i="205"/>
  <c r="B36" i="205"/>
  <c r="B38" i="205"/>
  <c r="B40" i="205"/>
  <c r="B42" i="205"/>
  <c r="B44" i="205"/>
  <c r="B43" i="205"/>
  <c r="B41" i="205"/>
  <c r="B39" i="205"/>
  <c r="B37" i="205"/>
  <c r="B35" i="205"/>
  <c r="B33" i="205"/>
  <c r="B31" i="205"/>
  <c r="B29" i="205"/>
  <c r="B27" i="205"/>
  <c r="B25" i="205"/>
  <c r="B23" i="205"/>
  <c r="B21" i="205"/>
  <c r="B19" i="205"/>
  <c r="B17" i="205"/>
  <c r="B15" i="205"/>
  <c r="B13" i="205"/>
  <c r="B11" i="205"/>
  <c r="B45" i="205" l="1"/>
  <c r="B9" i="205" s="1"/>
  <c r="F12" i="190" l="1"/>
  <c r="J12" i="190"/>
  <c r="M13" i="200" l="1"/>
  <c r="X26" i="122" s="1"/>
  <c r="B46" i="200"/>
  <c r="K13" i="200"/>
  <c r="V26" i="122" s="1"/>
  <c r="J13" i="200"/>
  <c r="U26" i="122" s="1"/>
  <c r="B16" i="200"/>
  <c r="B17" i="200"/>
  <c r="B18" i="200"/>
  <c r="B19" i="200"/>
  <c r="B20" i="200"/>
  <c r="B21" i="200"/>
  <c r="B22" i="200"/>
  <c r="B23" i="200"/>
  <c r="B24" i="200"/>
  <c r="B25" i="200"/>
  <c r="B26" i="200"/>
  <c r="B27" i="200"/>
  <c r="B28" i="200"/>
  <c r="B29" i="200"/>
  <c r="B30" i="200"/>
  <c r="B31" i="200"/>
  <c r="B32" i="200"/>
  <c r="B33" i="200"/>
  <c r="B34" i="200"/>
  <c r="B35" i="200"/>
  <c r="B36" i="200"/>
  <c r="B37" i="200"/>
  <c r="B38" i="200"/>
  <c r="B39" i="200"/>
  <c r="B40" i="200"/>
  <c r="B41" i="200"/>
  <c r="B42" i="200"/>
  <c r="B43" i="200"/>
  <c r="B44" i="200"/>
  <c r="B45" i="200"/>
  <c r="B47" i="200"/>
  <c r="B48" i="200"/>
  <c r="B49" i="200"/>
  <c r="B50" i="200"/>
  <c r="B15" i="200"/>
  <c r="L13" i="200"/>
  <c r="W26" i="122" s="1"/>
  <c r="I13" i="200"/>
  <c r="T26" i="122" s="1"/>
  <c r="H13" i="200"/>
  <c r="S26" i="122" s="1"/>
  <c r="G13" i="200"/>
  <c r="R26" i="122" s="1"/>
  <c r="F13" i="200"/>
  <c r="Q26" i="122" s="1"/>
  <c r="E13" i="200"/>
  <c r="O26" i="122" s="1"/>
  <c r="D13" i="200"/>
  <c r="N26" i="122" s="1"/>
  <c r="C13" i="200"/>
  <c r="B13" i="200" s="1"/>
  <c r="M26" i="122" l="1"/>
  <c r="L26" i="122" s="1"/>
  <c r="B12" i="199"/>
  <c r="N16" i="200" s="1"/>
  <c r="B13" i="199"/>
  <c r="N17" i="200" s="1"/>
  <c r="B14" i="199"/>
  <c r="N18" i="200" s="1"/>
  <c r="B15" i="199"/>
  <c r="N19" i="200" s="1"/>
  <c r="B16" i="199"/>
  <c r="N20" i="200" s="1"/>
  <c r="B17" i="199"/>
  <c r="N21" i="200" s="1"/>
  <c r="B18" i="199"/>
  <c r="N22" i="200" s="1"/>
  <c r="B19" i="199"/>
  <c r="N23" i="200" s="1"/>
  <c r="B20" i="199"/>
  <c r="N24" i="200" s="1"/>
  <c r="B21" i="199"/>
  <c r="N25" i="200" s="1"/>
  <c r="B22" i="199"/>
  <c r="N26" i="200" s="1"/>
  <c r="B23" i="199"/>
  <c r="N27" i="200" s="1"/>
  <c r="B24" i="199"/>
  <c r="N28" i="200" s="1"/>
  <c r="B25" i="199"/>
  <c r="N29" i="200" s="1"/>
  <c r="B26" i="199"/>
  <c r="N30" i="200" s="1"/>
  <c r="B27" i="199"/>
  <c r="N31" i="200" s="1"/>
  <c r="B28" i="199"/>
  <c r="N32" i="200" s="1"/>
  <c r="B29" i="199"/>
  <c r="N33" i="200" s="1"/>
  <c r="B30" i="199"/>
  <c r="N34" i="200" s="1"/>
  <c r="B31" i="199"/>
  <c r="N35" i="200" s="1"/>
  <c r="B32" i="199"/>
  <c r="N36" i="200" s="1"/>
  <c r="B33" i="199"/>
  <c r="N37" i="200" s="1"/>
  <c r="B34" i="199"/>
  <c r="N38" i="200" s="1"/>
  <c r="B35" i="199"/>
  <c r="N39" i="200" s="1"/>
  <c r="B36" i="199"/>
  <c r="N40" i="200" s="1"/>
  <c r="B37" i="199"/>
  <c r="N41" i="200" s="1"/>
  <c r="B38" i="199"/>
  <c r="N42" i="200" s="1"/>
  <c r="B39" i="199"/>
  <c r="N43" i="200" s="1"/>
  <c r="B40" i="199"/>
  <c r="N44" i="200" s="1"/>
  <c r="B41" i="199"/>
  <c r="N45" i="200" s="1"/>
  <c r="B42" i="199"/>
  <c r="N46" i="200" s="1"/>
  <c r="B43" i="199"/>
  <c r="N47" i="200" s="1"/>
  <c r="B44" i="199"/>
  <c r="N48" i="200" s="1"/>
  <c r="B45" i="199"/>
  <c r="N49" i="200" s="1"/>
  <c r="B46" i="199"/>
  <c r="N50" i="200" s="1"/>
  <c r="J9" i="199"/>
  <c r="J26" i="122" s="1"/>
  <c r="I9" i="199"/>
  <c r="I26" i="122" s="1"/>
  <c r="H9" i="199"/>
  <c r="H26" i="122" s="1"/>
  <c r="B11" i="199"/>
  <c r="N15" i="200" s="1"/>
  <c r="G9" i="199"/>
  <c r="G26" i="122" s="1"/>
  <c r="F9" i="199"/>
  <c r="F26" i="122" s="1"/>
  <c r="D9" i="199"/>
  <c r="E26" i="122" s="1"/>
  <c r="C9" i="199"/>
  <c r="D26" i="122" s="1"/>
  <c r="B26" i="122" l="1"/>
  <c r="Z26" i="122" s="1"/>
  <c r="B9" i="199"/>
  <c r="N13" i="200" l="1"/>
  <c r="F15" i="190" l="1"/>
  <c r="J15" i="190" s="1"/>
  <c r="C13" i="190"/>
  <c r="I9" i="191"/>
  <c r="H9" i="191"/>
  <c r="C9" i="191"/>
  <c r="D13" i="192"/>
  <c r="C13" i="192"/>
  <c r="F36" i="190"/>
  <c r="J36" i="190" s="1"/>
  <c r="F37" i="190"/>
  <c r="J37" i="190"/>
  <c r="F38" i="190"/>
  <c r="J38" i="190"/>
  <c r="F35" i="190"/>
  <c r="J35" i="190" s="1"/>
  <c r="F30" i="190"/>
  <c r="J30" i="190" s="1"/>
  <c r="F31" i="190"/>
  <c r="J31" i="190" s="1"/>
  <c r="F32" i="190"/>
  <c r="J32" i="190" s="1"/>
  <c r="F29" i="190"/>
  <c r="J29" i="190" s="1"/>
  <c r="J33" i="190" s="1"/>
  <c r="F26" i="190"/>
  <c r="J26" i="190" s="1"/>
  <c r="F25" i="190"/>
  <c r="J25" i="190"/>
  <c r="F24" i="190"/>
  <c r="F27" i="190" s="1"/>
  <c r="J24" i="190"/>
  <c r="F16" i="190"/>
  <c r="J16" i="190" s="1"/>
  <c r="F17" i="190"/>
  <c r="J17" i="190" s="1"/>
  <c r="F18" i="190"/>
  <c r="J18" i="190" s="1"/>
  <c r="F19" i="190"/>
  <c r="J19" i="190" s="1"/>
  <c r="F11" i="190"/>
  <c r="C33" i="190"/>
  <c r="D9" i="191"/>
  <c r="E9" i="191"/>
  <c r="F9" i="191"/>
  <c r="G9" i="191"/>
  <c r="D39" i="190"/>
  <c r="E39" i="190"/>
  <c r="G39" i="190"/>
  <c r="H39" i="190"/>
  <c r="I39" i="190"/>
  <c r="C39" i="190"/>
  <c r="D33" i="190"/>
  <c r="E33" i="190"/>
  <c r="G33" i="190"/>
  <c r="H33" i="190"/>
  <c r="I33" i="190"/>
  <c r="D27" i="190"/>
  <c r="E27" i="190"/>
  <c r="G27" i="190"/>
  <c r="H27" i="190"/>
  <c r="I27" i="190"/>
  <c r="C27" i="190"/>
  <c r="D20" i="190"/>
  <c r="E20" i="190"/>
  <c r="G20" i="190"/>
  <c r="H20" i="190"/>
  <c r="I20" i="190"/>
  <c r="C20" i="190"/>
  <c r="D13" i="190"/>
  <c r="E13" i="190"/>
  <c r="E21" i="190" s="1"/>
  <c r="G13" i="190"/>
  <c r="H13" i="190"/>
  <c r="I13" i="190"/>
  <c r="E13" i="192"/>
  <c r="F13" i="192"/>
  <c r="G13" i="192"/>
  <c r="H13" i="192"/>
  <c r="I13" i="192"/>
  <c r="J13" i="192"/>
  <c r="K13" i="192"/>
  <c r="L13" i="192"/>
  <c r="M13" i="192"/>
  <c r="B16" i="192"/>
  <c r="B17" i="192"/>
  <c r="B18" i="192"/>
  <c r="B19" i="192"/>
  <c r="B20" i="192"/>
  <c r="B21" i="192"/>
  <c r="B22" i="192"/>
  <c r="B23" i="192"/>
  <c r="B24" i="192"/>
  <c r="B25" i="192"/>
  <c r="B26" i="192"/>
  <c r="B27" i="192"/>
  <c r="B28" i="192"/>
  <c r="B29" i="192"/>
  <c r="B30" i="192"/>
  <c r="B31" i="192"/>
  <c r="B32" i="192"/>
  <c r="B33" i="192"/>
  <c r="B34" i="192"/>
  <c r="B35" i="192"/>
  <c r="B36" i="192"/>
  <c r="B37" i="192"/>
  <c r="B38" i="192"/>
  <c r="B39" i="192"/>
  <c r="B40" i="192"/>
  <c r="B41" i="192"/>
  <c r="B42" i="192"/>
  <c r="B43" i="192"/>
  <c r="B44" i="192"/>
  <c r="B45" i="192"/>
  <c r="B46" i="192"/>
  <c r="B47" i="192"/>
  <c r="B48" i="192"/>
  <c r="B49" i="192"/>
  <c r="B50" i="192"/>
  <c r="B15" i="192"/>
  <c r="B12" i="191"/>
  <c r="N16" i="192" s="1"/>
  <c r="B13" i="191"/>
  <c r="N17" i="192" s="1"/>
  <c r="B14" i="191"/>
  <c r="N18" i="192" s="1"/>
  <c r="B15" i="191"/>
  <c r="N19" i="192" s="1"/>
  <c r="B16" i="191"/>
  <c r="N20" i="192" s="1"/>
  <c r="B17" i="191"/>
  <c r="N21" i="192" s="1"/>
  <c r="B18" i="191"/>
  <c r="N22" i="192" s="1"/>
  <c r="B19" i="191"/>
  <c r="N23" i="192" s="1"/>
  <c r="B20" i="191"/>
  <c r="N24" i="192" s="1"/>
  <c r="B21" i="191"/>
  <c r="B22" i="191"/>
  <c r="N26" i="192" s="1"/>
  <c r="B23" i="191"/>
  <c r="N27" i="192" s="1"/>
  <c r="B24" i="191"/>
  <c r="N28" i="192" s="1"/>
  <c r="B25" i="191"/>
  <c r="N29" i="192" s="1"/>
  <c r="B26" i="191"/>
  <c r="N30" i="192" s="1"/>
  <c r="B27" i="191"/>
  <c r="N31" i="192" s="1"/>
  <c r="B28" i="191"/>
  <c r="N32" i="192" s="1"/>
  <c r="B29" i="191"/>
  <c r="N33" i="192" s="1"/>
  <c r="B30" i="191"/>
  <c r="N34" i="192" s="1"/>
  <c r="B31" i="191"/>
  <c r="N35" i="192" s="1"/>
  <c r="B32" i="191"/>
  <c r="N36" i="192" s="1"/>
  <c r="B33" i="191"/>
  <c r="N37" i="192" s="1"/>
  <c r="B34" i="191"/>
  <c r="N38" i="192" s="1"/>
  <c r="B35" i="191"/>
  <c r="N39" i="192" s="1"/>
  <c r="B36" i="191"/>
  <c r="N40" i="192" s="1"/>
  <c r="B37" i="191"/>
  <c r="N41" i="192" s="1"/>
  <c r="B38" i="191"/>
  <c r="N42" i="192" s="1"/>
  <c r="B39" i="191"/>
  <c r="N43" i="192" s="1"/>
  <c r="B40" i="191"/>
  <c r="N44" i="192" s="1"/>
  <c r="B41" i="191"/>
  <c r="N45" i="192" s="1"/>
  <c r="B42" i="191"/>
  <c r="N46" i="192" s="1"/>
  <c r="B43" i="191"/>
  <c r="N47" i="192" s="1"/>
  <c r="B44" i="191"/>
  <c r="N48" i="192" s="1"/>
  <c r="B45" i="191"/>
  <c r="N49" i="192" s="1"/>
  <c r="B46" i="191"/>
  <c r="N50" i="192" s="1"/>
  <c r="B11" i="191"/>
  <c r="N15" i="192" s="1"/>
  <c r="F13" i="176"/>
  <c r="G13" i="176"/>
  <c r="F34" i="174"/>
  <c r="D34" i="174"/>
  <c r="J26" i="174"/>
  <c r="J24" i="174"/>
  <c r="J27" i="174"/>
  <c r="E34" i="174"/>
  <c r="D16" i="174"/>
  <c r="D36" i="174" s="1"/>
  <c r="E16" i="174"/>
  <c r="E36" i="174" s="1"/>
  <c r="J33" i="174"/>
  <c r="J32" i="174"/>
  <c r="J31" i="174"/>
  <c r="J30" i="174"/>
  <c r="J28" i="174"/>
  <c r="J22" i="174"/>
  <c r="J20" i="174"/>
  <c r="J12" i="174"/>
  <c r="J13" i="174"/>
  <c r="J15" i="174"/>
  <c r="J11" i="174"/>
  <c r="I16" i="174"/>
  <c r="I36" i="174" s="1"/>
  <c r="H34" i="174"/>
  <c r="H16" i="174"/>
  <c r="C34" i="174"/>
  <c r="C36" i="174" s="1"/>
  <c r="H13" i="176"/>
  <c r="C13" i="176"/>
  <c r="D13" i="176"/>
  <c r="E13" i="176"/>
  <c r="I13" i="176"/>
  <c r="J13" i="176"/>
  <c r="K13" i="176"/>
  <c r="L13" i="176"/>
  <c r="M13" i="176"/>
  <c r="N13" i="176"/>
  <c r="B30" i="176"/>
  <c r="B31" i="176"/>
  <c r="B32" i="176"/>
  <c r="B33" i="176"/>
  <c r="B34" i="176"/>
  <c r="B35" i="176"/>
  <c r="B36" i="176"/>
  <c r="B37" i="176"/>
  <c r="B38" i="176"/>
  <c r="B39" i="176"/>
  <c r="B40" i="176"/>
  <c r="O40" i="176" s="1"/>
  <c r="B41" i="176"/>
  <c r="B42" i="176"/>
  <c r="B43" i="176"/>
  <c r="B44" i="176"/>
  <c r="B45" i="176"/>
  <c r="B46" i="176"/>
  <c r="B47" i="176"/>
  <c r="B48" i="176"/>
  <c r="B49" i="176"/>
  <c r="B50" i="176"/>
  <c r="B21" i="176"/>
  <c r="B22" i="176"/>
  <c r="B23" i="176"/>
  <c r="B24" i="176"/>
  <c r="B25" i="176"/>
  <c r="B26" i="176"/>
  <c r="B27" i="176"/>
  <c r="B28" i="176"/>
  <c r="B29" i="176"/>
  <c r="B19" i="176"/>
  <c r="B18" i="176"/>
  <c r="B20" i="176"/>
  <c r="B17" i="176"/>
  <c r="B16" i="176"/>
  <c r="B15" i="176"/>
  <c r="D9" i="175"/>
  <c r="B46" i="175"/>
  <c r="B45" i="175"/>
  <c r="C9" i="175"/>
  <c r="E9" i="175"/>
  <c r="F9" i="175"/>
  <c r="B44" i="175"/>
  <c r="O48" i="176" s="1"/>
  <c r="B43" i="175"/>
  <c r="O47" i="176" s="1"/>
  <c r="B42" i="175"/>
  <c r="O46" i="176" s="1"/>
  <c r="B41" i="175"/>
  <c r="O45" i="176" s="1"/>
  <c r="B40" i="175"/>
  <c r="O44" i="176" s="1"/>
  <c r="B39" i="175"/>
  <c r="B38" i="175"/>
  <c r="B37" i="175"/>
  <c r="O41" i="176" s="1"/>
  <c r="B36" i="175"/>
  <c r="B35" i="175"/>
  <c r="B34" i="175"/>
  <c r="B33" i="175"/>
  <c r="O37" i="176" s="1"/>
  <c r="B32" i="175"/>
  <c r="O36" i="176" s="1"/>
  <c r="B31" i="175"/>
  <c r="B30" i="175"/>
  <c r="O34" i="176" s="1"/>
  <c r="B29" i="175"/>
  <c r="B28" i="175"/>
  <c r="O32" i="176" s="1"/>
  <c r="B27" i="175"/>
  <c r="B26" i="175"/>
  <c r="O30" i="176" s="1"/>
  <c r="B25" i="175"/>
  <c r="O29" i="176" s="1"/>
  <c r="B24" i="175"/>
  <c r="O28" i="176" s="1"/>
  <c r="B23" i="175"/>
  <c r="O27" i="176" s="1"/>
  <c r="B22" i="175"/>
  <c r="O26" i="176" s="1"/>
  <c r="B21" i="175"/>
  <c r="B20" i="175"/>
  <c r="B19" i="175"/>
  <c r="B18" i="175"/>
  <c r="B17" i="175"/>
  <c r="B16" i="175"/>
  <c r="B15" i="175"/>
  <c r="B14" i="175"/>
  <c r="B13" i="175"/>
  <c r="O17" i="176" s="1"/>
  <c r="B12" i="175"/>
  <c r="B11" i="175"/>
  <c r="G34" i="174"/>
  <c r="G36" i="174" s="1"/>
  <c r="G43" i="174"/>
  <c r="F43" i="174"/>
  <c r="E43" i="174"/>
  <c r="D43" i="174"/>
  <c r="C43" i="174"/>
  <c r="G41" i="171"/>
  <c r="F41" i="171"/>
  <c r="E41" i="171"/>
  <c r="D41" i="171"/>
  <c r="C41" i="171"/>
  <c r="O39" i="176" l="1"/>
  <c r="I40" i="190"/>
  <c r="D40" i="190"/>
  <c r="O23" i="176"/>
  <c r="B13" i="176"/>
  <c r="N25" i="192"/>
  <c r="F20" i="190"/>
  <c r="O35" i="176"/>
  <c r="J16" i="174"/>
  <c r="J36" i="174" s="1"/>
  <c r="E40" i="190"/>
  <c r="E41" i="190" s="1"/>
  <c r="O16" i="176"/>
  <c r="G40" i="190"/>
  <c r="O20" i="176"/>
  <c r="O22" i="176"/>
  <c r="H21" i="190"/>
  <c r="J27" i="190"/>
  <c r="O50" i="176"/>
  <c r="G21" i="190"/>
  <c r="C21" i="190"/>
  <c r="C41" i="190" s="1"/>
  <c r="H40" i="190"/>
  <c r="O21" i="176"/>
  <c r="O43" i="176"/>
  <c r="O18" i="176"/>
  <c r="O33" i="176"/>
  <c r="O49" i="176"/>
  <c r="O42" i="176"/>
  <c r="H36" i="174"/>
  <c r="J34" i="174"/>
  <c r="C40" i="190"/>
  <c r="F33" i="190"/>
  <c r="O38" i="176"/>
  <c r="B9" i="191"/>
  <c r="B13" i="192"/>
  <c r="D21" i="190"/>
  <c r="D41" i="190" s="1"/>
  <c r="O19" i="176"/>
  <c r="F13" i="190"/>
  <c r="J11" i="190"/>
  <c r="J13" i="190" s="1"/>
  <c r="F39" i="190"/>
  <c r="O24" i="176"/>
  <c r="B9" i="175"/>
  <c r="O13" i="176" s="1"/>
  <c r="O25" i="176"/>
  <c r="J39" i="190"/>
  <c r="O31" i="176"/>
  <c r="I21" i="190"/>
  <c r="I41" i="190" s="1"/>
  <c r="J20" i="190"/>
  <c r="O15" i="176"/>
  <c r="G41" i="190" l="1"/>
  <c r="H41" i="190"/>
  <c r="F21" i="190"/>
  <c r="F40" i="190"/>
  <c r="J40" i="190"/>
  <c r="N13" i="192"/>
  <c r="F41" i="190"/>
  <c r="J21" i="190"/>
  <c r="J41" i="190" s="1"/>
</calcChain>
</file>

<file path=xl/sharedStrings.xml><?xml version="1.0" encoding="utf-8"?>
<sst xmlns="http://schemas.openxmlformats.org/spreadsheetml/2006/main" count="4706" uniqueCount="1405">
  <si>
    <t>Glosario</t>
  </si>
  <si>
    <t>Recursos humanos del área médica. 1995-1999</t>
  </si>
  <si>
    <t>Estado consolidado de ingresos y gastos correspondiente al ejercicio de 1944-1988</t>
  </si>
  <si>
    <t>Estado consolidado de ingresos y gastos correspondiente al ejercicio de 1989-1996</t>
  </si>
  <si>
    <t>Estado consolidado de ingresos y gastos por ramo de seguro. 1995-1996</t>
  </si>
  <si>
    <t>Estado de ingresos y gastos por ramo de seguro. 1998</t>
  </si>
  <si>
    <t>Estado de ingresos y gastos por ramo de seguro. 1999</t>
  </si>
  <si>
    <t>Estado de ingresos y gastos por ramo de seguro. 2000</t>
  </si>
  <si>
    <t>Estado de ingresos y gastos por ramo de seguro. 2001</t>
  </si>
  <si>
    <t>Estado de ingresos y gastos por ramo de seguro. 2002</t>
  </si>
  <si>
    <t>Estado de ingresos y gastos por ramo de seguro. 2003</t>
  </si>
  <si>
    <t>Estado de ingresos y gastos por ramo de seguro. 2004</t>
  </si>
  <si>
    <t>Estado de ingresos y gastos por ramo de seguro. 2005</t>
  </si>
  <si>
    <t>Estado de ingresos y gastos por ramo de seguro. 2006</t>
  </si>
  <si>
    <t>Estado de ingresos y gastos por ramo de seguro. 2007</t>
  </si>
  <si>
    <t>Estado de ingresos y gastos por ramo de seguro. 2008</t>
  </si>
  <si>
    <t>Estado de ingresos y gastos por ramo de seguro. 2009</t>
  </si>
  <si>
    <t>Estado de ingresos y gastos por ramo de seguro. 2010</t>
  </si>
  <si>
    <t>Regresar</t>
  </si>
  <si>
    <t>Total</t>
  </si>
  <si>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</si>
  <si>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</si>
  <si>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</si>
  <si>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</si>
  <si>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</si>
  <si>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</si>
  <si>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</si>
  <si>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</si>
  <si>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Nivel Central</t>
  </si>
  <si>
    <t xml:space="preserve">     Durango</t>
  </si>
  <si>
    <t xml:space="preserve">     Guanajuato</t>
  </si>
  <si>
    <t xml:space="preserve">     Guerrero</t>
  </si>
  <si>
    <t xml:space="preserve">     Hidalgo</t>
  </si>
  <si>
    <t xml:space="preserve">     Jalisco</t>
  </si>
  <si>
    <t xml:space="preserve">     Michoacán</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</si>
  <si>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</si>
  <si>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</si>
  <si>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</si>
  <si>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</si>
  <si>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</si>
  <si>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</si>
  <si>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</si>
  <si>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</si>
  <si>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</si>
  <si>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</si>
  <si>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</si>
  <si>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</si>
  <si>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</si>
  <si>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</si>
  <si>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</si>
  <si>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</si>
  <si>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</si>
  <si>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Suma</t>
  </si>
  <si>
    <t>Base</t>
  </si>
  <si>
    <t>Becados</t>
  </si>
  <si>
    <t>Residentes</t>
  </si>
  <si>
    <t>Sustitutos</t>
  </si>
  <si>
    <t>Temporales</t>
  </si>
  <si>
    <t>Tipo de Plazas</t>
  </si>
  <si>
    <t xml:space="preserve">     Base</t>
  </si>
  <si>
    <t xml:space="preserve">     Confianza</t>
  </si>
  <si>
    <t xml:space="preserve">     Becados</t>
  </si>
  <si>
    <t xml:space="preserve">     Sustitutos</t>
  </si>
  <si>
    <t xml:space="preserve">     Residentes </t>
  </si>
  <si>
    <t xml:space="preserve">     Temporales</t>
  </si>
  <si>
    <t>Años</t>
  </si>
  <si>
    <t>Indice</t>
  </si>
  <si>
    <t>Concepto</t>
  </si>
  <si>
    <t xml:space="preserve">Estado Consolidado de Ingresos y Gastos correspondiente al Ejercicio de 1944-1988 </t>
  </si>
  <si>
    <t>(miles de pesos)</t>
  </si>
  <si>
    <t>Ingresos</t>
  </si>
  <si>
    <t>Gastos</t>
  </si>
  <si>
    <t>Resultados del ejercicio</t>
  </si>
  <si>
    <t>Productos de inversión y otros ingresos</t>
  </si>
  <si>
    <t>Prestaciones en especie</t>
  </si>
  <si>
    <t>Prestaciones en dinero</t>
  </si>
  <si>
    <t>Gastos de Provisiones</t>
  </si>
  <si>
    <t>Reversión de cuotas de administración</t>
  </si>
  <si>
    <t>Incobrabilidades, depreciaciones e intereses actuariales</t>
  </si>
  <si>
    <t>Ajuste a resultados a ejercicios anteriores</t>
  </si>
  <si>
    <t>DE</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</si>
  <si>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</si>
  <si>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</si>
  <si>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</si>
  <si>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</si>
  <si>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</si>
  <si>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</si>
  <si>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</si>
  <si>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</si>
  <si>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</si>
  <si>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</si>
  <si>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</si>
  <si>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</si>
  <si>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</si>
  <si>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</si>
  <si>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</si>
  <si>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</si>
  <si>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</si>
  <si>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</si>
  <si>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</si>
  <si>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</si>
  <si>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</si>
  <si>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</si>
  <si>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1967</t>
  </si>
  <si>
    <t>1968</t>
  </si>
  <si>
    <t>1969</t>
  </si>
  <si>
    <t>1970</t>
  </si>
  <si>
    <t>1971</t>
  </si>
  <si>
    <t>1972</t>
  </si>
  <si>
    <t>1973</t>
  </si>
  <si>
    <t>1974</t>
  </si>
  <si>
    <t>1975</t>
  </si>
  <si>
    <t>1976</t>
  </si>
  <si>
    <t>1977</t>
  </si>
  <si>
    <t>1978</t>
  </si>
  <si>
    <t>1979</t>
  </si>
  <si>
    <t>1980</t>
  </si>
  <si>
    <t>1981</t>
  </si>
  <si>
    <t>1983</t>
  </si>
  <si>
    <t>1984</t>
  </si>
  <si>
    <t>1985</t>
  </si>
  <si>
    <t>1986</t>
  </si>
  <si>
    <t>1987</t>
  </si>
  <si>
    <t>1988</t>
  </si>
  <si>
    <t>Fuente: Coordinación de Contabilidad y Trámite de Erogaciones, con integración de cifras de la Coordinación de Presupuesto e Información Programática.</t>
  </si>
  <si>
    <t>Cuotas Obrero-Patronal, Contribución Estatal y Solidaridad Social</t>
  </si>
  <si>
    <t>Resultado del ejercicio</t>
  </si>
  <si>
    <t>Cuotas</t>
  </si>
  <si>
    <t>Productos de Inversión y otros</t>
  </si>
  <si>
    <t>Serviciosde Personal</t>
  </si>
  <si>
    <t>Servicios Generales</t>
  </si>
  <si>
    <t>Intereses</t>
  </si>
  <si>
    <t>Ajustes a resultados ejercicios anteriores</t>
  </si>
  <si>
    <t>Provisión para reservas actuariales</t>
  </si>
  <si>
    <t>Obrero Patronales</t>
  </si>
  <si>
    <t>Cargo del Estado</t>
  </si>
  <si>
    <t xml:space="preserve"> </t>
  </si>
  <si>
    <t>De 1984 A 1992 Balanza "H"; 1993 a 1996, Balanza "G".</t>
  </si>
  <si>
    <t>Incobrabilidades, depreciaciones y reversión de cuotas</t>
  </si>
  <si>
    <t>Mantenimiento</t>
  </si>
  <si>
    <t>Consumo de Bienes</t>
  </si>
  <si>
    <t>Provision para obligaciones contractuales</t>
  </si>
  <si>
    <t>Provision para la reserva de gastos</t>
  </si>
  <si>
    <t>Prestaciones en Dinero</t>
  </si>
  <si>
    <t>Incobrabilidades, Depreciaciones y Reversión de cuotas</t>
  </si>
  <si>
    <t>Fuente: Coordinación de Contabilidad y Trámite de Erogaciones, con integración de cifras de la Coordinación de Presupuesto e Información Programática, 1997, Balanza "H", 1998 Balanza "G", 1999 Balanza "H", 2000 Balanza "H", 2001 Balanza "H", 2002 Balanza "H", 2003 Balanza "H", 2004 Balanza "G-11", 2005 cierre contable al 30/03/06, 2006 cierre contable al 31/01/07, 2007 cierre contable al 14/03/08, 2008 cierre contable al 12/02/09, 2009 Estados Financieros Versión 020210_1630hrs, 2010 Estados Financieros Versión 9982010_040211_2200 hrs, 2011 Estados Financieros Versión 9982011_160312_0300hrs.</t>
  </si>
  <si>
    <t>Nota 1</t>
  </si>
  <si>
    <t>Del importe total de los ingresos por Cuotas Obrero Patronales (COP's), se efectuó la separación de los ingresos por concepto de multas, recargos y actualizaciones (derivados de COP's) para ubicarlos en el renglón de otros ingresos.</t>
  </si>
  <si>
    <t>(Cuentas 41031601, 41031602 y 41031604)</t>
  </si>
  <si>
    <t>Nota 2</t>
  </si>
  <si>
    <t>Del rubro de Intereses Financieros que en el Estado de Ingresos y Gastos se presenta en "Otros Gastos", para efectos de presentación se reubica la Pérdida Cambiaria de las Reservas Financieras y el Costo Financiero por el pago de Préstamos de la ROCF, para presentarse el efecto neto en los Ingresos de las Reservas.</t>
  </si>
  <si>
    <t>(Cuentas 42070106 y 42070108)</t>
  </si>
  <si>
    <t>Nota 3</t>
  </si>
  <si>
    <t>De las cuentas que integran el Gasto Corriente, se efectúa la reubicación de la cuenta Aportación de Trabajadores del RJP, que presenta saldo acreedor, al renglón de Ingresos por Aportación de los Trabajadores al Fondo de Jubilación, compensándose con el gasto que efectúa el IMSS por las aportaciones a dicho régimen.</t>
  </si>
  <si>
    <t>(Cuentas 42065007 y 42060232 )</t>
  </si>
  <si>
    <t>Estado de Ingresos y Gastos por Ramo de Seguro. 1995-1996</t>
  </si>
  <si>
    <t>Riesgos de Trajabo</t>
  </si>
  <si>
    <t>Enfermedad y Maternidad</t>
  </si>
  <si>
    <t>Invalidez, vejez, cesantía y muerte</t>
  </si>
  <si>
    <t>Guarderías</t>
  </si>
  <si>
    <t>Cuotas y contribuciones</t>
  </si>
  <si>
    <t xml:space="preserve">   Contribución Estatal</t>
  </si>
  <si>
    <t xml:space="preserve">   Solidaridad Social (Contribución Estatal)</t>
  </si>
  <si>
    <t xml:space="preserve">   Intereses Moratorios </t>
  </si>
  <si>
    <t xml:space="preserve">   Intereses de Inversión de Reservas Actuariales</t>
  </si>
  <si>
    <t xml:space="preserve">   Intereses Financieros e Ingresos Diversos</t>
  </si>
  <si>
    <t>Prestaciones Médicas</t>
  </si>
  <si>
    <t xml:space="preserve">   Gasto Directo</t>
  </si>
  <si>
    <t xml:space="preserve">   Gasto de Apoyo, de Normatividad y Supervisión</t>
  </si>
  <si>
    <t>Prestaciones Sociales</t>
  </si>
  <si>
    <t xml:space="preserve">   Sociales</t>
  </si>
  <si>
    <t xml:space="preserve">    Gasto Directo</t>
  </si>
  <si>
    <t xml:space="preserve">    Gasto de Apoyo, de Normatividad y Supervisión</t>
  </si>
  <si>
    <t xml:space="preserve">   Operación de Guarderías en Delegaciones</t>
  </si>
  <si>
    <t xml:space="preserve">    Subsidios por Incapacidad Temporal en R.T.</t>
  </si>
  <si>
    <t xml:space="preserve">    Subsidios por Enfermedad General</t>
  </si>
  <si>
    <t xml:space="preserve">    Subsidios por Maternidad</t>
  </si>
  <si>
    <t xml:space="preserve">    Pensiones por Incapacidad Permanente</t>
  </si>
  <si>
    <t xml:space="preserve">    Pensiones de Viudez</t>
  </si>
  <si>
    <t xml:space="preserve">    Pensiones de Orfandad</t>
  </si>
  <si>
    <t xml:space="preserve">    Pensiones de Ascendencia</t>
  </si>
  <si>
    <t xml:space="preserve">    Pensiones de Invalidez</t>
  </si>
  <si>
    <t xml:space="preserve">    Pensiones de Vejez</t>
  </si>
  <si>
    <t xml:space="preserve">    Finiquitos por Matrimonio a Viudas Pensionadas</t>
  </si>
  <si>
    <t xml:space="preserve">    Finiquitos por Pensiones de Orfandad</t>
  </si>
  <si>
    <t xml:space="preserve">    Finiquitos a Pens. por cambio de residencia al ext.</t>
  </si>
  <si>
    <t xml:space="preserve">    Ayuda para Gastos de Matrimonio a los Asegurados</t>
  </si>
  <si>
    <t xml:space="preserve">    Ayuda para Gastos de Funeral</t>
  </si>
  <si>
    <t xml:space="preserve">    Indemnizaciones por Incapacidad Permanente</t>
  </si>
  <si>
    <t xml:space="preserve">    Pensiones por Jubilaciones años de servicio</t>
  </si>
  <si>
    <t xml:space="preserve">    Pensiones por Jubilaciones por R.T.</t>
  </si>
  <si>
    <t xml:space="preserve">    Indemnizaciones a Pensionados Empleados IMSS</t>
  </si>
  <si>
    <t xml:space="preserve">   Gastos de Apoyo, de Normatividad y Supervisión</t>
  </si>
  <si>
    <t>Gastos de administración</t>
  </si>
  <si>
    <t>Gastos no distribuibles</t>
  </si>
  <si>
    <t xml:space="preserve">   Reversión de Cuotas Obrero Patronales</t>
  </si>
  <si>
    <t xml:space="preserve">   Intereses Financieros</t>
  </si>
  <si>
    <t xml:space="preserve">   Castigo por Incobrabilidad y Fluctuación en Precios</t>
  </si>
  <si>
    <t xml:space="preserve">   Depreciaciones y Amortizaciones</t>
  </si>
  <si>
    <t xml:space="preserve">   Ajuste a Resultados de Ejercicios Anteriores</t>
  </si>
  <si>
    <t>Gastos de proviciones</t>
  </si>
  <si>
    <t xml:space="preserve">   Provisiones para Reservas Actuariales en R.T.</t>
  </si>
  <si>
    <t xml:space="preserve">   Provisiones para Reservas Actuariales en I.V.C.M.</t>
  </si>
  <si>
    <t xml:space="preserve">   Obligaciones Contractuales</t>
  </si>
  <si>
    <t>Remanente de Operación</t>
  </si>
  <si>
    <t>Nota.- En el año de 1995 se trabajó la Balanza G.</t>
  </si>
  <si>
    <t>Fuente: Coordinación de Contabilidad y Trámite de Erogaciones.</t>
  </si>
  <si>
    <t>Enfermedad 
y 
Maternidad</t>
  </si>
  <si>
    <t>% En relación al total de ingresos</t>
  </si>
  <si>
    <t xml:space="preserve">  Cuotas Obrero Patronales</t>
  </si>
  <si>
    <t xml:space="preserve">  Cuotas a Cargo del Gobierno Federal</t>
  </si>
  <si>
    <t xml:space="preserve">  Suma</t>
  </si>
  <si>
    <t xml:space="preserve">  Productos de Inversión y Otros ingresos</t>
  </si>
  <si>
    <t xml:space="preserve">    Intereses Moratorios</t>
  </si>
  <si>
    <t xml:space="preserve">    Intereses de inversión de Reservas Actuariales</t>
  </si>
  <si>
    <t xml:space="preserve">    Ingresos diversos</t>
  </si>
  <si>
    <t>Total de Ingresos</t>
  </si>
  <si>
    <t xml:space="preserve">  Prestaciones Médicas</t>
  </si>
  <si>
    <t xml:space="preserve">  Prestaciones Sociales</t>
  </si>
  <si>
    <t xml:space="preserve">    Gasto de apoyo, de normatividad y supervisión</t>
  </si>
  <si>
    <t xml:space="preserve">  Operación de Guarderías</t>
  </si>
  <si>
    <t xml:space="preserve">      Subsidios por incapacidad temporal en RT</t>
  </si>
  <si>
    <t xml:space="preserve">      Subsidios por enfermedad general</t>
  </si>
  <si>
    <t xml:space="preserve">      Subsidios por maternidad</t>
  </si>
  <si>
    <t xml:space="preserve">      Pensiones por incapacidad permanente</t>
  </si>
  <si>
    <t xml:space="preserve">      Pensiones de viudez</t>
  </si>
  <si>
    <t xml:space="preserve">      Pensiones de orfandad</t>
  </si>
  <si>
    <t xml:space="preserve">      Pensiones de ascendencia</t>
  </si>
  <si>
    <t xml:space="preserve">      Pensiones de invalidez</t>
  </si>
  <si>
    <t xml:space="preserve">      Pensiones de vejez</t>
  </si>
  <si>
    <t xml:space="preserve">      Ayudas para gastos de matrimonio de asegurados</t>
  </si>
  <si>
    <t xml:space="preserve">      Ayuda para gastos de funeral</t>
  </si>
  <si>
    <t xml:space="preserve">      Indemnizaciones por incapacidad permanente</t>
  </si>
  <si>
    <t xml:space="preserve">      Pensiones por jubilaciones años de servicio</t>
  </si>
  <si>
    <t xml:space="preserve">      Pensiones por jubilaciones por RT</t>
  </si>
  <si>
    <t xml:space="preserve">      Indemnizaciones a Pensionados Empleados IMSS</t>
  </si>
  <si>
    <t xml:space="preserve">     Quebrantos Patrimoniales Prestaciones en Dinero</t>
  </si>
  <si>
    <t xml:space="preserve">     Gastos de Apoyo, de Normatividad y Supervisión</t>
  </si>
  <si>
    <t>Gasto Corriente</t>
  </si>
  <si>
    <t>Gasto de Administración</t>
  </si>
  <si>
    <t xml:space="preserve">  Reversión de Cuotas</t>
  </si>
  <si>
    <t xml:space="preserve">  Intereses Financieros </t>
  </si>
  <si>
    <t xml:space="preserve">  Provisiones:</t>
  </si>
  <si>
    <t xml:space="preserve">     Incobrabilidades y ajustes</t>
  </si>
  <si>
    <t xml:space="preserve">     Depreciaciones</t>
  </si>
  <si>
    <t>Otros Gastos</t>
  </si>
  <si>
    <t>Total de Gastos</t>
  </si>
  <si>
    <t xml:space="preserve"> Excedente ingresos/gastos</t>
  </si>
  <si>
    <t xml:space="preserve">   Excedente Antes de Reservas Actuariales</t>
  </si>
  <si>
    <t xml:space="preserve">   Provisión Reservas Actuariales I.V.C.M.</t>
  </si>
  <si>
    <t xml:space="preserve"> Remanente de Operación</t>
  </si>
  <si>
    <t xml:space="preserve">Nota: No se incluyen los intereses actuariales por ser un movimiento virtual.  </t>
  </si>
  <si>
    <t>Riesgos de Trabajo</t>
  </si>
  <si>
    <t>Total Enfermedad y Maternidad</t>
  </si>
  <si>
    <t>Invalidez y Vida</t>
  </si>
  <si>
    <t>Guarderías y Prestaciones Sociales</t>
  </si>
  <si>
    <t>Seguro para la Familia</t>
  </si>
  <si>
    <t>Asegurados</t>
  </si>
  <si>
    <t>Pensionados</t>
  </si>
  <si>
    <t xml:space="preserve">  Contribución y Transferencias del Estado</t>
  </si>
  <si>
    <t xml:space="preserve">  Suman las Cuotas </t>
  </si>
  <si>
    <t xml:space="preserve">      Intereses Moratorios</t>
  </si>
  <si>
    <t xml:space="preserve">      Productos de inversión</t>
  </si>
  <si>
    <t xml:space="preserve">     Aprovechamientos varios</t>
  </si>
  <si>
    <t xml:space="preserve">  Servicios de Personal</t>
  </si>
  <si>
    <t xml:space="preserve">  Consumos</t>
  </si>
  <si>
    <t xml:space="preserve">  Mantenimiento</t>
  </si>
  <si>
    <t xml:space="preserve">  Prestaciones Económicas</t>
  </si>
  <si>
    <t xml:space="preserve">     Sumas Aseguradas</t>
  </si>
  <si>
    <t xml:space="preserve">       Suma Asegurada Riesgos de Trabajo</t>
  </si>
  <si>
    <t xml:space="preserve">       Suma Asegurada por Invalidez y Vida</t>
  </si>
  <si>
    <t xml:space="preserve">     Régimen de Jubilaciones y Pensiones IMSS</t>
  </si>
  <si>
    <t xml:space="preserve">     Subsidios, Ayudas e Indemnizaciones</t>
  </si>
  <si>
    <t xml:space="preserve">      Subsidios por Incapacidad Temporal en RT</t>
  </si>
  <si>
    <t xml:space="preserve">      Subsidios por Enfermedad General</t>
  </si>
  <si>
    <t xml:space="preserve">      Subsidios por Maternidad</t>
  </si>
  <si>
    <t xml:space="preserve">      Ayudas para gastos de Matrimonio</t>
  </si>
  <si>
    <t xml:space="preserve">      Ayuda para Gastos de Funeral</t>
  </si>
  <si>
    <t xml:space="preserve">      Indemnizaciones por Incapacidad Perm.R.T.</t>
  </si>
  <si>
    <t xml:space="preserve">      Indemnizaciones por I.V.C. y M.</t>
  </si>
  <si>
    <t xml:space="preserve">   Recuperación de Gastos</t>
  </si>
  <si>
    <t>Suma Gasto Corriente:</t>
  </si>
  <si>
    <t>Otros</t>
  </si>
  <si>
    <t xml:space="preserve">  Ajuste e Incobrabilidades</t>
  </si>
  <si>
    <t xml:space="preserve">  Depreciaciones y Amortizaciones</t>
  </si>
  <si>
    <t>Suma de Otros:</t>
  </si>
  <si>
    <t xml:space="preserve">  Excedente ingresos/gastos: </t>
  </si>
  <si>
    <t xml:space="preserve">  Aportación por aplicación boletín D-3  RJP</t>
  </si>
  <si>
    <t xml:space="preserve">  Excedente neto ingresos/gastos: </t>
  </si>
  <si>
    <t>Guarderias y Prestaciones Sociales</t>
  </si>
  <si>
    <t xml:space="preserve">     Intereses moratorios</t>
  </si>
  <si>
    <t xml:space="preserve">     Productos de inversión</t>
  </si>
  <si>
    <t xml:space="preserve">  Consumo de Bienes</t>
  </si>
  <si>
    <t xml:space="preserve">       Suma Asegurada por Riesgos de Trabajo</t>
  </si>
  <si>
    <t xml:space="preserve">       Subsidios por Incapacidad Temporal en RT</t>
  </si>
  <si>
    <t xml:space="preserve">       Subsidios por Enfermedad General</t>
  </si>
  <si>
    <t xml:space="preserve">       Subsidios por Maternidad</t>
  </si>
  <si>
    <t xml:space="preserve">       Ayudas para Gastos de Matrimonio</t>
  </si>
  <si>
    <t xml:space="preserve">       Ayuda para Gastos de Funeral</t>
  </si>
  <si>
    <t xml:space="preserve">       Indemnizaciones por Incapacidad Permanente RT</t>
  </si>
  <si>
    <t xml:space="preserve">       Indemnizaciones por I.V.C. y M.</t>
  </si>
  <si>
    <t xml:space="preserve">       Ajuste a result. ejerc. Ant. Prestaciones Económicas</t>
  </si>
  <si>
    <t xml:space="preserve">  Ajustes e Incobrabilidades</t>
  </si>
  <si>
    <t>Suma de otros:</t>
  </si>
  <si>
    <t xml:space="preserve"> Excedente de Ingresos/Gastos:</t>
  </si>
  <si>
    <t xml:space="preserve"> Aportación por aplicación boletin D-3  RJP</t>
  </si>
  <si>
    <t xml:space="preserve">    Productos de Inversión</t>
  </si>
  <si>
    <t xml:space="preserve">    Aprovechamientos Varios</t>
  </si>
  <si>
    <t xml:space="preserve">       Ajuste result. ejerc. ant. Prestaciones Económicas</t>
  </si>
  <si>
    <t>Excedente de Ingreso/Gasto:</t>
  </si>
  <si>
    <t>Costo Laboral</t>
  </si>
  <si>
    <t>Resultados de ejercicios anteriores.</t>
  </si>
  <si>
    <t xml:space="preserve">  Productos de inversión y Otros Ingresos </t>
  </si>
  <si>
    <t xml:space="preserve">    Productos de inversión</t>
  </si>
  <si>
    <t xml:space="preserve">    Aprovechamientos varios</t>
  </si>
  <si>
    <t>Total Ingresos</t>
  </si>
  <si>
    <t xml:space="preserve">  Consumos de Bienes</t>
  </si>
  <si>
    <t xml:space="preserve">  Servicios Generales </t>
  </si>
  <si>
    <t xml:space="preserve">       Subsidios por Incapacidad Temporal en R.T.</t>
  </si>
  <si>
    <t xml:space="preserve">       Indemnizaciones por Incapacidad Permanente R.T.</t>
  </si>
  <si>
    <t xml:space="preserve">       Indemnizaciones y laudos</t>
  </si>
  <si>
    <t xml:space="preserve">       Indemnizaciones por I.V.C.  y M.</t>
  </si>
  <si>
    <t xml:space="preserve">       Ajuste a result. Ejerc. Ant. Prestaciones Económicas</t>
  </si>
  <si>
    <t xml:space="preserve">  Traslado de Depreciaciones</t>
  </si>
  <si>
    <t>Total de gastos</t>
  </si>
  <si>
    <t xml:space="preserve">Excedente ingresos/gastos: </t>
  </si>
  <si>
    <t>Resultados de ejercicios anteriores</t>
  </si>
  <si>
    <t xml:space="preserve">Excedente neto ingresos/gastos: </t>
  </si>
  <si>
    <t xml:space="preserve">      Indemnizaciones por Incapacidad Permanente R.T.</t>
  </si>
  <si>
    <t xml:space="preserve">      Indemnizaciones y laudos</t>
  </si>
  <si>
    <t xml:space="preserve">      Ajuste a result. Ejerc. Ant. Prestaciones Económicas</t>
  </si>
  <si>
    <t>Suma de Otros</t>
  </si>
  <si>
    <t>Total Gastos</t>
  </si>
  <si>
    <t>Resultados a ejercicios anteriores</t>
  </si>
  <si>
    <t xml:space="preserve">      Ajuste a result. Ejerc. ant Prestaciones Económicas</t>
  </si>
  <si>
    <t xml:space="preserve">  Transferencia interseguros</t>
  </si>
  <si>
    <t>Provisión de la Reserva para Gasto</t>
  </si>
  <si>
    <t>Fuente:  Coordinación de Contabilidad y Trámite de Erogaciones.</t>
  </si>
  <si>
    <t>Suma Gsto Corriente:</t>
  </si>
  <si>
    <t xml:space="preserve">  Transferencia de depreciaciones</t>
  </si>
  <si>
    <t>Provisión de la reserva para gasto:</t>
  </si>
  <si>
    <t>Resultado de ejercicios anteriores</t>
  </si>
  <si>
    <t>Total de ingresos</t>
  </si>
  <si>
    <t>Excedentes Ingresos/Gastos:</t>
  </si>
  <si>
    <t>Provisión de la reserva de gastos</t>
  </si>
  <si>
    <t>Excedente neto Ingresos/Gasto:</t>
  </si>
  <si>
    <t xml:space="preserve">       Laudos por subsidios RT</t>
  </si>
  <si>
    <t xml:space="preserve">       Laudos por subsidios E Y M</t>
  </si>
  <si>
    <t xml:space="preserve">       Indemnizaciones Y Laudos.</t>
  </si>
  <si>
    <t xml:space="preserve">       Laudos por RT Ley 97</t>
  </si>
  <si>
    <t xml:space="preserve">       Laudos por IV Ley 97</t>
  </si>
  <si>
    <t xml:space="preserve">       Pensiones Temporales IV Y RT</t>
  </si>
  <si>
    <t>Excedente Ingresos/Gastos:</t>
  </si>
  <si>
    <t>Provisión de la reserva para gastos</t>
  </si>
  <si>
    <t>Excedente neto Ingresos/Gastos:</t>
  </si>
  <si>
    <t>Gasto</t>
  </si>
  <si>
    <t xml:space="preserve">    Sumas Aseguradas</t>
  </si>
  <si>
    <t xml:space="preserve">      Suma Asegurada por Riesgos de Trabajo</t>
  </si>
  <si>
    <t xml:space="preserve">      Suma Asegurada por Invalidez y Vida</t>
  </si>
  <si>
    <t xml:space="preserve">      Pensiones garantizadas</t>
  </si>
  <si>
    <t xml:space="preserve">      Pensiones Ley 73</t>
  </si>
  <si>
    <t xml:space="preserve">    Régimen de Jubilaciones y Pensiones IMSS</t>
  </si>
  <si>
    <t xml:space="preserve">    Subsidios, Ayudas e Indemnizaciones</t>
  </si>
  <si>
    <t xml:space="preserve">      Subsidios por Incapacidad Temporal en R.T.</t>
  </si>
  <si>
    <t xml:space="preserve">      Laudos por subsidios RT</t>
  </si>
  <si>
    <t xml:space="preserve">      Laudos por subsidios E Y M</t>
  </si>
  <si>
    <t xml:space="preserve">      Laudos por RT Ley 97</t>
  </si>
  <si>
    <t xml:space="preserve">      Laudos por IV Ley 97</t>
  </si>
  <si>
    <t xml:space="preserve">      Pensiones provisionales x RT e IV</t>
  </si>
  <si>
    <t xml:space="preserve">      Pensiones temporales y prov. Ley 1973</t>
  </si>
  <si>
    <t xml:space="preserve">      Indemnizaciones y Laudos.</t>
  </si>
  <si>
    <t xml:space="preserve">      Laudos por pensiones Ley 1973</t>
  </si>
  <si>
    <t xml:space="preserve">  Traslado de la depreciación</t>
  </si>
  <si>
    <t>Ingresos por Cuotas</t>
  </si>
  <si>
    <t>Productos de Inversión y Otros</t>
  </si>
  <si>
    <t>Contribución del Estado</t>
  </si>
  <si>
    <t>Nacional</t>
  </si>
  <si>
    <t>Servicios de Personal</t>
  </si>
  <si>
    <t>Suma de Gasto Corriente</t>
  </si>
  <si>
    <t>Obligaciones contractuales</t>
  </si>
  <si>
    <t>Provisión de la Reserva</t>
  </si>
  <si>
    <t>Reversión de Cuotas</t>
  </si>
  <si>
    <t>Intereses Financieros</t>
  </si>
  <si>
    <t>Castigos por incobrabilidades y fluctuación de precios</t>
  </si>
  <si>
    <t>Depreciación y amortizaciones</t>
  </si>
  <si>
    <t>Suma Otros</t>
  </si>
  <si>
    <t xml:space="preserve">       Suma asegurada Riesgos de Trabajo</t>
  </si>
  <si>
    <t xml:space="preserve">       Suma asegurada x Inv.y Vida</t>
  </si>
  <si>
    <t xml:space="preserve">       Rec Afore RCV</t>
  </si>
  <si>
    <t xml:space="preserve">       Rec Afore Vvivienda 97</t>
  </si>
  <si>
    <t xml:space="preserve">       Pens Ley 73 otor Afil s/Der ER</t>
  </si>
  <si>
    <t xml:space="preserve">       Rec x Pens.Mín.Garan. IV Pend D</t>
  </si>
  <si>
    <t xml:space="preserve">       Subsidios por R.T.</t>
  </si>
  <si>
    <t xml:space="preserve">       Subsidios por enfermedad</t>
  </si>
  <si>
    <t xml:space="preserve">       Subsidios por maternidad</t>
  </si>
  <si>
    <t xml:space="preserve">       Indemnizaciones por IVCM</t>
  </si>
  <si>
    <t xml:space="preserve">       Laudos por I.V. Ley 1997</t>
  </si>
  <si>
    <t xml:space="preserve">       Laudos por Subsidios por E y M</t>
  </si>
  <si>
    <t xml:space="preserve">       Laudos por Subsidios por RT</t>
  </si>
  <si>
    <t xml:space="preserve">       Laudos Por R.T. Ley 1997</t>
  </si>
  <si>
    <t xml:space="preserve">       Indem. Globales R.T. Ley 1997</t>
  </si>
  <si>
    <t xml:space="preserve">       Ayuda p/gtos. funeral x RT y EyM</t>
  </si>
  <si>
    <t xml:space="preserve">       Pens. Prov. x RT y temp x IV</t>
  </si>
  <si>
    <t xml:space="preserve">       Pens.Temporales y Prov Ley 1973</t>
  </si>
  <si>
    <t xml:space="preserve">       Rect.Result.Ejer.Ant Prest Din</t>
  </si>
  <si>
    <t xml:space="preserve">    Pens. Prov. X RT Y Temp x IV</t>
  </si>
  <si>
    <t>Suma Gasto Corriente</t>
  </si>
  <si>
    <t xml:space="preserve">  Intereses Financieros</t>
  </si>
  <si>
    <t>Excedente Ingresos/Gastos</t>
  </si>
  <si>
    <t>Provisión de la reserva para gasto</t>
  </si>
  <si>
    <t>Excedente neto Ingresos/Gastos</t>
  </si>
  <si>
    <t xml:space="preserve">  Consumo de bienes</t>
  </si>
  <si>
    <t xml:space="preserve">        Suma asegurada Riesgos de Trabajo</t>
  </si>
  <si>
    <t xml:space="preserve">        Suma asegurada x Inv.y Vida</t>
  </si>
  <si>
    <t xml:space="preserve">        Rec Afore RCV</t>
  </si>
  <si>
    <t xml:space="preserve">        Rec Afore Vivienda 1997</t>
  </si>
  <si>
    <t xml:space="preserve">        Pens.Ley 1973 Otor.Afil S/Der E.R</t>
  </si>
  <si>
    <t xml:space="preserve">        Rec x Pens.Mín.Garant.IV Pend.D</t>
  </si>
  <si>
    <t xml:space="preserve">        Subsidios por R.T.</t>
  </si>
  <si>
    <t xml:space="preserve">        Subsidios por enfermedad</t>
  </si>
  <si>
    <t xml:space="preserve">        Subsidios por maternidad</t>
  </si>
  <si>
    <t xml:space="preserve">        Indemnizaciones por ivcm</t>
  </si>
  <si>
    <t xml:space="preserve">        Laudos por I.V. Ley 1997</t>
  </si>
  <si>
    <t xml:space="preserve">        Laudos por Subsidios por E y M</t>
  </si>
  <si>
    <t xml:space="preserve">        Laudos por Subsidios por RT</t>
  </si>
  <si>
    <t xml:space="preserve">        Laudos Por R.T. Ley 1997</t>
  </si>
  <si>
    <t xml:space="preserve">        Indem. Globales R.T. Ley 1997</t>
  </si>
  <si>
    <t xml:space="preserve">        Ayuda p/gtos. funeral x rt y eym</t>
  </si>
  <si>
    <t xml:space="preserve">        Rect.Result.Ejerc.Ant Prest/Din</t>
  </si>
  <si>
    <t xml:space="preserve">     Pens. Prov x RT y Temp. x IV</t>
  </si>
  <si>
    <t>Suma gasto corriente:</t>
  </si>
  <si>
    <t>Fuente:  Coordinación de Contabilidad y Trámite de Erogaciones, Versión 998_12_02_2009_19:30hrs.</t>
  </si>
  <si>
    <t>Ingresos por cuotas</t>
  </si>
  <si>
    <t>Otros gastos</t>
  </si>
  <si>
    <t>Provisión de la Reserva de gastos</t>
  </si>
  <si>
    <t xml:space="preserve">       Rec Afore Vivienda 1997</t>
  </si>
  <si>
    <t xml:space="preserve">       Pens. Ley1973 Otor.Afil S/Der E.R</t>
  </si>
  <si>
    <t xml:space="preserve">       Rec x Pens.Min.Garant.IV Pend.D</t>
  </si>
  <si>
    <t xml:space="preserve">        Rect.Result.Ejer.Ant Prest/Din</t>
  </si>
  <si>
    <t xml:space="preserve">     Pens.Temp.Inv y Prov. Por R.T</t>
  </si>
  <si>
    <t>Fuente:  Coordinación de Contabilidad y Trámite de Erogaciones versión 020210.</t>
  </si>
  <si>
    <t>Obligaciones Contractuales</t>
  </si>
  <si>
    <t xml:space="preserve">       Suma asegurada riesgos de trab</t>
  </si>
  <si>
    <t xml:space="preserve">       Suma asegurada x inv.y vida</t>
  </si>
  <si>
    <t xml:space="preserve">       Pens.Ley 1973 Otor.Afil S/Der E.R</t>
  </si>
  <si>
    <t xml:space="preserve">       Rec x Pens.Min.Garan.IV Pend.D</t>
  </si>
  <si>
    <t xml:space="preserve">       Pens. Prov. x RT y Temp. x IV</t>
  </si>
  <si>
    <t xml:space="preserve">       Subsidios por r.t.</t>
  </si>
  <si>
    <t xml:space="preserve">       Indemnizaciones por ivcm</t>
  </si>
  <si>
    <t xml:space="preserve">       Rect.Result.Ejer.Ant Prest/Din</t>
  </si>
  <si>
    <t xml:space="preserve">       Quebranto Patrim. Prest.Económicas</t>
  </si>
  <si>
    <t xml:space="preserve">     Pens.Temp.INV. y Prov. X R.T</t>
  </si>
  <si>
    <t>Fuente:  Coordinación de Contabilidad y Trámite de Erogaciones versión 9982010_040211_2200hrs.</t>
  </si>
  <si>
    <t>Provisión Reserva de Gastos</t>
  </si>
  <si>
    <t xml:space="preserve">       Ayuda p/gtos. funeral x rt y eym</t>
  </si>
  <si>
    <t>Fuente:  Coordinación de Contabilidad y Trámite de Erogaciones, versión 9982011_160312_0300hrs.</t>
  </si>
  <si>
    <t>Estado de ingresos y gastos por ramo de seguro. 2011</t>
  </si>
  <si>
    <t>Total de trabajadores IMSS</t>
  </si>
  <si>
    <t>Asegurados permanentes</t>
  </si>
  <si>
    <t>Estado de ingresos y gastos por ramo de seguro. 2012</t>
  </si>
  <si>
    <t>A partir de 2010 se presenta de acuerdo a los Estados Financieros Institucionales, no hay integración.</t>
  </si>
  <si>
    <t>Estado de ingresos y gastos por ramo de seguro. 2014</t>
  </si>
  <si>
    <t>Estado de ingresos y gastos por ramo de seguro. 2013</t>
  </si>
  <si>
    <t>INGRESOS Y OTROS BENEFICIOS</t>
  </si>
  <si>
    <t>Ingresos de la gestión</t>
  </si>
  <si>
    <t>Cuotas y aportaciones de seguridad social</t>
  </si>
  <si>
    <t>Ingresos por venta de bienes y servicios</t>
  </si>
  <si>
    <t>Otros ingresos y beneficios</t>
  </si>
  <si>
    <t>Ingresos financieros</t>
  </si>
  <si>
    <t>Otros ingresos y beneficios varios</t>
  </si>
  <si>
    <t>Total de ingresos y otros beneficios</t>
  </si>
  <si>
    <t>GASTOS Y OTRAS PÉRDIDAS</t>
  </si>
  <si>
    <t>Gastos de Funcionamiento</t>
  </si>
  <si>
    <t>Transferencia, Asignaciones, Subsidios y Otras Ayudas</t>
  </si>
  <si>
    <t>Subsidios y Subvenciones</t>
  </si>
  <si>
    <t>Pensiones y Jubilaciones</t>
  </si>
  <si>
    <t>Otros Gastos y Pérdidas Extraordinarias</t>
  </si>
  <si>
    <t>Estimaciones, Depreciaciones, Deterioros, Obsolescencia y Amortizaciones</t>
  </si>
  <si>
    <t>Provisiones</t>
  </si>
  <si>
    <t>Disminución de Inventarios</t>
  </si>
  <si>
    <t>Total de gastos y otras pérdidas</t>
  </si>
  <si>
    <t>Materiales y Suministros</t>
  </si>
  <si>
    <t>Cuotas Obrero Patronales</t>
  </si>
  <si>
    <t>Ingresos por Venta de Bienes y Servicios</t>
  </si>
  <si>
    <t xml:space="preserve">Ingresos de la Gestión </t>
  </si>
  <si>
    <t>Ingresos Financieros</t>
  </si>
  <si>
    <t>Transferencias, Asignaciones, Subsidios y otras ayudas</t>
  </si>
  <si>
    <t>Formato correspondiente al Estado de Actividades publicado en el Diario Oficial de la Federación el 6 de octubre de 2014 "Acuerdo por el que se reforma el Capítulo VII del Manual de Contabilidad Gubernamental"</t>
  </si>
  <si>
    <t>Fuente:  Coordinación de Contabilidad y Trámite de Erogaciones conforme a la Cuenta de la Hacienda Pública Federal 2014 así como el Diario Oficial de la Federación publicado el 6 de octubre de 2014. V9982014_200115_1800hrs</t>
  </si>
  <si>
    <t>Formato correspondiente al Estado de Actividades Consolidado publicado en el Diario Oficial de la Federación el 6 de octubre de 2014 "Acuerdo por el que se reforma el Capítulo VII del Manual de Contabilidad Gubernamental"</t>
  </si>
  <si>
    <t>Categorías</t>
  </si>
  <si>
    <t>Total  (I+II+III)</t>
  </si>
  <si>
    <t xml:space="preserve"> I  Médico (Suma de ABCD)</t>
  </si>
  <si>
    <t xml:space="preserve">   A) Generales</t>
  </si>
  <si>
    <t xml:space="preserve">      No Familiares</t>
  </si>
  <si>
    <t xml:space="preserve">      Familiares </t>
  </si>
  <si>
    <t xml:space="preserve">      Unidad Médica de Campo</t>
  </si>
  <si>
    <t xml:space="preserve">      Otros Médicos</t>
  </si>
  <si>
    <t xml:space="preserve">      Alergia e Inmunología</t>
  </si>
  <si>
    <t xml:space="preserve">      Angiología</t>
  </si>
  <si>
    <t xml:space="preserve">      Audiología</t>
  </si>
  <si>
    <t xml:space="preserve">      Cardiología</t>
  </si>
  <si>
    <t xml:space="preserve">      Cirugía Cardiovascular y Toráxica</t>
  </si>
  <si>
    <t xml:space="preserve">      Cirugía General</t>
  </si>
  <si>
    <t xml:space="preserve">      Cirugía Maxilofacial </t>
  </si>
  <si>
    <t xml:space="preserve">      Cirugía Pediátrica</t>
  </si>
  <si>
    <t xml:space="preserve">      Cirugía Plástica y Reconstructiva</t>
  </si>
  <si>
    <t xml:space="preserve">      Dermatología</t>
  </si>
  <si>
    <t xml:space="preserve">      Endocrinología y Nutrición</t>
  </si>
  <si>
    <t xml:space="preserve">      Gastroenterología</t>
  </si>
  <si>
    <t xml:space="preserve">      Genética</t>
  </si>
  <si>
    <t xml:space="preserve">      Ginecología y Obstetricia</t>
  </si>
  <si>
    <t xml:space="preserve">      Hematología</t>
  </si>
  <si>
    <t xml:space="preserve">      Infectología</t>
  </si>
  <si>
    <t xml:space="preserve">      Medicina del Enfermo en Estado Crítico </t>
  </si>
  <si>
    <t xml:space="preserve">      Medicina Física y Rehabilitación</t>
  </si>
  <si>
    <t xml:space="preserve">      Medicina Interna</t>
  </si>
  <si>
    <t xml:space="preserve">      Medicina Nuclear</t>
  </si>
  <si>
    <t xml:space="preserve">      Medicina del Trabajo</t>
  </si>
  <si>
    <t xml:space="preserve">      Nefrología</t>
  </si>
  <si>
    <t xml:space="preserve">      Neumología</t>
  </si>
  <si>
    <t xml:space="preserve">      Neurología</t>
  </si>
  <si>
    <t xml:space="preserve">      Neurocirugía</t>
  </si>
  <si>
    <t xml:space="preserve">      Oftalmología</t>
  </si>
  <si>
    <t xml:space="preserve">      Oncología Médica</t>
  </si>
  <si>
    <t xml:space="preserve">      Oncología Quirúrgica</t>
  </si>
  <si>
    <t xml:space="preserve">      Ortopedia y Traumatología</t>
  </si>
  <si>
    <t xml:space="preserve">      Otorrinolaringología</t>
  </si>
  <si>
    <t xml:space="preserve">      Pediatría Médica</t>
  </si>
  <si>
    <t xml:space="preserve">      Proctología</t>
  </si>
  <si>
    <t xml:space="preserve">      Psiquiatría</t>
  </si>
  <si>
    <t xml:space="preserve">      Reumatología</t>
  </si>
  <si>
    <t xml:space="preserve">      Urología</t>
  </si>
  <si>
    <t>Fuente:  Coordinación de Personal y Desarrollo. Área de Presupuesto del Gasto de Servicios de Personal.</t>
  </si>
  <si>
    <t xml:space="preserve">   C) Dentro de Unidades Médicas en Servicio de:</t>
  </si>
  <si>
    <t>Dirección y Subdirección, Jefes de Divisiones Médicas, Servicios y Departamentos</t>
  </si>
  <si>
    <t xml:space="preserve">       Gobierno de la Unidad</t>
  </si>
  <si>
    <t xml:space="preserve">       Dental</t>
  </si>
  <si>
    <t xml:space="preserve">       Urgencias</t>
  </si>
  <si>
    <t xml:space="preserve">       Salud Pública</t>
  </si>
  <si>
    <t xml:space="preserve">       Educación e Investigación Médica</t>
  </si>
  <si>
    <t xml:space="preserve">       Becarios</t>
  </si>
  <si>
    <t xml:space="preserve">       Médicos Residentes</t>
  </si>
  <si>
    <t xml:space="preserve">   D) En Servs. Auxs. de Diagnóstico y Tratamiento</t>
  </si>
  <si>
    <t xml:space="preserve">      Anatomía Patológica</t>
  </si>
  <si>
    <t xml:space="preserve">      Anestesiología</t>
  </si>
  <si>
    <t xml:space="preserve">      Laboratorio Clínico</t>
  </si>
  <si>
    <t xml:space="preserve">      Radiología</t>
  </si>
  <si>
    <t xml:space="preserve">      Radioterapia</t>
  </si>
  <si>
    <t xml:space="preserve">      Endoscopía</t>
  </si>
  <si>
    <t xml:space="preserve"> II  Personal no Médico (Suma de A a J)</t>
  </si>
  <si>
    <t xml:space="preserve">   A) En Servs. Auxs. de Diagnóstico y Tratamiento</t>
  </si>
  <si>
    <t xml:space="preserve">      Personal de Confianza en Laboratorio</t>
  </si>
  <si>
    <t xml:space="preserve">      Químico Jefe de Sección de Laboratorio</t>
  </si>
  <si>
    <t xml:space="preserve">      Químico de Laboratorio de Análisis Clínicos</t>
  </si>
  <si>
    <t xml:space="preserve">      Laboratorista</t>
  </si>
  <si>
    <t xml:space="preserve">      Auxiliar de Laboratorio</t>
  </si>
  <si>
    <t xml:space="preserve">      Auxiliar de Laboratorio U.M.E.M.C.</t>
  </si>
  <si>
    <t xml:space="preserve">      Personal de Confianza en Radiología</t>
  </si>
  <si>
    <t xml:space="preserve">      Técnico Radiólogo</t>
  </si>
  <si>
    <t xml:space="preserve">      Operador Servicios Rad U.M.E.M.</t>
  </si>
  <si>
    <t xml:space="preserve">      Electrocardiografista</t>
  </si>
  <si>
    <t xml:space="preserve">      Técnico en Aparatos de Electrodiagnóstico</t>
  </si>
  <si>
    <t xml:space="preserve">      Ayudante de Autopsia</t>
  </si>
  <si>
    <t xml:space="preserve">      Técnico en Anestesia</t>
  </si>
  <si>
    <t xml:space="preserve">      Técnico en Microfotografía</t>
  </si>
  <si>
    <t xml:space="preserve">      Operador Máquina de Revelado</t>
  </si>
  <si>
    <t xml:space="preserve">      Fisioterapeuta</t>
  </si>
  <si>
    <t xml:space="preserve">      Radioterapeuta</t>
  </si>
  <si>
    <t xml:space="preserve">      Ortopedista</t>
  </si>
  <si>
    <t xml:space="preserve">      Psicólogo</t>
  </si>
  <si>
    <t xml:space="preserve">      Citotecnólogo</t>
  </si>
  <si>
    <t xml:space="preserve">      Psicómetra</t>
  </si>
  <si>
    <t xml:space="preserve">      Biólogo</t>
  </si>
  <si>
    <t xml:space="preserve">      Becarios</t>
  </si>
  <si>
    <t xml:space="preserve">      Otros</t>
  </si>
  <si>
    <t xml:space="preserve">   B) Paramédico</t>
  </si>
  <si>
    <t xml:space="preserve">      Parteras</t>
  </si>
  <si>
    <t xml:space="preserve">      Jefe, Subjefe y Supervisor de Enfermeras</t>
  </si>
  <si>
    <t xml:space="preserve">      Enfermera Especialista</t>
  </si>
  <si>
    <t xml:space="preserve">      Enfermeras Generales</t>
  </si>
  <si>
    <t xml:space="preserve">      Aux. de Enfermería "A", "Salud Pública","UM"</t>
  </si>
  <si>
    <t xml:space="preserve">      Personal de Confianza en Área de Enfermería</t>
  </si>
  <si>
    <t xml:space="preserve">      Trabajadora, Asistente Social, Asistente de</t>
  </si>
  <si>
    <t xml:space="preserve">      Consultorio y Aux. de Trabajo Social</t>
  </si>
  <si>
    <t xml:space="preserve">      Personal de Confianza</t>
  </si>
  <si>
    <t xml:space="preserve">      Central de Equipos y Esterilización</t>
  </si>
  <si>
    <t xml:space="preserve">   C) Administrativo</t>
  </si>
  <si>
    <t xml:space="preserve">      Administración</t>
  </si>
  <si>
    <t xml:space="preserve">      Personal de Oficina</t>
  </si>
  <si>
    <t xml:space="preserve">      Personal de Estadística</t>
  </si>
  <si>
    <t xml:space="preserve">      Educadoras</t>
  </si>
  <si>
    <t xml:space="preserve">      Ingenieros</t>
  </si>
  <si>
    <t xml:space="preserve">      Orientadoras</t>
  </si>
  <si>
    <t xml:space="preserve">      Dibujantes</t>
  </si>
  <si>
    <t xml:space="preserve">      Puericultura</t>
  </si>
  <si>
    <t xml:space="preserve">      Personal de Biblioteca</t>
  </si>
  <si>
    <t xml:space="preserve">      Personal Arch. Clínico y Vig. de Derechos</t>
  </si>
  <si>
    <t xml:space="preserve">      Codificador Clínico</t>
  </si>
  <si>
    <t xml:space="preserve">      Comunicaciones Eléctricas</t>
  </si>
  <si>
    <t xml:space="preserve">      Almacenes</t>
  </si>
  <si>
    <t xml:space="preserve">      Auxiliares de Servicios Administrativos</t>
  </si>
  <si>
    <t xml:space="preserve">      Auxiliar Universal de Oficinas</t>
  </si>
  <si>
    <t xml:space="preserve">      Coordinador Técnico de Oficinas</t>
  </si>
  <si>
    <t xml:space="preserve">      Oficial Técnico de Oficinas</t>
  </si>
  <si>
    <t xml:space="preserve">      Coordinador Técnico de Archivo</t>
  </si>
  <si>
    <t xml:space="preserve">      Oficial de Dependencia Técnica</t>
  </si>
  <si>
    <t xml:space="preserve">   D) Nutrición y Dietética</t>
  </si>
  <si>
    <t xml:space="preserve">      Jefes de Servicios de Nutrición y Dietética</t>
  </si>
  <si>
    <t xml:space="preserve">      Nutrición y Dietética</t>
  </si>
  <si>
    <t xml:space="preserve">   E) Farmacia</t>
  </si>
  <si>
    <t xml:space="preserve">   E Bis) Personal de Confianza en Farmacia</t>
  </si>
  <si>
    <t xml:space="preserve">   F) Intendencia </t>
  </si>
  <si>
    <t xml:space="preserve">   F Bis) Personal de Confianza en Intendencia</t>
  </si>
  <si>
    <t xml:space="preserve">   G) Lavandería</t>
  </si>
  <si>
    <t xml:space="preserve">   G Bis)  Personal de confianza de lavandería</t>
  </si>
  <si>
    <t xml:space="preserve">   H) Conservación y Mantenimiento</t>
  </si>
  <si>
    <t xml:space="preserve">   H bis) Personal de Confianza de Conser. y Mant.</t>
  </si>
  <si>
    <t xml:space="preserve">   I) Becarios</t>
  </si>
  <si>
    <t xml:space="preserve">   J) Transportes</t>
  </si>
  <si>
    <t>III En Servicios Médicos fuera de Unidades Médicas</t>
  </si>
  <si>
    <t xml:space="preserve">      (Suma de A a J)</t>
  </si>
  <si>
    <t xml:space="preserve">   A) Subdirección General Médica</t>
  </si>
  <si>
    <t xml:space="preserve">   B) Jefatura de Servicios Médicos</t>
  </si>
  <si>
    <t xml:space="preserve">   C) Jefatura de Salud en el Trabajo </t>
  </si>
  <si>
    <t xml:space="preserve">   D) Jefatura de Educación Médica </t>
  </si>
  <si>
    <t xml:space="preserve">   E) Jefatura de Salud Pública</t>
  </si>
  <si>
    <t xml:space="preserve">   F) Jefatura de Salud Repr. y Materno Infantil</t>
  </si>
  <si>
    <t xml:space="preserve">   G) Jefatura de Supervisión y Control del Área Médica</t>
  </si>
  <si>
    <t xml:space="preserve">   H) Jefatura de Servicios de Atención Médica</t>
  </si>
  <si>
    <t xml:space="preserve">   I) Personal de Farmacia</t>
  </si>
  <si>
    <t xml:space="preserve">      Centro Médico Nacional</t>
  </si>
  <si>
    <t xml:space="preserve">      Centro Médico La Raza</t>
  </si>
  <si>
    <t xml:space="preserve">      Centro Médico de Oblatos</t>
  </si>
  <si>
    <t xml:space="preserve">   J) Banco de Sangre</t>
  </si>
  <si>
    <t xml:space="preserve">      Urgencias</t>
  </si>
  <si>
    <t xml:space="preserve">       Médicos Traslado Paciente de Urgencias</t>
  </si>
  <si>
    <t xml:space="preserve">       Médicos en Urgencias  </t>
  </si>
  <si>
    <t>Médicos en Servicios Auxiliares de Diagnóstico y Tratamiento</t>
  </si>
  <si>
    <t xml:space="preserve">        Anestesiología</t>
  </si>
  <si>
    <t xml:space="preserve">        Banco de Sangre</t>
  </si>
  <si>
    <t xml:space="preserve">        Endoscopía </t>
  </si>
  <si>
    <t xml:space="preserve">        Fisiología Cardiopulmonar</t>
  </si>
  <si>
    <t xml:space="preserve">        Hemodinámica</t>
  </si>
  <si>
    <t xml:space="preserve">        Laboratorio de Análisis Clinicos </t>
  </si>
  <si>
    <t xml:space="preserve">        Radiodiagnóstico</t>
  </si>
  <si>
    <t xml:space="preserve">        Medicina Nuclear </t>
  </si>
  <si>
    <t xml:space="preserve">        Radioterapia</t>
  </si>
  <si>
    <t xml:space="preserve">       Tomografía Axial Computarizada</t>
  </si>
  <si>
    <t xml:space="preserve">        Educación Médica</t>
  </si>
  <si>
    <t xml:space="preserve">        Salud Reproductiva y Materno Infantil</t>
  </si>
  <si>
    <t xml:space="preserve">        Salud Comunitaria</t>
  </si>
  <si>
    <t xml:space="preserve">        Fomento a la Salud </t>
  </si>
  <si>
    <t>Directores, Subdirectores, Jefes de Depto. Clinico, Servicio, División</t>
  </si>
  <si>
    <t xml:space="preserve">        Confianza Médica </t>
  </si>
  <si>
    <t xml:space="preserve">        Becarios Médicos </t>
  </si>
  <si>
    <t xml:space="preserve">        Residentes</t>
  </si>
  <si>
    <t>Fuente:  Sistema Integral de Administración de Personal (SIAP). Dirección de Administración y Evaluación de Delegaciones.</t>
  </si>
  <si>
    <t xml:space="preserve">   Personal no Médico </t>
  </si>
  <si>
    <t xml:space="preserve">      Estomatología </t>
  </si>
  <si>
    <t xml:space="preserve">        Estomatólogo</t>
  </si>
  <si>
    <t xml:space="preserve">        Promotor de Estomatología</t>
  </si>
  <si>
    <t xml:space="preserve">      Paramédicos </t>
  </si>
  <si>
    <t xml:space="preserve">         Enfermería</t>
  </si>
  <si>
    <t xml:space="preserve">            Confianza Enfermeria</t>
  </si>
  <si>
    <t xml:space="preserve">            Enfermera Jefe de Piso </t>
  </si>
  <si>
    <t xml:space="preserve">            Enfermera Especialista</t>
  </si>
  <si>
    <t xml:space="preserve">            Enfermera General</t>
  </si>
  <si>
    <t xml:space="preserve">            Auxiliar en Enfermería </t>
  </si>
  <si>
    <t xml:space="preserve">            Enfermera Traslado Paciente Ter. Intensiva</t>
  </si>
  <si>
    <t xml:space="preserve">            Enfermera Traslado Paciente de Urgencias</t>
  </si>
  <si>
    <t xml:space="preserve">            Partera </t>
  </si>
  <si>
    <t xml:space="preserve">            Becarios Enfermería</t>
  </si>
  <si>
    <t xml:space="preserve">         Trabajo médico social</t>
  </si>
  <si>
    <t xml:space="preserve">            Confianza trabajo social</t>
  </si>
  <si>
    <t xml:space="preserve">            Trabajadora social</t>
  </si>
  <si>
    <t xml:space="preserve">            Coordinadora asistentes médicas</t>
  </si>
  <si>
    <t xml:space="preserve">            Auxiliar de trabajo social</t>
  </si>
  <si>
    <t xml:space="preserve">            Asistente médica</t>
  </si>
  <si>
    <t xml:space="preserve">            Becarios trabajo social</t>
  </si>
  <si>
    <t>En servicios auxiliares de diagnóstico y tratamiento</t>
  </si>
  <si>
    <t xml:space="preserve">             Químico clínico jefe de sección</t>
  </si>
  <si>
    <t xml:space="preserve">             Químico clínico</t>
  </si>
  <si>
    <t xml:space="preserve">             Laboratorista</t>
  </si>
  <si>
    <t xml:space="preserve">             Auxiliar de laboratorio</t>
  </si>
  <si>
    <t xml:space="preserve">            Técnico radiólogo</t>
  </si>
  <si>
    <t xml:space="preserve">            Operador maquina de revelado automático</t>
  </si>
  <si>
    <t xml:space="preserve">            Técnico manejo aparatos electrodiagnóstico</t>
  </si>
  <si>
    <t xml:space="preserve">            Electrocardiografista</t>
  </si>
  <si>
    <t xml:space="preserve">            Técnico en medicina nuclear</t>
  </si>
  <si>
    <t xml:space="preserve">            Radioterapeuta</t>
  </si>
  <si>
    <t xml:space="preserve">            Optometrista</t>
  </si>
  <si>
    <t xml:space="preserve">            Fonoaudiologo</t>
  </si>
  <si>
    <t xml:space="preserve">            Ortopedista</t>
  </si>
  <si>
    <t xml:space="preserve">            Inhaloterapeuta</t>
  </si>
  <si>
    <t xml:space="preserve">            Terapista físico</t>
  </si>
  <si>
    <t xml:space="preserve">            Terapista ocupacional</t>
  </si>
  <si>
    <t xml:space="preserve">            Psicólogo</t>
  </si>
  <si>
    <t xml:space="preserve">            Psicólogo clínico</t>
  </si>
  <si>
    <t xml:space="preserve">            Citotecnologo</t>
  </si>
  <si>
    <t xml:space="preserve">            Histotecnologo</t>
  </si>
  <si>
    <t xml:space="preserve">            Ayudante de autopsia</t>
  </si>
  <si>
    <t xml:space="preserve">   Administrativo</t>
  </si>
  <si>
    <t xml:space="preserve">      Sector administrativo y de personal</t>
  </si>
  <si>
    <t xml:space="preserve">      Sector Técnico</t>
  </si>
  <si>
    <t xml:space="preserve">      Sector Estadística</t>
  </si>
  <si>
    <t xml:space="preserve">         Especialista de Estadística</t>
  </si>
  <si>
    <t xml:space="preserve">         Jefe grupo estadística</t>
  </si>
  <si>
    <t xml:space="preserve">         Coordinador de estadística</t>
  </si>
  <si>
    <t xml:space="preserve">         Oficial de estadística</t>
  </si>
  <si>
    <t xml:space="preserve">         Auxiliar universal de oficinas</t>
  </si>
  <si>
    <t xml:space="preserve">         Auxiliar administración unidad médica</t>
  </si>
  <si>
    <t xml:space="preserve">         Mensajero</t>
  </si>
  <si>
    <t xml:space="preserve">         Nutricionista dietista</t>
  </si>
  <si>
    <t xml:space="preserve">         Especialista nutricionista dietética</t>
  </si>
  <si>
    <t xml:space="preserve">         Cocinero técnico</t>
  </si>
  <si>
    <t xml:space="preserve">         Manejador alimentos</t>
  </si>
  <si>
    <t xml:space="preserve">                                                                                                                                                                                                                                                                                                                                                                                                                                                                      </t>
  </si>
  <si>
    <t xml:space="preserve">      Farmacia</t>
  </si>
  <si>
    <t xml:space="preserve">         Químico responsable</t>
  </si>
  <si>
    <t xml:space="preserve">         Oficial de farmacia</t>
  </si>
  <si>
    <t xml:space="preserve">         Jefe de turno de farmacia</t>
  </si>
  <si>
    <t xml:space="preserve">         Coordinador de farmacia</t>
  </si>
  <si>
    <t xml:space="preserve">         Ayudante de farmacia</t>
  </si>
  <si>
    <t xml:space="preserve">         Auxiliar de farmacia</t>
  </si>
  <si>
    <t xml:space="preserve">         Preparador despachador</t>
  </si>
  <si>
    <t xml:space="preserve">      Servicios de apoyo</t>
  </si>
  <si>
    <t xml:space="preserve">         Becarios administrativos</t>
  </si>
  <si>
    <t xml:space="preserve">         Conservación</t>
  </si>
  <si>
    <t xml:space="preserve">         Servicios básicos</t>
  </si>
  <si>
    <t xml:space="preserve">         Lavandería</t>
  </si>
  <si>
    <t xml:space="preserve">         Transportes</t>
  </si>
  <si>
    <t xml:space="preserve">         Almacen</t>
  </si>
  <si>
    <t>T o t a l</t>
  </si>
  <si>
    <t>Total Personal</t>
  </si>
  <si>
    <t xml:space="preserve">   Personal Médico</t>
  </si>
  <si>
    <t xml:space="preserve">      Medicina Familiar</t>
  </si>
  <si>
    <t xml:space="preserve">         Médicos Familiares</t>
  </si>
  <si>
    <t xml:space="preserve">         Médicos no Familiares</t>
  </si>
  <si>
    <t>Especialistas</t>
  </si>
  <si>
    <t xml:space="preserve">         Alergía e Inmunológica</t>
  </si>
  <si>
    <t xml:space="preserve">         Angióloga</t>
  </si>
  <si>
    <t xml:space="preserve">         Audiología</t>
  </si>
  <si>
    <t xml:space="preserve">         Cardiología</t>
  </si>
  <si>
    <t xml:space="preserve">         Cirugía Cardiovascular Toráxica</t>
  </si>
  <si>
    <t xml:space="preserve">         Cirugía General</t>
  </si>
  <si>
    <t xml:space="preserve">         Cirugía Pediátrica</t>
  </si>
  <si>
    <t xml:space="preserve">         Cirugía Plástica y Reconstructiva</t>
  </si>
  <si>
    <t xml:space="preserve">         Cirujano Maxilo Facial </t>
  </si>
  <si>
    <t xml:space="preserve">         Dermatoligía</t>
  </si>
  <si>
    <t xml:space="preserve">         Endocrinología</t>
  </si>
  <si>
    <t xml:space="preserve">         Gastroenterología</t>
  </si>
  <si>
    <t xml:space="preserve">         Genética</t>
  </si>
  <si>
    <t xml:space="preserve">         Ginecología y Obstetricia</t>
  </si>
  <si>
    <t xml:space="preserve">         Hematología</t>
  </si>
  <si>
    <t xml:space="preserve">         Infectología </t>
  </si>
  <si>
    <t xml:space="preserve">         Médicos Traslado Pacientes Terapia Intensiva</t>
  </si>
  <si>
    <t xml:space="preserve">         Medicina Fisíca y Rehabilitación</t>
  </si>
  <si>
    <t xml:space="preserve">         Medicina Interna </t>
  </si>
  <si>
    <t xml:space="preserve">         Nefrología</t>
  </si>
  <si>
    <t xml:space="preserve">         Neumología</t>
  </si>
  <si>
    <t xml:space="preserve">         Neurocirugía</t>
  </si>
  <si>
    <t xml:space="preserve">         Neurología</t>
  </si>
  <si>
    <t xml:space="preserve">         Oftalmología</t>
  </si>
  <si>
    <t xml:space="preserve">         Oncología Médica</t>
  </si>
  <si>
    <t xml:space="preserve">         Ooncología Quirurgica </t>
  </si>
  <si>
    <t xml:space="preserve">         Otorrinolaringología</t>
  </si>
  <si>
    <t xml:space="preserve">         Pediatria Médica</t>
  </si>
  <si>
    <t xml:space="preserve">         Proctología</t>
  </si>
  <si>
    <t xml:space="preserve">         Psiquiatría</t>
  </si>
  <si>
    <t xml:space="preserve">         Reumatología</t>
  </si>
  <si>
    <t xml:space="preserve">         Salud en  el Trabajo</t>
  </si>
  <si>
    <t xml:space="preserve">         Terapía Intensiva</t>
  </si>
  <si>
    <t xml:space="preserve">         Traumatología y Ortopedia</t>
  </si>
  <si>
    <t xml:space="preserve">         Urología </t>
  </si>
  <si>
    <t>Estado de ingresos y gastos por ramo de seguro. 2015</t>
  </si>
  <si>
    <t>Confianza</t>
  </si>
  <si>
    <t>Ingreso</t>
  </si>
  <si>
    <t>Fuente:  Coordinación de Contabilidad y Trámite de Erogaciones conforme a la Cuenta de la Hacienda Pública Federal 2015 así como el Diario Oficial de la Federación publicado el 06 de octubre de 2014.  V12 998 2015 280116 13hrs</t>
  </si>
  <si>
    <t>Fuente:  Coordinación de Contabilidad y Trámite de Erogaciones conforme a la Cuenta de la Hacienda Pública Federal 2015 así como el Diario Oficial de la Federación publicado el 6 de octubre de 2014. V12 998 2015 280116 13hrs</t>
  </si>
  <si>
    <t>Nota: A partir de 2014, la información no considera a los trabajadores de Nómina de Mando adscritos al Programa IMSS-Prospera.</t>
  </si>
  <si>
    <t>Geriatría</t>
  </si>
  <si>
    <t>Neonatología</t>
  </si>
  <si>
    <t>Anatomía Patologíca y laboratorio citología exfoliativa</t>
  </si>
  <si>
    <t xml:space="preserve">      Programas Médicos</t>
  </si>
  <si>
    <t xml:space="preserve">      Directivos </t>
  </si>
  <si>
    <t xml:space="preserve">      Médicos en Formación </t>
  </si>
  <si>
    <t xml:space="preserve">      Nutricion y Dietética</t>
  </si>
  <si>
    <t xml:space="preserve">         Otro personal administrativo</t>
  </si>
  <si>
    <t xml:space="preserve">         Cardiología Pediátrica</t>
  </si>
  <si>
    <t xml:space="preserve">         Endocrinología Pediátrica</t>
  </si>
  <si>
    <t xml:space="preserve">         Nefrología Pediátrica</t>
  </si>
  <si>
    <t xml:space="preserve">         Neurología Pediátrica</t>
  </si>
  <si>
    <t xml:space="preserve">         Oncología Pediátrica</t>
  </si>
  <si>
    <t xml:space="preserve">         Jefe de Oficina de Información Médica y Archivo Clínico</t>
  </si>
  <si>
    <t>Estado de ingresos y gastos por ramo de seguro. 2016</t>
  </si>
  <si>
    <t>CAPÍTULO  XIII.  RECURSOS HUMANOS, MATERIALES Y FINANCIEROS</t>
  </si>
  <si>
    <t>Cuadro No. XIII.1</t>
  </si>
  <si>
    <t>Cuadro No. XIII.2</t>
  </si>
  <si>
    <t>Cuadro No. XIII.3</t>
  </si>
  <si>
    <t>Cuadro No. XIII.4</t>
  </si>
  <si>
    <t>Cuadro No. XIII.7</t>
  </si>
  <si>
    <t>Cuadro No. XIII.10</t>
  </si>
  <si>
    <t>Cuadro No. XIII.11</t>
  </si>
  <si>
    <t>Cuadro No. XIII.12</t>
  </si>
  <si>
    <t>Cuadro No. XIII.13</t>
  </si>
  <si>
    <t>Cuadro No. XIII.14</t>
  </si>
  <si>
    <t>Cuadro No. XIII.16</t>
  </si>
  <si>
    <t>Cuadro No. XIII.17</t>
  </si>
  <si>
    <t>Cuadro No. XIII.18</t>
  </si>
  <si>
    <t>Cuadro No. XIII.19</t>
  </si>
  <si>
    <t>Cuadro No. XIII.20</t>
  </si>
  <si>
    <t>Cuadro No. XIII.21</t>
  </si>
  <si>
    <t>Cuadro No. XIII.22</t>
  </si>
  <si>
    <t>Cuadro No. XIII.23</t>
  </si>
  <si>
    <t>Cuadro No. XIII. 4</t>
  </si>
  <si>
    <t>Cuadro No. XIII.5</t>
  </si>
  <si>
    <t>Cuadro No. XIII.6</t>
  </si>
  <si>
    <t>Cuadro No. XIII.8</t>
  </si>
  <si>
    <t>Cuadro No. XIII.15</t>
  </si>
  <si>
    <t>Cuadro No. XIII.24</t>
  </si>
  <si>
    <t>Cuadro No. XIII.25</t>
  </si>
  <si>
    <t>Cuadro No. XIII.26</t>
  </si>
  <si>
    <t>Cuadro No. XIII.27</t>
  </si>
  <si>
    <t>Cuadro No. XIII.28</t>
  </si>
  <si>
    <t>Cuadro No. XIII.29</t>
  </si>
  <si>
    <t>Cuadro No. XIII.30</t>
  </si>
  <si>
    <t>Cuadro No. XIII.31</t>
  </si>
  <si>
    <t>Cuadro No. XIII.32</t>
  </si>
  <si>
    <t>Cuadro No. XIII.33</t>
  </si>
  <si>
    <t>Cuadro No. XIII.34</t>
  </si>
  <si>
    <t>Estado de Ingresos y Gastos por ramo de seguro julio a diciembre de 1997</t>
  </si>
  <si>
    <t>Estado de Ingresos y Gastos por ramo de seguro enero a junio de 1997</t>
  </si>
  <si>
    <t>Estado de Ingresos y Gastos por ramo de seguro 1998</t>
  </si>
  <si>
    <t>Estado de Ingresos y Gastos por ramo de seguro 1999</t>
  </si>
  <si>
    <t>Estado de Ingresos y Gastos por ramo de seguro 2000</t>
  </si>
  <si>
    <t>Estado de Ingresos y Gastos por ramo de seguro 2001</t>
  </si>
  <si>
    <t>Estado de Ingresos y Gastos por ramo de seguro 2002</t>
  </si>
  <si>
    <t>Estado de Ingresos y Gastos por ramo de seguro 2003</t>
  </si>
  <si>
    <t>Estado de Ingresos y Gastos por ramo de seguro 2004</t>
  </si>
  <si>
    <t>Estado de Ingresos y Gastos por ramo de seguro 2005</t>
  </si>
  <si>
    <t>Estado de Ingresos y Gastos por ramo de seguro 2006</t>
  </si>
  <si>
    <t>Estado de Ingresos y Gastos por ramo de seguro 2007</t>
  </si>
  <si>
    <t>Estado de Ingresos y Gastos por ramo de Seguro 2008</t>
  </si>
  <si>
    <t>Estado de Ingresos y Gastos por ramo de seguro 2009</t>
  </si>
  <si>
    <t>Estado de Ingresos y Gastos por ramo de seguro 2010</t>
  </si>
  <si>
    <t>Estado de Ingresos y Gastos por ramo de seguro 2011</t>
  </si>
  <si>
    <t>Estado de Ingresos y Gastos por ramo de seguro 2012</t>
  </si>
  <si>
    <t>Estado de Ingresos y Gastos por ramo de seguro 2013</t>
  </si>
  <si>
    <t>Estado de Ingresos y Gastos por ramo de seguro 2014</t>
  </si>
  <si>
    <t>Estado de Ingresos y Gastos por ramo de seguro 2015</t>
  </si>
  <si>
    <t>Estado de Ingresos y Gastos por ramo de seguro 2016</t>
  </si>
  <si>
    <t>NOTAS:</t>
  </si>
  <si>
    <t>- Incluye el monto que el Instituto aporta para el Régimen de Pensiones y Jubilaciones de su personal.</t>
  </si>
  <si>
    <t>- No incluye los Gastos de Apoyo, Normatividad y Supervisión y los Ajustes a Resultados de Ejercicios Anteriores.</t>
  </si>
  <si>
    <t>Nota: Formato correspondiente al Estado de Actividades Consolidado publicado en el Diario Oficial de la Federación el 6 de octubre de 2014 "Acuerdo por el que se reforma el Capítulo VII del Manual de Contabilidad Gubernamental"</t>
  </si>
  <si>
    <t>Nota:</t>
  </si>
  <si>
    <t>Nota: Formato correspondiente al Estado de Actividades publicado en el Diario Oficial de la Federación el 6 de octubre de 2014 "Acuerdo por el que se reforma el Capítulo VII del Manual de Contabilidad Gubernamental"</t>
  </si>
  <si>
    <t>Recursos humanos del área médica. 2001-2015</t>
  </si>
  <si>
    <t xml:space="preserve"> Geriatría</t>
  </si>
  <si>
    <t xml:space="preserve"> Neonatología</t>
  </si>
  <si>
    <t xml:space="preserve">   Total Personal</t>
  </si>
  <si>
    <t>Médico No Familiar</t>
  </si>
  <si>
    <t>Médico Familiar</t>
  </si>
  <si>
    <t>Médico General</t>
  </si>
  <si>
    <t>Ginecología y Obstetricia</t>
  </si>
  <si>
    <t>Medicina Interna</t>
  </si>
  <si>
    <t>Medicina Materno Fetal</t>
  </si>
  <si>
    <t>Salud en el Trabajo</t>
  </si>
  <si>
    <t>Terapia Intensiva</t>
  </si>
  <si>
    <t>Médicos en:</t>
  </si>
  <si>
    <t>Medicina Familiar</t>
  </si>
  <si>
    <t>Urgencias</t>
  </si>
  <si>
    <t>Anestesiología</t>
  </si>
  <si>
    <t>Banco de Sangre</t>
  </si>
  <si>
    <t>Endoscopía</t>
  </si>
  <si>
    <t>Fisiología Cardiopulmonar</t>
  </si>
  <si>
    <t>Hemodinámia</t>
  </si>
  <si>
    <t>Laboratorio de Análisis Clínicos</t>
  </si>
  <si>
    <t>Radiodiagnóstico</t>
  </si>
  <si>
    <t>Medicina Nuclear</t>
  </si>
  <si>
    <t>Radioterapia</t>
  </si>
  <si>
    <t>Programas Médicos</t>
  </si>
  <si>
    <t>Educación Médica</t>
  </si>
  <si>
    <t>Salud Reproductiva y Materno Infantil</t>
  </si>
  <si>
    <t>Salud Comunitaria</t>
  </si>
  <si>
    <t>Fomento a la Salud</t>
  </si>
  <si>
    <t xml:space="preserve">Directivos </t>
  </si>
  <si>
    <t xml:space="preserve">   Personal No Médico </t>
  </si>
  <si>
    <t xml:space="preserve">Estomatología </t>
  </si>
  <si>
    <t xml:space="preserve">Paramédicos </t>
  </si>
  <si>
    <t>Enfermería</t>
  </si>
  <si>
    <t xml:space="preserve">Enfermera Jefe de Piso </t>
  </si>
  <si>
    <t>Enfermera Especialista</t>
  </si>
  <si>
    <t>Enfermera General</t>
  </si>
  <si>
    <t xml:space="preserve">Auxiliar en Enfermería </t>
  </si>
  <si>
    <t>Enfermera Traslado Paciente de Urgencias</t>
  </si>
  <si>
    <t>Becarios de Enfermería</t>
  </si>
  <si>
    <t>Trabajo Médico Social</t>
  </si>
  <si>
    <t>Confianza trabajo social</t>
  </si>
  <si>
    <t>Trabajadora social</t>
  </si>
  <si>
    <t>Coordinadora asistentes médicas</t>
  </si>
  <si>
    <t>Auxiliar de trabajo social</t>
  </si>
  <si>
    <t>Asistente médica</t>
  </si>
  <si>
    <t>Becarios trabajo social</t>
  </si>
  <si>
    <t>Químico Clínico Jefe de Sección</t>
  </si>
  <si>
    <t>Químico Clínico</t>
  </si>
  <si>
    <t>Laboratorista</t>
  </si>
  <si>
    <t>Auxiliar de Laboratorio</t>
  </si>
  <si>
    <t>Jefe de Laboratorio</t>
  </si>
  <si>
    <t>Técnico Radiólogo</t>
  </si>
  <si>
    <t>Operador de Máquina de Revelado Automático</t>
  </si>
  <si>
    <t>Técnico Manejo Aparatos Electrodiagnóstico</t>
  </si>
  <si>
    <t>Electrocardiografista</t>
  </si>
  <si>
    <t>Técnico en Medicina Nuclear</t>
  </si>
  <si>
    <t>Radioterapeuta</t>
  </si>
  <si>
    <t>Físico Médico</t>
  </si>
  <si>
    <t>Optometrista</t>
  </si>
  <si>
    <t>Fonoaudiologo</t>
  </si>
  <si>
    <t>Inhaloterapeuta</t>
  </si>
  <si>
    <t>Terapista Físico</t>
  </si>
  <si>
    <t>Terapista Ocupacional</t>
  </si>
  <si>
    <t>Psicólogo</t>
  </si>
  <si>
    <t>Psicólogo Clínico</t>
  </si>
  <si>
    <t>Citotecnólogo</t>
  </si>
  <si>
    <t>Histotecnólogo</t>
  </si>
  <si>
    <t>Ayudante de autopsia</t>
  </si>
  <si>
    <t>Otro Personal Auxiliar</t>
  </si>
  <si>
    <t>Nutricionista Dietista</t>
  </si>
  <si>
    <t>Especialista Nutricionista Dietética</t>
  </si>
  <si>
    <t>Cocinero Técnico</t>
  </si>
  <si>
    <t>Manejador de Alimentos</t>
  </si>
  <si>
    <t>Nutriológo Clínico Especializado</t>
  </si>
  <si>
    <t>Auxiliar de Servicios de Dietología</t>
  </si>
  <si>
    <t>Jefe de Nutrición</t>
  </si>
  <si>
    <t>Químico Responsable</t>
  </si>
  <si>
    <t>Responsable de Farmacia</t>
  </si>
  <si>
    <t>Administrador de Farmacia</t>
  </si>
  <si>
    <t>Coordinador de Farmacia</t>
  </si>
  <si>
    <t>Ayudante de Farmacia</t>
  </si>
  <si>
    <t>Auxiliar de Farmacia</t>
  </si>
  <si>
    <t>Oficial de Farmacia</t>
  </si>
  <si>
    <t>Camillero en Unidades Hospitalarias</t>
  </si>
  <si>
    <t>Atención y Orientación al Derechohabiente</t>
  </si>
  <si>
    <t>Auxiliar Universal de Oficinas</t>
  </si>
  <si>
    <t>Sector Técnico</t>
  </si>
  <si>
    <t>Sector Administrativo</t>
  </si>
  <si>
    <t>Sector Personal</t>
  </si>
  <si>
    <t>Sector Estadística</t>
  </si>
  <si>
    <t>Sector de Contabilidad</t>
  </si>
  <si>
    <t>Soporte Técnico en Informática</t>
  </si>
  <si>
    <t>Mensajero</t>
  </si>
  <si>
    <t>Auxiliar de Administración de Unidad Médica</t>
  </si>
  <si>
    <t>Auxiliar de Servicios Generales</t>
  </si>
  <si>
    <t>Conservación</t>
  </si>
  <si>
    <t>Servicios Básicos</t>
  </si>
  <si>
    <t>Lavandería</t>
  </si>
  <si>
    <t>Transportes</t>
  </si>
  <si>
    <t>Almacén</t>
  </si>
  <si>
    <t>Otro Personal de Apoyo</t>
  </si>
  <si>
    <t>Directivos no Médicos</t>
  </si>
  <si>
    <t>Otro Personal Administrativo</t>
  </si>
  <si>
    <t>Becarios Administrativos</t>
  </si>
  <si>
    <t xml:space="preserve">   B) Especialistas en Servicio  de:</t>
  </si>
  <si>
    <t>Enfermera Traslado Paciente Terapia Intensiva</t>
  </si>
  <si>
    <t>Médico del Enfermo Pediátrico en Estado Crítico</t>
  </si>
  <si>
    <t>Medicina Física y Rehabilitación</t>
  </si>
  <si>
    <t>Nefrología Pediátrica</t>
  </si>
  <si>
    <t>Neumología</t>
  </si>
  <si>
    <t>Neumología Pediátrica</t>
  </si>
  <si>
    <t>Neurocirugía</t>
  </si>
  <si>
    <t>Neurología</t>
  </si>
  <si>
    <t>Neurología Pediátrica</t>
  </si>
  <si>
    <t>Oftalmología</t>
  </si>
  <si>
    <t>Oncología Médica</t>
  </si>
  <si>
    <t>Oncología Pediátrica</t>
  </si>
  <si>
    <t>Oncología Quirúrgica</t>
  </si>
  <si>
    <t>Otorrinolaringología</t>
  </si>
  <si>
    <t>Pediatría Médica</t>
  </si>
  <si>
    <t>Proctología</t>
  </si>
  <si>
    <t>Psiquiatría (Terapia Psicológica)</t>
  </si>
  <si>
    <t>Reumatología</t>
  </si>
  <si>
    <t>Trasplante de Corazón</t>
  </si>
  <si>
    <t>Trasplante de Córnea</t>
  </si>
  <si>
    <t>Trasplante de Órganos Intrabdominales</t>
  </si>
  <si>
    <t>Trasplante de Médula Ósea</t>
  </si>
  <si>
    <t>Traumatología y Ortopedia</t>
  </si>
  <si>
    <t>Urología</t>
  </si>
  <si>
    <t>Alergia e Inmunología (Laboratorio)</t>
  </si>
  <si>
    <t>Angiología</t>
  </si>
  <si>
    <t>Audiología</t>
  </si>
  <si>
    <t>Cardiología</t>
  </si>
  <si>
    <t>Cardiología Pediátrica</t>
  </si>
  <si>
    <t>Cirugía Cardiovascular Torácica</t>
  </si>
  <si>
    <t>Cirugía General</t>
  </si>
  <si>
    <t>Cirugía Maxilofacial</t>
  </si>
  <si>
    <t>Cirugía Pediátrica</t>
  </si>
  <si>
    <t>Cirugía Plástica y Reconstructiva</t>
  </si>
  <si>
    <t>Dermatología</t>
  </si>
  <si>
    <t>Endocrinología</t>
  </si>
  <si>
    <t>Endocrinología Pediátrica</t>
  </si>
  <si>
    <t>Gastroenterología</t>
  </si>
  <si>
    <t>Gastroenterología Pediátrica</t>
  </si>
  <si>
    <t>Genética</t>
  </si>
  <si>
    <t>Ginecología Oncológica</t>
  </si>
  <si>
    <t>Médico Traslado Paciente de Urgencias</t>
  </si>
  <si>
    <t>Médico Traslado Paciente Terapia Intensiva</t>
  </si>
  <si>
    <t>Hematología</t>
  </si>
  <si>
    <t>Hematología Pediátrica</t>
  </si>
  <si>
    <t>Infectología</t>
  </si>
  <si>
    <t>Anatomía Patológica y laboratorio citología exfoliativa</t>
  </si>
  <si>
    <t>Anestesiología Pediátrica</t>
  </si>
  <si>
    <t>Confianza Enfermería</t>
  </si>
  <si>
    <t>Fuente: Unidad de Personal, Dirección de Administración.</t>
  </si>
  <si>
    <t>Cuadro No. XIII.35</t>
  </si>
  <si>
    <t>Cuadro No. XIII.36</t>
  </si>
  <si>
    <t>Estado de Ingresos y Gastos por ramo de seguro 2017</t>
  </si>
  <si>
    <t>Estado de ingresos y gastos por ramo de seguro. 2017</t>
  </si>
  <si>
    <t>Nefrología</t>
  </si>
  <si>
    <t>Estado de Ingresos y Gastos por ramo de seguro 2018</t>
  </si>
  <si>
    <t>Cuadro No. XIII.37</t>
  </si>
  <si>
    <t>Estado consolidado de ingresos y gastos correspondiente al ejercicio de 1997- 2013</t>
  </si>
  <si>
    <r>
      <rPr>
        <b/>
        <sz val="8"/>
        <rFont val="Montserrat Medium"/>
      </rPr>
      <t xml:space="preserve">Nota: </t>
    </r>
    <r>
      <rPr>
        <sz val="8"/>
        <rFont val="Montserrat Medium"/>
      </rPr>
      <t>Formato correspondiente al Estado de Actividades Consolidado publicado en el Diario Oficial de la Federación el 6 de octubre de 2014 "Acuerdo por el que se reforma el Capítulo VII del Manual de Contabilidad Gubernamental"</t>
    </r>
  </si>
  <si>
    <t>Erogaciones y pérdidas por el sismo de 1985</t>
  </si>
  <si>
    <t>Disminución de inventarios</t>
  </si>
  <si>
    <t>Cuotas y Aportaciones de Seguridad Social</t>
  </si>
  <si>
    <t>Otros Ingresos y Beneficios Varios</t>
  </si>
  <si>
    <t>Ingresos por Venta de Bienes y  Servicios</t>
  </si>
  <si>
    <t>Otros Ingresos y Beneficios</t>
  </si>
  <si>
    <t>Transferencias, Asignaciones, Subsidios y Otras ayudas</t>
  </si>
  <si>
    <t>Ayudas Sociales</t>
  </si>
  <si>
    <t xml:space="preserve">Donativos </t>
  </si>
  <si>
    <t>Transferencias al exterior</t>
  </si>
  <si>
    <t>Fuente:  Coordinación de Contabilidad y Trámite de Erogaciones conforme a la Cuenta de la Hacienda Pública Federal 2018.</t>
  </si>
  <si>
    <t>Ingresos de la Gestión</t>
  </si>
  <si>
    <t>Total de Ingresos y Otros Beneficios</t>
  </si>
  <si>
    <t>Servicios Personales</t>
  </si>
  <si>
    <t>Donativos</t>
  </si>
  <si>
    <t>Transferencias, Asignaciones, Subsidios y Otras Ayudas</t>
  </si>
  <si>
    <t>Transferencias al Exterior</t>
  </si>
  <si>
    <t>Servicios  Personales</t>
  </si>
  <si>
    <t>Subsidios</t>
  </si>
  <si>
    <t xml:space="preserve">Notas: </t>
  </si>
  <si>
    <t>Notas:</t>
  </si>
  <si>
    <r>
      <rPr>
        <vertAlign val="superscript"/>
        <sz val="8"/>
        <rFont val="Montserrat Medium"/>
      </rPr>
      <t>(1)</t>
    </r>
    <r>
      <rPr>
        <sz val="8"/>
        <rFont val="Montserrat Medium"/>
      </rPr>
      <t xml:space="preserve"> Se considera régimen ordinario, no comprende a becarios. </t>
    </r>
  </si>
  <si>
    <r>
      <t xml:space="preserve">     Suma Plazas de Base</t>
    </r>
    <r>
      <rPr>
        <vertAlign val="superscript"/>
        <sz val="10"/>
        <rFont val="Montserrat Medium"/>
      </rPr>
      <t xml:space="preserve"> (2)</t>
    </r>
  </si>
  <si>
    <r>
      <t xml:space="preserve">     Suma Plazas de Confianza </t>
    </r>
    <r>
      <rPr>
        <vertAlign val="superscript"/>
        <sz val="10"/>
        <rFont val="Montserrat Medium"/>
      </rPr>
      <t>(3)</t>
    </r>
  </si>
  <si>
    <r>
      <rPr>
        <vertAlign val="superscript"/>
        <sz val="8"/>
        <rFont val="Montserrat Medium"/>
      </rPr>
      <t>(1)</t>
    </r>
    <r>
      <rPr>
        <sz val="8"/>
        <rFont val="Montserrat Medium"/>
      </rPr>
      <t xml:space="preserve"> Se considera régimen ordinario, no comprende a becarios.</t>
    </r>
  </si>
  <si>
    <r>
      <rPr>
        <vertAlign val="superscript"/>
        <sz val="8"/>
        <rFont val="Montserrat Medium"/>
      </rPr>
      <t xml:space="preserve">(2) </t>
    </r>
    <r>
      <rPr>
        <sz val="8"/>
        <rFont val="Montserrat Medium"/>
      </rPr>
      <t>Se considera contrataciones de Base, Becados, Sustitutos y Residentes.</t>
    </r>
  </si>
  <si>
    <r>
      <rPr>
        <vertAlign val="superscript"/>
        <sz val="8"/>
        <rFont val="Montserrat Medium"/>
      </rPr>
      <t xml:space="preserve">(3) </t>
    </r>
    <r>
      <rPr>
        <sz val="8"/>
        <rFont val="Montserrat Medium"/>
      </rPr>
      <t>Se considera contrataciones de Confianza y Temporales.</t>
    </r>
  </si>
  <si>
    <r>
      <t>Años</t>
    </r>
    <r>
      <rPr>
        <vertAlign val="superscript"/>
        <sz val="10"/>
        <rFont val="Montserrat Medium"/>
      </rPr>
      <t xml:space="preserve"> (1)</t>
    </r>
  </si>
  <si>
    <r>
      <rPr>
        <vertAlign val="superscript"/>
        <sz val="8"/>
        <rFont val="Montserrat Medium"/>
      </rPr>
      <t>(1)</t>
    </r>
    <r>
      <rPr>
        <sz val="8"/>
        <rFont val="Montserrat Medium"/>
      </rPr>
      <t xml:space="preserve"> Durante el periodo 1983 - 2004, incluye Solidaridad Social.</t>
    </r>
  </si>
  <si>
    <r>
      <rPr>
        <vertAlign val="superscript"/>
        <sz val="8"/>
        <color indexed="8"/>
        <rFont val="Montserrat Medium"/>
      </rPr>
      <t>(1)</t>
    </r>
    <r>
      <rPr>
        <sz val="8"/>
        <color indexed="8"/>
        <rFont val="Montserrat Medium"/>
      </rPr>
      <t xml:space="preserve"> La información se refiere a las plazas ocupadas de Base y Confianza adscritas en Unidades Médicas, categorías con clasificación Médicos y Personal No Médico. Los criterios de presentación fueron revisados y actualizados para 2016.</t>
    </r>
  </si>
  <si>
    <r>
      <rPr>
        <vertAlign val="superscript"/>
        <sz val="8"/>
        <color indexed="8"/>
        <rFont val="Montserrat Medium"/>
      </rPr>
      <t>(2)</t>
    </r>
    <r>
      <rPr>
        <sz val="8"/>
        <color indexed="8"/>
        <rFont val="Montserrat Medium"/>
      </rPr>
      <t xml:space="preserve"> Cifras al 31 de diciembre</t>
    </r>
  </si>
  <si>
    <r>
      <t xml:space="preserve">    1982</t>
    </r>
    <r>
      <rPr>
        <vertAlign val="superscript"/>
        <sz val="10"/>
        <rFont val="Montserrat Medium"/>
      </rPr>
      <t xml:space="preserve"> (1)</t>
    </r>
  </si>
  <si>
    <r>
      <t>Estado Consolidado de Ingresos y Gastos correspondiente al ejercicio de 1989-1996</t>
    </r>
    <r>
      <rPr>
        <b/>
        <vertAlign val="superscript"/>
        <sz val="11"/>
        <color indexed="16"/>
        <rFont val="Montserrat Medium"/>
      </rPr>
      <t xml:space="preserve"> (1)</t>
    </r>
  </si>
  <si>
    <r>
      <rPr>
        <vertAlign val="superscript"/>
        <sz val="8"/>
        <rFont val="Montserrat Medium"/>
      </rPr>
      <t>(1)</t>
    </r>
    <r>
      <rPr>
        <sz val="8"/>
        <rFont val="Montserrat Medium"/>
      </rPr>
      <t xml:space="preserve"> A partir de 1989 cambia la presentación, en virtud de haberse modificado el desglose de los rubros de Ingresos y Gastos, para adecuarlo a la contabilidad actual del I.M.S.S.</t>
    </r>
  </si>
  <si>
    <r>
      <rPr>
        <vertAlign val="superscript"/>
        <sz val="8"/>
        <rFont val="Montserrat Medium"/>
      </rPr>
      <t>(2)</t>
    </r>
    <r>
      <rPr>
        <sz val="8"/>
        <rFont val="Montserrat Medium"/>
      </rPr>
      <t xml:space="preserve"> No incluye los Gastos de Apoyo, Normatividad y Supervisión y los Ajustes de Resultados de Ejercicios Anteriores.</t>
    </r>
  </si>
  <si>
    <r>
      <t>Prestaciones en dinero</t>
    </r>
    <r>
      <rPr>
        <vertAlign val="superscript"/>
        <sz val="10"/>
        <rFont val="Montserrat Medium"/>
      </rPr>
      <t xml:space="preserve"> (2)</t>
    </r>
  </si>
  <si>
    <r>
      <t xml:space="preserve">Estado consolidado de ingresos y gastos correspondiente al ejercicio de 1997 - 2013 </t>
    </r>
    <r>
      <rPr>
        <b/>
        <vertAlign val="superscript"/>
        <sz val="11"/>
        <color indexed="16"/>
        <rFont val="Montserrat Medium"/>
      </rPr>
      <t>(1)</t>
    </r>
  </si>
  <si>
    <r>
      <rPr>
        <vertAlign val="superscript"/>
        <sz val="8"/>
        <rFont val="Montserrat Medium"/>
      </rPr>
      <t>(1)</t>
    </r>
    <r>
      <rPr>
        <sz val="8"/>
        <rFont val="Montserrat Medium"/>
      </rPr>
      <t xml:space="preserve"> A partir de 1997 cambia la presentación, en virtud de haberse modificado el desglose de los rubros de Gastos, para adecuarlo a la contabilidad actual del I.M.S.S.</t>
    </r>
  </si>
  <si>
    <r>
      <rPr>
        <vertAlign val="superscript"/>
        <sz val="8"/>
        <rFont val="Montserrat Medium"/>
      </rPr>
      <t xml:space="preserve">(2) </t>
    </r>
    <r>
      <rPr>
        <sz val="8"/>
        <rFont val="Montserrat Medium"/>
      </rPr>
      <t>Diferencia de la suma de ingreso total menos gasto total</t>
    </r>
  </si>
  <si>
    <r>
      <rPr>
        <vertAlign val="superscript"/>
        <sz val="8"/>
        <rFont val="Montserrat Medium"/>
      </rPr>
      <t>(3)</t>
    </r>
    <r>
      <rPr>
        <sz val="8"/>
        <rFont val="Montserrat Medium"/>
      </rPr>
      <t xml:space="preserve"> Resultado de restar al excedente los ajustes a resultados de ejercicios anteriores y la provisión para obligaciones contractuales y en el 2002 la provisión para la reserva de gastos.</t>
    </r>
  </si>
  <si>
    <r>
      <t>Excedente</t>
    </r>
    <r>
      <rPr>
        <vertAlign val="superscript"/>
        <sz val="10"/>
        <rFont val="Montserrat Medium"/>
      </rPr>
      <t xml:space="preserve"> (2)</t>
    </r>
  </si>
  <si>
    <r>
      <t xml:space="preserve">Resultado del ejercicio </t>
    </r>
    <r>
      <rPr>
        <vertAlign val="superscript"/>
        <sz val="10"/>
        <rFont val="Montserrat Medium"/>
      </rPr>
      <t>(3)</t>
    </r>
  </si>
  <si>
    <r>
      <rPr>
        <vertAlign val="superscript"/>
        <sz val="8"/>
        <rFont val="Montserrat Medium"/>
      </rPr>
      <t>(1)</t>
    </r>
    <r>
      <rPr>
        <sz val="8"/>
        <rFont val="Montserrat Medium"/>
      </rPr>
      <t xml:space="preserve"> Diferencia de la suma de ingreso total menos gasto total</t>
    </r>
  </si>
  <si>
    <r>
      <rPr>
        <vertAlign val="superscript"/>
        <sz val="8"/>
        <rFont val="Montserrat Medium"/>
      </rPr>
      <t>(2)</t>
    </r>
    <r>
      <rPr>
        <sz val="8"/>
        <rFont val="Montserrat Medium"/>
      </rPr>
      <t xml:space="preserve"> Formato correspondiente al  Estado de Actividades publicado en el Diario Oficial de la Federación el 6 de octubre de 2014 "Acuerdo por el que se reforma el Capítulo VII del Manual de Contabilidad Gubernamental".</t>
    </r>
  </si>
  <si>
    <r>
      <rPr>
        <vertAlign val="superscript"/>
        <sz val="8"/>
        <rFont val="Montserrat Medium"/>
      </rPr>
      <t>(3)</t>
    </r>
    <r>
      <rPr>
        <sz val="8"/>
        <rFont val="Montserrat Medium"/>
      </rPr>
      <t xml:space="preserve"> Para 2018 se desglosa el rubro de Transferencias, Asignaciones, Subsidios y Ayudas como se muestra en la Cuenta de la Hacienda Pública Federal 2018.</t>
    </r>
  </si>
  <si>
    <r>
      <rPr>
        <vertAlign val="superscript"/>
        <sz val="8"/>
        <rFont val="Montserrat Medium"/>
      </rPr>
      <t>(4)</t>
    </r>
    <r>
      <rPr>
        <sz val="8"/>
        <rFont val="Montserrat Medium"/>
      </rPr>
      <t xml:space="preserve"> El rubro de Subsidios se presenta de conformidad con la Ley del Seguro Social</t>
    </r>
  </si>
  <si>
    <r>
      <t xml:space="preserve">Resultado del ejercicio </t>
    </r>
    <r>
      <rPr>
        <vertAlign val="superscript"/>
        <sz val="10"/>
        <rFont val="Montserrat Medium"/>
      </rPr>
      <t>(1)</t>
    </r>
  </si>
  <si>
    <r>
      <t xml:space="preserve">   Obrero-Patronal </t>
    </r>
    <r>
      <rPr>
        <vertAlign val="superscript"/>
        <sz val="10"/>
        <rFont val="Montserrat Medium"/>
      </rPr>
      <t xml:space="preserve"> (1)</t>
    </r>
  </si>
  <si>
    <r>
      <t xml:space="preserve">Prestaciones en dinero  </t>
    </r>
    <r>
      <rPr>
        <vertAlign val="superscript"/>
        <sz val="10"/>
        <rFont val="Montserrat Medium"/>
      </rPr>
      <t>(2)</t>
    </r>
  </si>
  <si>
    <r>
      <rPr>
        <vertAlign val="superscript"/>
        <sz val="8"/>
        <rFont val="Montserrat Medium"/>
      </rPr>
      <t>(1)</t>
    </r>
    <r>
      <rPr>
        <sz val="8"/>
        <rFont val="Montserrat Medium"/>
      </rPr>
      <t xml:space="preserve"> En 1995 incluye 592 298 y en 1996 incluye 706 538 miles de pesos que el Instituto aporta para el Régimen de Pensiones y Jubilaciones de su Personal.</t>
    </r>
  </si>
  <si>
    <r>
      <rPr>
        <vertAlign val="superscript"/>
        <sz val="8"/>
        <rFont val="Montserrat Medium"/>
      </rPr>
      <t>(2)</t>
    </r>
    <r>
      <rPr>
        <sz val="8"/>
        <rFont val="Montserrat Medium"/>
      </rPr>
      <t xml:space="preserve"> Incluye aplicación de rectificación a resultados de ejercicios anteriores al capítulo por 14 945 para 1995, (cantidades en miles de nuevos pesos).</t>
    </r>
  </si>
  <si>
    <r>
      <rPr>
        <vertAlign val="superscript"/>
        <sz val="8"/>
        <rFont val="Montserrat Medium"/>
      </rPr>
      <t>(1)</t>
    </r>
    <r>
      <rPr>
        <sz val="8"/>
        <rFont val="Montserrat Medium"/>
      </rPr>
      <t xml:space="preserve"> Se incluyen gastos por normatividad, supervisión y apoyo.</t>
    </r>
  </si>
  <si>
    <r>
      <t xml:space="preserve">  Prestaciones en Dinero </t>
    </r>
    <r>
      <rPr>
        <vertAlign val="superscript"/>
        <sz val="10"/>
        <rFont val="Montserrat Medium"/>
      </rPr>
      <t>(1)</t>
    </r>
  </si>
  <si>
    <r>
      <t xml:space="preserve">  Productos de inversión y Otros Ingresos </t>
    </r>
    <r>
      <rPr>
        <vertAlign val="superscript"/>
        <sz val="10"/>
        <rFont val="Montserrat Medium"/>
      </rPr>
      <t>(1)</t>
    </r>
  </si>
  <si>
    <r>
      <t xml:space="preserve">  Servicios Generales </t>
    </r>
    <r>
      <rPr>
        <vertAlign val="superscript"/>
        <sz val="10"/>
        <rFont val="Montserrat Medium"/>
      </rPr>
      <t>(1)</t>
    </r>
  </si>
  <si>
    <r>
      <rPr>
        <vertAlign val="superscript"/>
        <sz val="8"/>
        <rFont val="Montserrat Medium"/>
      </rPr>
      <t xml:space="preserve">(1) </t>
    </r>
    <r>
      <rPr>
        <sz val="8"/>
        <rFont val="Montserrat Medium"/>
      </rPr>
      <t xml:space="preserve"> Incluye los importes por concepto de Gasto Administrativo por uso de Bienes e Intereses Interseguros.</t>
    </r>
  </si>
  <si>
    <r>
      <t xml:space="preserve">  Productos de inversión y Otros Ingresos</t>
    </r>
    <r>
      <rPr>
        <vertAlign val="superscript"/>
        <sz val="10"/>
        <rFont val="Montserrat Medium"/>
      </rPr>
      <t xml:space="preserve"> (1)</t>
    </r>
  </si>
  <si>
    <r>
      <rPr>
        <vertAlign val="superscript"/>
        <sz val="8"/>
        <rFont val="Montserrat Medium"/>
      </rPr>
      <t>(1)</t>
    </r>
    <r>
      <rPr>
        <sz val="8"/>
        <rFont val="Montserrat Medium"/>
      </rPr>
      <t xml:space="preserve">  Incluye los importes por concepto de Gasto Administrativo por uso de Bienes.</t>
    </r>
  </si>
  <si>
    <r>
      <t xml:space="preserve">Enfermedad y Maternidad </t>
    </r>
    <r>
      <rPr>
        <vertAlign val="superscript"/>
        <sz val="10"/>
        <rFont val="Montserrat Medium"/>
      </rPr>
      <t>(2)</t>
    </r>
  </si>
  <si>
    <r>
      <rPr>
        <vertAlign val="superscript"/>
        <sz val="8"/>
        <rFont val="Montserrat Medium"/>
      </rPr>
      <t>(1)</t>
    </r>
    <r>
      <rPr>
        <sz val="8"/>
        <rFont val="Montserrat Medium"/>
      </rPr>
      <t xml:space="preserve"> Incluye los importes por concepto de Gasto Administrativo por uso de Bienes.</t>
    </r>
  </si>
  <si>
    <r>
      <rPr>
        <vertAlign val="superscript"/>
        <sz val="8"/>
        <rFont val="Montserrat Medium"/>
      </rPr>
      <t>(2)</t>
    </r>
    <r>
      <rPr>
        <sz val="8"/>
        <rFont val="Montserrat Medium"/>
      </rPr>
      <t xml:space="preserve"> El desglose sólo se dispone en millones de pesos.</t>
    </r>
  </si>
  <si>
    <r>
      <t xml:space="preserve">Enfermedad y Maternidad </t>
    </r>
    <r>
      <rPr>
        <vertAlign val="superscript"/>
        <sz val="10"/>
        <rFont val="Montserrat Medium"/>
      </rPr>
      <t>(1)</t>
    </r>
  </si>
  <si>
    <r>
      <rPr>
        <vertAlign val="superscript"/>
        <sz val="8"/>
        <rFont val="Montserrat Medium"/>
      </rPr>
      <t>(1)</t>
    </r>
    <r>
      <rPr>
        <sz val="8"/>
        <rFont val="Montserrat Medium"/>
      </rPr>
      <t xml:space="preserve"> El desglose sólo se dispone en millones de pesos.</t>
    </r>
  </si>
  <si>
    <t>Tipo de Unidad</t>
  </si>
  <si>
    <t xml:space="preserve"> 3er. Nivel</t>
  </si>
  <si>
    <t xml:space="preserve">   Hospital de Especialidad</t>
  </si>
  <si>
    <t xml:space="preserve">   Hospital de Especialidades</t>
  </si>
  <si>
    <t xml:space="preserve">   Unidad de Medicina Física y Rehabilitación</t>
  </si>
  <si>
    <t xml:space="preserve">   Banco de Sangre</t>
  </si>
  <si>
    <t>Unidades de apoyo a la Atención Médica*</t>
  </si>
  <si>
    <t xml:space="preserve">   Laboratorio de Citología Exfoliativa </t>
  </si>
  <si>
    <t xml:space="preserve">   Unidad de Consulta Externa de Especialidades</t>
  </si>
  <si>
    <t xml:space="preserve"> 2do. Nivel</t>
  </si>
  <si>
    <t xml:space="preserve">   Hospital General Regional</t>
  </si>
  <si>
    <t xml:space="preserve">   Hospital General Regional con UMF</t>
  </si>
  <si>
    <t xml:space="preserve">   Hospital General Regional con UMAA</t>
  </si>
  <si>
    <t xml:space="preserve">   Hospital General de Zona</t>
  </si>
  <si>
    <t xml:space="preserve">   Hospital General de Zona con UMF</t>
  </si>
  <si>
    <t xml:space="preserve">   Hospital General de Zona con UMAA</t>
  </si>
  <si>
    <t xml:space="preserve">   Hospital General de Subzona</t>
  </si>
  <si>
    <t xml:space="preserve">   Hospital General de Subzona con UMF</t>
  </si>
  <si>
    <t xml:space="preserve">   Hospital de Gíneco Obstetricia</t>
  </si>
  <si>
    <t xml:space="preserve">   Hospital de Gíneco Obstetricia con Med. Fam.</t>
  </si>
  <si>
    <t xml:space="preserve">   Hospital de Psiquiatría</t>
  </si>
  <si>
    <t xml:space="preserve">   Hospital de Psiquiatría con Med. Fam.</t>
  </si>
  <si>
    <t xml:space="preserve">   Hospital de Gíneco Pediatría</t>
  </si>
  <si>
    <t xml:space="preserve">   Hospital de Gíneco Pediatría con Medicina Familiar</t>
  </si>
  <si>
    <t xml:space="preserve">   Hospital de Traumatología </t>
  </si>
  <si>
    <t xml:space="preserve">   Hospital Rural de Esquema Modificado</t>
  </si>
  <si>
    <t xml:space="preserve">   Centro Comunitario de Salud Mental</t>
  </si>
  <si>
    <t xml:space="preserve">   Unidad Medica de Atencion Ambulatoria</t>
  </si>
  <si>
    <t xml:space="preserve">   Clinica de Mama</t>
  </si>
  <si>
    <t xml:space="preserve">   Laboratorio de Citología Exfoliativa</t>
  </si>
  <si>
    <t xml:space="preserve"> 1er. Nivel</t>
  </si>
  <si>
    <t xml:space="preserve">   Unidad de Medicina Familiar con Atencion Ambulatoria</t>
  </si>
  <si>
    <t xml:space="preserve">   Unidad de Medicina Familiar con Hospitalización</t>
  </si>
  <si>
    <t xml:space="preserve">   Unidad de Medicina Familiar </t>
  </si>
  <si>
    <t xml:space="preserve">   Unidad Médica Rural de Esquema Modificado</t>
  </si>
  <si>
    <t xml:space="preserve">   Unidad Auxiliar de Medicina Familiar</t>
  </si>
  <si>
    <t>Unidades de apoyo a la Atención Médica</t>
  </si>
  <si>
    <t xml:space="preserve">   Unidad de Control Metabólico Ambulatorio (UCMA)*</t>
  </si>
  <si>
    <t>Cuadro No. XIII.9</t>
  </si>
  <si>
    <t>Tercer nivel</t>
  </si>
  <si>
    <t>Segundo nivel</t>
  </si>
  <si>
    <t>Primer nivel</t>
  </si>
  <si>
    <t>Fuente:Catálogo único de unidades médicas en servicio con productividad (CUUMSP) 2018 /Dirección de Prestaciones Médicas.</t>
  </si>
  <si>
    <t>Total*</t>
  </si>
  <si>
    <t xml:space="preserve">Tercer nivel </t>
  </si>
  <si>
    <t xml:space="preserve">Segundo nivel </t>
  </si>
  <si>
    <t>Unidades de Apoyo a la Atención Médica</t>
  </si>
  <si>
    <t>* Con base en el Catálogo Único de Unidades Médicas en Servicio con Productividad (CUUMSP) las 5 unidades de Apoyo a la Atención Médica sólo se consideran para el Total  General, no afectan el subtotal por nivel.</t>
  </si>
  <si>
    <t>Fuente: Dirección de Prestaciones Médicas.</t>
  </si>
  <si>
    <t xml:space="preserve"> Camas en Servicio </t>
  </si>
  <si>
    <t xml:space="preserve">   Censables </t>
  </si>
  <si>
    <t xml:space="preserve">   No Censables</t>
  </si>
  <si>
    <t xml:space="preserve"> Salas de Expulsión  </t>
  </si>
  <si>
    <t xml:space="preserve"> Bancos de Sangre </t>
  </si>
  <si>
    <t xml:space="preserve"> Farmacias</t>
  </si>
  <si>
    <t xml:space="preserve"> Lavanderías</t>
  </si>
  <si>
    <t>Fuente:  Dirección de Prestaciones Médicas.</t>
  </si>
  <si>
    <t xml:space="preserve">Camas en servicio </t>
  </si>
  <si>
    <t xml:space="preserve">Quirófanos </t>
  </si>
  <si>
    <t>Salas de expulsión</t>
  </si>
  <si>
    <t>Bancos de Sangre</t>
  </si>
  <si>
    <t>Farmacias</t>
  </si>
  <si>
    <t>Lavanderías</t>
  </si>
  <si>
    <t>Censables</t>
  </si>
  <si>
    <t>No Censables</t>
  </si>
  <si>
    <t>Aguascalientes</t>
  </si>
  <si>
    <t>Baja California</t>
  </si>
  <si>
    <t>Baja California Sur</t>
  </si>
  <si>
    <t>Campeche</t>
  </si>
  <si>
    <t>Coahuila</t>
  </si>
  <si>
    <t>Colima</t>
  </si>
  <si>
    <t>Chiapas</t>
  </si>
  <si>
    <t>Chihuahua</t>
  </si>
  <si>
    <t xml:space="preserve">   Durango</t>
  </si>
  <si>
    <t xml:space="preserve">   Guanajuato</t>
  </si>
  <si>
    <t xml:space="preserve">   Guerrero</t>
  </si>
  <si>
    <t xml:space="preserve">   Hidalgo</t>
  </si>
  <si>
    <t xml:space="preserve">   Jalisco</t>
  </si>
  <si>
    <t>Michoacán</t>
  </si>
  <si>
    <t>Morelos</t>
  </si>
  <si>
    <t>Nayarit</t>
  </si>
  <si>
    <t>Nuevo León</t>
  </si>
  <si>
    <t>Oaxaca</t>
  </si>
  <si>
    <t>Puebla</t>
  </si>
  <si>
    <t>Querétaro</t>
  </si>
  <si>
    <t>Quintana Roo</t>
  </si>
  <si>
    <t>San Luis Potosí</t>
  </si>
  <si>
    <t>Sinaloa</t>
  </si>
  <si>
    <t>Sonora</t>
  </si>
  <si>
    <t>Tabasco</t>
  </si>
  <si>
    <t>Tamaulipas</t>
  </si>
  <si>
    <t>Tlaxcala</t>
  </si>
  <si>
    <t>Veracruz Sur</t>
  </si>
  <si>
    <t>Yucatán</t>
  </si>
  <si>
    <t>Zacatecas</t>
  </si>
  <si>
    <r>
      <t xml:space="preserve">   Unidad de Medicina Física y Rehabilitación </t>
    </r>
    <r>
      <rPr>
        <vertAlign val="superscript"/>
        <sz val="10"/>
        <rFont val="Montserrat Medium"/>
      </rPr>
      <t>(1)</t>
    </r>
  </si>
  <si>
    <r>
      <t xml:space="preserve"> Consultorios</t>
    </r>
    <r>
      <rPr>
        <vertAlign val="superscript"/>
        <sz val="10"/>
        <rFont val="Montserrat Medium"/>
      </rPr>
      <t xml:space="preserve"> (1)  </t>
    </r>
  </si>
  <si>
    <r>
      <t xml:space="preserve"> Laboratorios Clínicos</t>
    </r>
    <r>
      <rPr>
        <vertAlign val="superscript"/>
        <sz val="10"/>
        <rFont val="Montserrat Medium"/>
      </rPr>
      <t xml:space="preserve"> (3)</t>
    </r>
  </si>
  <si>
    <r>
      <t xml:space="preserve"> Gabinetes Radiológicos</t>
    </r>
    <r>
      <rPr>
        <vertAlign val="superscript"/>
        <sz val="10"/>
        <rFont val="Montserrat Medium"/>
      </rPr>
      <t xml:space="preserve"> (4)</t>
    </r>
  </si>
  <si>
    <r>
      <t xml:space="preserve"> Ambulancias </t>
    </r>
    <r>
      <rPr>
        <vertAlign val="superscript"/>
        <sz val="10"/>
        <rFont val="Montserrat Medium"/>
      </rPr>
      <t>(5)</t>
    </r>
  </si>
  <si>
    <r>
      <rPr>
        <vertAlign val="superscript"/>
        <sz val="8"/>
        <rFont val="Montserrat Medium"/>
      </rPr>
      <t>(1)</t>
    </r>
    <r>
      <rPr>
        <sz val="8"/>
        <rFont val="Montserrat Medium"/>
      </rPr>
      <t xml:space="preserve"> Incluye Cúbiculos de planificación familiar, psicología, nutrición y dietética. </t>
    </r>
  </si>
  <si>
    <r>
      <rPr>
        <vertAlign val="superscript"/>
        <sz val="8"/>
        <rFont val="Montserrat Medium"/>
      </rPr>
      <t>(2)</t>
    </r>
    <r>
      <rPr>
        <sz val="8"/>
        <rFont val="Montserrat Medium"/>
      </rPr>
      <t xml:space="preserve"> Se refiere a los cubículos de inyecciones y/o curaciones.</t>
    </r>
  </si>
  <si>
    <r>
      <rPr>
        <vertAlign val="superscript"/>
        <sz val="8"/>
        <rFont val="Montserrat Medium"/>
      </rPr>
      <t xml:space="preserve">(4) </t>
    </r>
    <r>
      <rPr>
        <sz val="8"/>
        <rFont val="Montserrat Medium"/>
      </rPr>
      <t xml:space="preserve"> Se refiere a las Áreas fisicas, pudiendo ubicarse dentro de ellas uno o más aparatos de rayos X.</t>
    </r>
  </si>
  <si>
    <r>
      <rPr>
        <vertAlign val="superscript"/>
        <sz val="8"/>
        <rFont val="Montserrat Medium"/>
      </rPr>
      <t>(5)</t>
    </r>
    <r>
      <rPr>
        <sz val="8"/>
        <rFont val="Montserrat Medium"/>
      </rPr>
      <t xml:space="preserve">  Serie historica actualizada con información de la División de Servicios Generales, el total incluye las ambulancias de la Central del Valle de México.</t>
    </r>
  </si>
  <si>
    <r>
      <t xml:space="preserve">Gabinetes Radiológicos </t>
    </r>
    <r>
      <rPr>
        <vertAlign val="superscript"/>
        <sz val="10"/>
        <rFont val="Montserrat Medium"/>
      </rPr>
      <t>(5)</t>
    </r>
  </si>
  <si>
    <r>
      <t>Ambulancias</t>
    </r>
    <r>
      <rPr>
        <vertAlign val="superscript"/>
        <sz val="10"/>
        <rFont val="Montserrat Medium"/>
      </rPr>
      <t xml:space="preserve"> (6)</t>
    </r>
  </si>
  <si>
    <r>
      <rPr>
        <vertAlign val="superscript"/>
        <sz val="8"/>
        <rFont val="Montserrat Medium"/>
      </rPr>
      <t>(1)</t>
    </r>
    <r>
      <rPr>
        <sz val="8"/>
        <rFont val="Montserrat Medium"/>
      </rPr>
      <t xml:space="preserve"> 1982. No incluye Solidaridad Social.</t>
    </r>
  </si>
  <si>
    <r>
      <t xml:space="preserve">2014 </t>
    </r>
    <r>
      <rPr>
        <vertAlign val="superscript"/>
        <sz val="10"/>
        <rFont val="Montserrat Medium"/>
      </rPr>
      <t>(2)</t>
    </r>
  </si>
  <si>
    <r>
      <t xml:space="preserve">2018 </t>
    </r>
    <r>
      <rPr>
        <vertAlign val="superscript"/>
        <sz val="10"/>
        <rFont val="Montserrat Medium"/>
      </rPr>
      <t>(2)(3)</t>
    </r>
  </si>
  <si>
    <r>
      <t xml:space="preserve">Transferencias, Asignaciones, Subsidios </t>
    </r>
    <r>
      <rPr>
        <vertAlign val="superscript"/>
        <sz val="10"/>
        <rFont val="Montserrat Medium"/>
      </rPr>
      <t>(4)</t>
    </r>
    <r>
      <rPr>
        <sz val="10"/>
        <rFont val="Montserrat Medium"/>
      </rPr>
      <t xml:space="preserve"> y Otras ayudas</t>
    </r>
  </si>
  <si>
    <r>
      <t>Enfermedad y Maternidad</t>
    </r>
    <r>
      <rPr>
        <vertAlign val="superscript"/>
        <sz val="10"/>
        <rFont val="Montserrat Medium"/>
      </rPr>
      <t xml:space="preserve"> (1)</t>
    </r>
  </si>
  <si>
    <t>Veracruz Norte</t>
  </si>
  <si>
    <t>Estado de ingresos y gastos por ramo de seguro. 2019</t>
  </si>
  <si>
    <t xml:space="preserve"> XIII.9.1</t>
  </si>
  <si>
    <t>XIII.14.1</t>
  </si>
  <si>
    <t>XIII.16.1</t>
  </si>
  <si>
    <t>XIII.25.1</t>
  </si>
  <si>
    <t>XIII.25.2</t>
  </si>
  <si>
    <t xml:space="preserve"> XIII.26.1</t>
  </si>
  <si>
    <t xml:space="preserve"> XIII.26.2</t>
  </si>
  <si>
    <t>Estado de ingresos y gastos por ramo de seguro. 2018</t>
  </si>
  <si>
    <t>XIII.27.1</t>
  </si>
  <si>
    <t>XIII.27.2</t>
  </si>
  <si>
    <t>XIII.28.1</t>
  </si>
  <si>
    <t>XIII.28.2</t>
  </si>
  <si>
    <t>XIII.29.1</t>
  </si>
  <si>
    <t>XIII.29.2</t>
  </si>
  <si>
    <t>XIII.30.1</t>
  </si>
  <si>
    <t>XIII.30.2</t>
  </si>
  <si>
    <t>XIII.31.1</t>
  </si>
  <si>
    <t>XIII.31.2</t>
  </si>
  <si>
    <t>XIII.32.1</t>
  </si>
  <si>
    <t>XIII.32.2</t>
  </si>
  <si>
    <t>XIII.33.1</t>
  </si>
  <si>
    <t>XIII.33.2</t>
  </si>
  <si>
    <t>XIII.34.1</t>
  </si>
  <si>
    <t>XIII.34.2</t>
  </si>
  <si>
    <t>XIII.35.1</t>
  </si>
  <si>
    <t>XIII.35.2</t>
  </si>
  <si>
    <t>XIII.36.1</t>
  </si>
  <si>
    <t>XIII.36.2</t>
  </si>
  <si>
    <t>XIII.37.1</t>
  </si>
  <si>
    <t>XIII.37.2</t>
  </si>
  <si>
    <t>Cuadro No. XIII.38</t>
  </si>
  <si>
    <t>XIII.38.1</t>
  </si>
  <si>
    <t>XIII.38.2</t>
  </si>
  <si>
    <t>Estado de Ingresos y Gastos por ramo de seguro 2019</t>
  </si>
  <si>
    <t>Cuadro No. XIII.38.1</t>
  </si>
  <si>
    <t>Cuadro No. XIII.38.2</t>
  </si>
  <si>
    <t>Cuadro No. XIII.37.2</t>
  </si>
  <si>
    <t>Cuadro No. XIII.37.1</t>
  </si>
  <si>
    <t>Cuadro No. XIII.36.2</t>
  </si>
  <si>
    <t>Cuadro No. XIII.36.1</t>
  </si>
  <si>
    <t>Cuadro No. XIII.35.2</t>
  </si>
  <si>
    <t>Cuadro No. XIII.35.1</t>
  </si>
  <si>
    <t>Cuadro No. XIII.9.1</t>
  </si>
  <si>
    <t>Cuadro No. XIII.9.2</t>
  </si>
  <si>
    <t>Cuadro No. XIII.14.1</t>
  </si>
  <si>
    <t>Cuadro No. XIII.16.1</t>
  </si>
  <si>
    <t>Cuadro No. XIII.25.1</t>
  </si>
  <si>
    <t>Cuadro No. XIII.25.2</t>
  </si>
  <si>
    <t>Cuadro No. XIII.261</t>
  </si>
  <si>
    <t>Cuadro XIII.26.2</t>
  </si>
  <si>
    <t>Cuadro No. XIII.27.1</t>
  </si>
  <si>
    <t>Cuadro No. XIII.27.2</t>
  </si>
  <si>
    <t>Cuadro No. XIII.28.1</t>
  </si>
  <si>
    <t>Cuadro No. XIII.28.2</t>
  </si>
  <si>
    <t>Cuadro No. XIII.29.1</t>
  </si>
  <si>
    <t>Cuadro No. XIII.29.2</t>
  </si>
  <si>
    <t>Cuadro No. XIII.30.1</t>
  </si>
  <si>
    <t>Cuadro No. XIII.30.2</t>
  </si>
  <si>
    <t>Cuadro No. XIII.31.1</t>
  </si>
  <si>
    <t>Cuadro No. XIII.31.2</t>
  </si>
  <si>
    <t>Cuadro No. XIII.32.1</t>
  </si>
  <si>
    <t>Cuadro No. XIII.32.2</t>
  </si>
  <si>
    <t>Cuadro No. XIII.33.1</t>
  </si>
  <si>
    <t>Cuadro No. XIII.33.2</t>
  </si>
  <si>
    <t>Cuadro No. XIII.34.1</t>
  </si>
  <si>
    <t>Cuadro No. XIII.34.2</t>
  </si>
  <si>
    <t xml:space="preserve">Incremento por Variación de Inventarios </t>
  </si>
  <si>
    <t xml:space="preserve">Disminución del Exceso de Estimaciones por Pérdida o Deterioro u Obsolescencia </t>
  </si>
  <si>
    <t>Disminución del Exceso de Provisiones</t>
  </si>
  <si>
    <t>Incremento por Variación de Inventarios</t>
  </si>
  <si>
    <t>Disminución del Exceso de Estimaciones por Perdida o Deterioro u Obsolescencia</t>
  </si>
  <si>
    <t>Ingresos por Venta de Bienes y Prestación de Servicios</t>
  </si>
  <si>
    <t>Total Ingresos de Gestión</t>
  </si>
  <si>
    <t>Total de Otros Ingresos y Beneficios</t>
  </si>
  <si>
    <t>Total de Gastos de Funcionamiento</t>
  </si>
  <si>
    <t>Total de Otros Gastos y Perdidas Extraordinarias</t>
  </si>
  <si>
    <t>Total de Transferencias, Asignaciones, Subsidios y Otras Ayudas</t>
  </si>
  <si>
    <t>Total de Gastos y Otras Pérdidas</t>
  </si>
  <si>
    <t>Resultado del Ejercicio (Ahorro/Desahorro)</t>
  </si>
  <si>
    <t>Ingresos por Venta de Bienes y  Prestación de  Servicios</t>
  </si>
  <si>
    <t>Fuente:  Coordinación de Contabilidad y Trámite de Erogaciones conforme a la Cuenta de la Hacienda Pública Federal 2019.</t>
  </si>
  <si>
    <r>
      <rPr>
        <vertAlign val="superscript"/>
        <sz val="8"/>
        <rFont val="Montserrat Medium"/>
      </rPr>
      <t>(5)</t>
    </r>
    <r>
      <rPr>
        <sz val="8"/>
        <rFont val="Montserrat Medium"/>
      </rPr>
      <t xml:space="preserve"> Para 2019 se desglosa el rubro de Incremento por Variación de Inventarios, Disminución del Exceso de Estimaciones por Pérdida o Deterioro u Obsolescencia,  Disminución del Exceso de Provisiones, como se muestra en la Cuenta de la Hacienda Pública Federal 2019.</t>
    </r>
  </si>
  <si>
    <r>
      <t xml:space="preserve">2019 </t>
    </r>
    <r>
      <rPr>
        <vertAlign val="superscript"/>
        <sz val="10"/>
        <rFont val="Montserrat Medium"/>
      </rPr>
      <t>(5)</t>
    </r>
  </si>
  <si>
    <t>Riesgos 
de 
Trabajo</t>
  </si>
  <si>
    <t>Fuente: Coordinación de Presupuesto y Gestión del Gasto en Servicios Personales. Coordnación Técnica de Programación y Control Presupuestario.</t>
  </si>
  <si>
    <t>Fuente: Coordinación de Personal. Coordnación Técnica de Programación y Control Presupuestario.</t>
  </si>
  <si>
    <t xml:space="preserve">     CDMX Norte </t>
  </si>
  <si>
    <t xml:space="preserve">     CDMX Sur</t>
  </si>
  <si>
    <r>
      <t xml:space="preserve">     México Oriente</t>
    </r>
    <r>
      <rPr>
        <vertAlign val="superscript"/>
        <sz val="10"/>
        <rFont val="Montserrat Medium"/>
      </rPr>
      <t xml:space="preserve"> </t>
    </r>
  </si>
  <si>
    <t xml:space="preserve">     México Poniente</t>
  </si>
  <si>
    <t xml:space="preserve">     CDMX Norte</t>
  </si>
  <si>
    <t xml:space="preserve">     México Oriente</t>
  </si>
  <si>
    <t xml:space="preserve">     México Oriente </t>
  </si>
  <si>
    <r>
      <t xml:space="preserve">     CDMX Norte</t>
    </r>
    <r>
      <rPr>
        <vertAlign val="superscript"/>
        <sz val="10"/>
        <rFont val="Montserrat Medium"/>
      </rPr>
      <t xml:space="preserve"> </t>
    </r>
  </si>
  <si>
    <r>
      <t xml:space="preserve">     CDMX Sur</t>
    </r>
    <r>
      <rPr>
        <vertAlign val="superscript"/>
        <sz val="10"/>
        <rFont val="Montserrat Medium"/>
      </rPr>
      <t xml:space="preserve"> </t>
    </r>
  </si>
  <si>
    <t xml:space="preserve">     México Poniente </t>
  </si>
  <si>
    <r>
      <t xml:space="preserve">     México Poniente</t>
    </r>
    <r>
      <rPr>
        <vertAlign val="superscript"/>
        <sz val="10"/>
        <rFont val="Montserrat Medium"/>
      </rPr>
      <t xml:space="preserve"> </t>
    </r>
  </si>
  <si>
    <r>
      <rPr>
        <vertAlign val="superscript"/>
        <sz val="8"/>
        <rFont val="Montserrat Medium"/>
      </rPr>
      <t>(1)</t>
    </r>
    <r>
      <rPr>
        <sz val="8"/>
        <rFont val="Montserrat Medium"/>
      </rPr>
      <t xml:space="preserve"> Formato correspondiente al Estado de Actividades publicado en el Diario Oficial de la Federación el 6 de octubre de 2014 "Acuerdo por el que se reforma el Capítulo VII del Manual de Contabilidad Gubernamental".</t>
    </r>
  </si>
  <si>
    <r>
      <rPr>
        <vertAlign val="superscript"/>
        <sz val="8"/>
        <rFont val="Montserrat Medium"/>
      </rPr>
      <t>(2)</t>
    </r>
    <r>
      <rPr>
        <sz val="8"/>
        <rFont val="Montserrat Medium"/>
      </rPr>
      <t xml:space="preserve"> Para 2018 se desglosa el rubro de Transferencias, Asignaciones, Subsidios y Ayudas como se muestra en la Cuenta de la Hacienda Pública Federal 2018.</t>
    </r>
  </si>
  <si>
    <r>
      <rPr>
        <vertAlign val="superscript"/>
        <sz val="8"/>
        <rFont val="Montserrat Medium"/>
      </rPr>
      <t>(3)</t>
    </r>
    <r>
      <rPr>
        <sz val="8"/>
        <rFont val="Montserrat Medium"/>
      </rPr>
      <t xml:space="preserve"> El rubro de Subsidios se presenta de conformidad con la Ley del Seguro Social</t>
    </r>
  </si>
  <si>
    <r>
      <rPr>
        <vertAlign val="superscript"/>
        <sz val="8"/>
        <rFont val="Montserrat Medium"/>
      </rPr>
      <t>(4)</t>
    </r>
    <r>
      <rPr>
        <sz val="8"/>
        <rFont val="Montserrat Medium"/>
      </rPr>
      <t xml:space="preserve"> Para 2019 se desglosa el rubro de Incremento por Variación de Inventarios, Disminución del Exceso de Estimaciones por Pérdida o Deterioro u Obsolescencia,  Disminución del Exceso de Provisiones, como se muestra en la Cuenta de la Hacienda Pública Federal 2019.</t>
    </r>
  </si>
  <si>
    <r>
      <rPr>
        <vertAlign val="superscript"/>
        <sz val="7"/>
        <rFont val="Montserrat Medium"/>
      </rPr>
      <t xml:space="preserve"> (1)</t>
    </r>
    <r>
      <rPr>
        <sz val="7"/>
        <rFont val="Montserrat Medium"/>
      </rPr>
      <t xml:space="preserve"> Por acuerdo del H. Consejo Técnico la Unidad de Médicina Física y Rehabilitación de Villa Coapa pasa de 3er a 2do nivel. </t>
    </r>
  </si>
  <si>
    <t xml:space="preserve"> XIII.9.2</t>
  </si>
  <si>
    <t xml:space="preserve">     CDMX Sur </t>
  </si>
  <si>
    <t>* Con base en el Catálogo Único de Unidades Médicas en Servicio con Productividad (CUUMSP) las unidades de Apoyo a la Atención Médica sólo se consideran para el Total  General, no afectan el subtotal por nivel.</t>
  </si>
  <si>
    <t>* Para los años 2018-2019 se incluye claves del Inventario Físico de Unidades (IFU):  Incubadora para Prematuros y Patológicos (clave 52600);Incubadora (cunero patológico)(52700);Recién Nacido Sano (incubadora fisiológica) (60700);Incubadora de Traslado (80405)</t>
  </si>
  <si>
    <t>** Para los años 2018-2019 se incluye claves del Inventario Físico de Unidades (IFU): Cuna de Neonatología (52418);Cuna de Prematuros y Patológicos(52500);Recién Nacido Sano (cunero fisiológico) (60600); Cuna radiante de Cuidados Intensivos Neonatales (61404).</t>
  </si>
  <si>
    <t>***Para los años 2018-2019  se incluye claves del Inventario Físico de Unidades (IFU): Sala de Operaciones (Quirófano) (80353);Sala de Operaciones Híbrida (Hemodinamia/Cirugía Cardiaca)(80354);Sala de Operaciones en Urgencias (Quirófano) (80361);Sala de Operaciones de Tococirugía (Quirófano) (80401); Sala Mixta Cirugía y Tococirugía (Quirófano) (80402)</t>
  </si>
  <si>
    <r>
      <t xml:space="preserve">   México Oriente</t>
    </r>
    <r>
      <rPr>
        <vertAlign val="superscript"/>
        <sz val="10"/>
        <rFont val="Montserrat Medium"/>
      </rPr>
      <t xml:space="preserve"> </t>
    </r>
  </si>
  <si>
    <t xml:space="preserve">   México Poniente</t>
  </si>
  <si>
    <t xml:space="preserve">   CDMX Norte</t>
  </si>
  <si>
    <t xml:space="preserve">   CDMX Sur</t>
  </si>
  <si>
    <t>Paido Psiquiatría</t>
  </si>
  <si>
    <t>Cuadro No. XIII.39</t>
  </si>
  <si>
    <t>XIII.39.1</t>
  </si>
  <si>
    <t>XIII.39.2</t>
  </si>
  <si>
    <t>Estado de ingresos y gastos por ramo de seguro. 2020</t>
  </si>
  <si>
    <t>Estado de Ingresos y Gastos por ramo de seguro 2020</t>
  </si>
  <si>
    <t>Cuadro No. XIII.39.1</t>
  </si>
  <si>
    <t>Cuadro No. XIII.39.2</t>
  </si>
  <si>
    <t xml:space="preserve">     Baja California Norte</t>
  </si>
  <si>
    <t>Fuente:  Coordinación de Contabilidad y Trámite de Erogaciones conforme a la Cuenta de la Hacienda Pública Federal 2020.</t>
  </si>
  <si>
    <t>Estado consolidado de Ingresos y Gastos correspondiente al ejercicio de 2014- 2021</t>
  </si>
  <si>
    <t>Estado de Ingresos y Gastos por ramo de seguro 2021</t>
  </si>
  <si>
    <t>Fuente:  Coordinación de Contabilidad y Trámite de Erogaciones conforme a la Cuenta de la Hacienda Pública Federal 2021.</t>
  </si>
  <si>
    <t>Fuente:  Coordinación de Contabilidad y Trámite de Erogaciones conforme a la Cuenta de la Hacienda Pública Federal 2021</t>
  </si>
  <si>
    <t>Cuadro No. XIII.40</t>
  </si>
  <si>
    <t>Fuente: Catálogo único de unidades médicas en servicio con productividad (CUUMSP) 2021 /Dirección de Prestaciones Médicas.</t>
  </si>
  <si>
    <t>* Las  unidades de Apoyo a la Atención Médica sólo se consideran para el Total nacional, no afectan el total por nivel.</t>
  </si>
  <si>
    <t>Unidades temporales COVID</t>
  </si>
  <si>
    <r>
      <rPr>
        <b/>
        <vertAlign val="superscript"/>
        <sz val="8"/>
        <rFont val="Montserrat Medium"/>
      </rPr>
      <t xml:space="preserve">**** </t>
    </r>
    <r>
      <rPr>
        <sz val="8"/>
        <rFont val="Montserrat Medium"/>
      </rPr>
      <t>Años 2019-2020. Se incluyen nuevas claves en el concepto de "cubículos", claves IFU 80014- Cubículo de Entrevistas de Nutrición, 80154- Cubículo de Estomatología Preventiva, 80253- Cubículo de entrevistas de Trabajo Social, 80851- Cubículo de Compresas, 80852- Cubículo Electroterapia, 80853- Cubículo de Corrientes Interferenciales, 80951- Cubículo de Hidroterapia Miembros Superiores, 80952- Cubículo de Hidroterapia Miembros Inferiores, 80953- Cubículo de Fluidoterapia Miembros Superiores, 80954- Cubículo de Fluidoterapia Miembros Inferiores, 80955- Cubículo Tina de Hubbard, 80956 - Cubículo de Tina Horizontal, 80957- Cubículo Baño de Parafina, 81401- Cubículo Toma de Productos de Laboratorio Clínico, 81405- Cubículo Toma de Productos de Hormonas, 81550- Cubículo de Inyecciones y/o Curaciones, 81551- Cubículo de retiro de Yesos, NUEVACubículo para Clínica de Heridas, NUEVA-Cubículo para toma de Electrocardiograma, NUEVA-Cubículo para realización de Ecocardiograma, NUEVA-Cubículo para realización de Prueba de Esfuerzo, NUEVA-Cubículo para Atención Domiciliaria del Enfermo Crónico (ADEC), NUEVA-Cubículo para cambio de Línea de Transferencia a Pacientes en Diálisis Peritoneal, NUEVA-Cubículo anexo de Oftamología para Fluorangiografía, NUEVA- Cubículo anexo de Oftamología para Ultrasonido Ocular, NUEVA- Cubículo anexo de Oftamología para Campimetría</t>
    </r>
  </si>
  <si>
    <r>
      <rPr>
        <vertAlign val="superscript"/>
        <sz val="8"/>
        <rFont val="Montserrat Medium"/>
      </rPr>
      <t xml:space="preserve">(3) </t>
    </r>
    <r>
      <rPr>
        <sz val="8"/>
        <rFont val="Montserrat Medium"/>
      </rPr>
      <t xml:space="preserve"> Se refiere a Áreas de Laboratorio Clínico, pudiendo ubicarse dentro de ellas uno o más peines de Laboratorio./2021 incluye conceptos IFU -81400-81403</t>
    </r>
  </si>
  <si>
    <r>
      <rPr>
        <vertAlign val="superscript"/>
        <sz val="8"/>
        <rFont val="Montserrat Medium"/>
      </rPr>
      <t>(6)</t>
    </r>
    <r>
      <rPr>
        <sz val="8"/>
        <rFont val="Montserrat Medium"/>
      </rPr>
      <t xml:space="preserve">   El total incluye las 127 ambulancias de la Central del Valle de México.</t>
    </r>
  </si>
  <si>
    <r>
      <rPr>
        <vertAlign val="superscript"/>
        <sz val="8"/>
        <rFont val="Montserrat Medium"/>
      </rPr>
      <t xml:space="preserve">(5) </t>
    </r>
    <r>
      <rPr>
        <sz val="8"/>
        <rFont val="Montserrat Medium"/>
      </rPr>
      <t xml:space="preserve">  Se refiere a las Áreas fisicas, pudiendo ubicarse dentro de ellas uno o más aparatos de rayos X.</t>
    </r>
  </si>
  <si>
    <r>
      <rPr>
        <vertAlign val="superscript"/>
        <sz val="8"/>
        <rFont val="Montserrat Medium"/>
      </rPr>
      <t>(3)</t>
    </r>
    <r>
      <rPr>
        <sz val="8"/>
        <rFont val="Montserrat Medium"/>
      </rPr>
      <t xml:space="preserve">   Se refiere a los cubículos de inyecciones y/o curaciones.</t>
    </r>
  </si>
  <si>
    <r>
      <rPr>
        <vertAlign val="superscript"/>
        <sz val="8"/>
        <rFont val="Montserrat Medium"/>
      </rPr>
      <t xml:space="preserve">(2)  </t>
    </r>
    <r>
      <rPr>
        <sz val="8"/>
        <rFont val="Montserrat Medium"/>
      </rPr>
      <t xml:space="preserve"> Incluye cúbiculos de planificación familiar, psicología, nutrición y dietética. </t>
    </r>
  </si>
  <si>
    <r>
      <rPr>
        <vertAlign val="superscript"/>
        <sz val="8"/>
        <rFont val="Montserrat Medium"/>
      </rPr>
      <t>(1)</t>
    </r>
    <r>
      <rPr>
        <sz val="8"/>
        <rFont val="Montserrat Medium"/>
      </rPr>
      <t xml:space="preserve">  Incluye conceptos Cuna de Neonatología; Prematuros y Patológicos; Recién Nacido Sano (cunero fisiológico) y Cuna radiante de Cuidados Intensivos Neonatales </t>
    </r>
  </si>
  <si>
    <r>
      <t>Laboratorios Clínicos</t>
    </r>
    <r>
      <rPr>
        <vertAlign val="superscript"/>
        <sz val="10"/>
        <rFont val="Montserrat Medium"/>
      </rPr>
      <t xml:space="preserve"> ( 4)</t>
    </r>
  </si>
  <si>
    <r>
      <t xml:space="preserve">Cubículos </t>
    </r>
    <r>
      <rPr>
        <vertAlign val="superscript"/>
        <sz val="10"/>
        <rFont val="Montserrat Medium"/>
      </rPr>
      <t xml:space="preserve">(3) </t>
    </r>
  </si>
  <si>
    <r>
      <t xml:space="preserve">Consultorios </t>
    </r>
    <r>
      <rPr>
        <vertAlign val="superscript"/>
        <sz val="10"/>
        <rFont val="Montserrat Medium"/>
      </rPr>
      <t>(2)</t>
    </r>
  </si>
  <si>
    <t>Incubadoras</t>
  </si>
  <si>
    <r>
      <t>Cunas para recien nacido</t>
    </r>
    <r>
      <rPr>
        <vertAlign val="superscript"/>
        <sz val="10"/>
        <rFont val="Montserrat Medium"/>
      </rPr>
      <t xml:space="preserve"> (1)</t>
    </r>
    <r>
      <rPr>
        <sz val="10"/>
        <rFont val="Montserrat Medium"/>
      </rPr>
      <t xml:space="preserve">
</t>
    </r>
  </si>
  <si>
    <t>Unidades médicas en servicio,  2000 - 2021</t>
  </si>
  <si>
    <t>Plazas agrupadas según tipo de contratación. 2000 - 2021</t>
  </si>
  <si>
    <t>Indice de ocupación por cada mil asegurados permanentes.  1976 - 2021</t>
  </si>
  <si>
    <t>Recursos humanos del área médica. 2016 - 2021</t>
  </si>
  <si>
    <t>Recursos materiales en unidades médicas en servicio, 2000 - 2021</t>
  </si>
  <si>
    <t>XIII.40.1</t>
  </si>
  <si>
    <t>XIII.40.2</t>
  </si>
  <si>
    <t>Estado de ingresos y gastos por ramo de seguro. 2021</t>
  </si>
  <si>
    <t>Recursos materiales en Unidades Médicas en servicio, 2000 - 2021</t>
  </si>
  <si>
    <r>
      <t xml:space="preserve"> Incubadoras </t>
    </r>
    <r>
      <rPr>
        <b/>
        <sz val="10"/>
        <rFont val="Montserrat Medium"/>
      </rPr>
      <t xml:space="preserve">* </t>
    </r>
  </si>
  <si>
    <t xml:space="preserve"> Quirófanos * * *</t>
  </si>
  <si>
    <t xml:space="preserve"> Cunas para Recién Nacidos * * </t>
  </si>
  <si>
    <r>
      <t xml:space="preserve"> Cubículos </t>
    </r>
    <r>
      <rPr>
        <vertAlign val="superscript"/>
        <sz val="10"/>
        <rFont val="Montserrat Medium"/>
      </rPr>
      <t xml:space="preserve"> (2)  </t>
    </r>
    <r>
      <rPr>
        <b/>
        <sz val="10"/>
        <rFont val="Montserrat Medium"/>
      </rPr>
      <t>* * * *</t>
    </r>
  </si>
  <si>
    <r>
      <rPr>
        <vertAlign val="superscript"/>
        <sz val="8"/>
        <rFont val="Montserrat Medium"/>
      </rPr>
      <t>(4)</t>
    </r>
    <r>
      <rPr>
        <sz val="8"/>
        <rFont val="Montserrat Medium"/>
      </rPr>
      <t xml:space="preserve">   Se refiere a Áreas de Laboratorio Clínico, pudiendo ubicarse dentro de ellas uno o más peines de Laboratorio./2021 incluye conceptos IFU -81400-81403</t>
    </r>
  </si>
  <si>
    <t>Índice de ocupación por cada mil asegurados permanentes.  1976 - 2021</t>
  </si>
  <si>
    <r>
      <t xml:space="preserve">Plazas agrupadas según tipo de contratación. 2000 - 2021 </t>
    </r>
    <r>
      <rPr>
        <b/>
        <vertAlign val="superscript"/>
        <sz val="11"/>
        <color indexed="16"/>
        <rFont val="Montserrat Medium"/>
      </rPr>
      <t>(1)</t>
    </r>
  </si>
  <si>
    <t>Cuadro No. XIII.40.1</t>
  </si>
  <si>
    <t>Cuadro No. XIII.40.2</t>
  </si>
  <si>
    <t>Medicina Paliativa</t>
  </si>
  <si>
    <t>Reumatología Pediátrica</t>
  </si>
  <si>
    <r>
      <t xml:space="preserve">Recursos humanos del área médica 2016 - 2021 </t>
    </r>
    <r>
      <rPr>
        <b/>
        <vertAlign val="superscript"/>
        <sz val="11"/>
        <color indexed="16"/>
        <rFont val="Montserrat Medium"/>
      </rPr>
      <t>(1) (2)</t>
    </r>
  </si>
  <si>
    <t>Estado Consolidado de Ingresos y Gastos por Órgano de Operación Administrativa Desconcentrada (OOAD) 2006</t>
  </si>
  <si>
    <t>OOAD</t>
  </si>
  <si>
    <t>OOAD.- Órgano de Operación Administrativa Desconcentrada. Los referidos en el artículo 251 A, del Acdo.SA2.HCT.250718/195 publicado en el D.O.F. 28/08/2018. Antes se denominaban Delegaciones.</t>
  </si>
  <si>
    <r>
      <t xml:space="preserve">Prestaciones en Dinero </t>
    </r>
    <r>
      <rPr>
        <vertAlign val="superscript"/>
        <sz val="10"/>
        <rFont val="Montserrat Medium"/>
      </rPr>
      <t>(2)</t>
    </r>
  </si>
  <si>
    <r>
      <t>Estado Consolidado de Ingresos y Gastos por Órgano de Operación Administrativa Desconcentrada (OOAD) 2006</t>
    </r>
    <r>
      <rPr>
        <b/>
        <sz val="8"/>
        <color indexed="20"/>
        <rFont val="Helvetica"/>
        <family val="2"/>
      </rPr>
      <t/>
    </r>
  </si>
  <si>
    <r>
      <rPr>
        <vertAlign val="superscript"/>
        <sz val="8"/>
        <rFont val="Montserrat Medium"/>
      </rPr>
      <t>(1)</t>
    </r>
    <r>
      <rPr>
        <sz val="8"/>
        <rFont val="Montserrat Medium"/>
      </rPr>
      <t xml:space="preserve"> OOAD.- Órgano de Operación Administrativa Desconcentrada. Los referidos en el artículo 251 A, del Acdo.SA2.HCT.250718/195 publicado en el D.O.F. 28/08/2018. Antes se denominaban Delegaciones.</t>
    </r>
  </si>
  <si>
    <r>
      <rPr>
        <vertAlign val="superscript"/>
        <sz val="8"/>
        <rFont val="Montserrat Medium"/>
      </rPr>
      <t>(2)</t>
    </r>
    <r>
      <rPr>
        <sz val="8"/>
        <rFont val="Montserrat Medium"/>
      </rPr>
      <t xml:space="preserve"> Incluye el monto que el Instituto aporta para el Régimen de Pensiones y Jubilaciones de su personal.</t>
    </r>
  </si>
  <si>
    <t>Estado Consolidado de Ingresos y Gastos por Órgano de Operación Administrativa Desconcentrada (OOAD) 2007</t>
  </si>
  <si>
    <t>Estado Consolidado de Ingresos y Gastos por Órgano de Operación Administrativa Desconcentrada (OOAD) 2008</t>
  </si>
  <si>
    <r>
      <t>Estado Consolidado de Ingresos y Gastos por Órgano de Operación Administrativa Desconcentrada (OOAD) 2009</t>
    </r>
    <r>
      <rPr>
        <b/>
        <sz val="9"/>
        <color indexed="20"/>
        <rFont val="Helvetica"/>
        <family val="2"/>
      </rPr>
      <t/>
    </r>
  </si>
  <si>
    <t>Estado Consolidado de Ingresos y Gastos por Órgano de Operación Administrativa Desconcentrada (OOAD) 2009</t>
  </si>
  <si>
    <t>Estado Consolidado de Ingresos y Gastos por Órgano de Operación Administrativa Desconcentrada (OOAD) 2010</t>
  </si>
  <si>
    <t>Estado Consolidado de Ingresos y Gastos por Órgano de Operación Administrativa Desconcentrada (OOAD) 2011</t>
  </si>
  <si>
    <t>Estado Consolidado de Ingresos y Gastos por Órgano de Operación Administrativa Desconcentrada (OOAD) 2012</t>
  </si>
  <si>
    <t>Estado Consolidado de Ingresos y Gastos por Órgano de Operación Administrativa Desconcentrada (OOAD) 2013</t>
  </si>
  <si>
    <t>Estado Consolidado de Ingresos y Gastos por Órgano de Operación Administrativa Desconcentrada (OOAD) 2014</t>
  </si>
  <si>
    <t>Estado Consolidado de Ingresos y Gastos por Órgano de Operación Administrativa Desconcentrada (OOAD) 2015</t>
  </si>
  <si>
    <t>Estado Consolidado de Ingresos y Gastos por Órgano de Operación Administrativa Desconcentrada (OOAD) 2016</t>
  </si>
  <si>
    <t>Estado Consolidado de Ingresos y Gastos por Órgano de Operación Administrativa Desconcentrada (OOAD) 2017</t>
  </si>
  <si>
    <t xml:space="preserve">Estado Consolidado de Ingresos y Gastos por Órgano de Operación Administrativa Desconcentrada (OOAD) 2018 </t>
  </si>
  <si>
    <t>Estado Consolidado de Ingresos y Gastos por Órgano de Operación Administrativa Desconcentrada (OOAD) 2019</t>
  </si>
  <si>
    <t>Estado Consolidado de Ingresos y Gastos por Órgano de Operación Administrativa Desconcentrada (OOAD) 2020</t>
  </si>
  <si>
    <t>Estado Consolidado de Ingresos y Gastos por Órgano de Operación Administrativa Desconcentrada (OOAD) 2021</t>
  </si>
  <si>
    <t>Plazas ocupadas, por Órgano de Operación Administrativa Desconcentrada 2000 - 2021</t>
  </si>
  <si>
    <t>Plazas ocupadas agrupadas según tipo de contratación y Órgano de Operación Administrativa Desconcentrada 2021</t>
  </si>
  <si>
    <t>Unidades médicas en servicio por Órgano de Operación Administrativa Desconcentrada 2000 - 2021</t>
  </si>
  <si>
    <t>Recursos materiales en unidades médicas en servicio, por Órgano de Operación Administrativa Desconcentrada 2021</t>
  </si>
  <si>
    <r>
      <t xml:space="preserve">Plazas ocupadas por Órgano de Operación Administrativa Desconcentrada 2000 - 2020 </t>
    </r>
    <r>
      <rPr>
        <b/>
        <vertAlign val="superscript"/>
        <sz val="11"/>
        <color indexed="16"/>
        <rFont val="Montserrat Medium"/>
      </rPr>
      <t>(1)</t>
    </r>
  </si>
  <si>
    <r>
      <t xml:space="preserve">OOAD </t>
    </r>
    <r>
      <rPr>
        <vertAlign val="superscript"/>
        <sz val="10"/>
        <rFont val="Montserrat Medium"/>
      </rPr>
      <t xml:space="preserve"> (2)</t>
    </r>
  </si>
  <si>
    <r>
      <rPr>
        <vertAlign val="superscript"/>
        <sz val="8"/>
        <rFont val="Montserrat Medium"/>
      </rPr>
      <t>(2)</t>
    </r>
    <r>
      <rPr>
        <sz val="8"/>
        <rFont val="Montserrat Medium"/>
      </rPr>
      <t xml:space="preserve"> OOAD.- Órgano de Operación Administrativa Desconcentrada. Los referidos en el artículo 251 A, del Acdo.SA2.HCT.250718/195 publicado en el D.O.F. 28/08/2018. Antes se denominaban Delegaciones.</t>
    </r>
  </si>
  <si>
    <t>Plazas ocupadas agrupadas según tipo de contratación Órgano de Operación Administrativa Desconcentrada 2021</t>
  </si>
  <si>
    <r>
      <t xml:space="preserve">OOAD </t>
    </r>
    <r>
      <rPr>
        <vertAlign val="superscript"/>
        <sz val="10"/>
        <rFont val="Montserrat Medium"/>
      </rPr>
      <t>(1)</t>
    </r>
  </si>
  <si>
    <r>
      <rPr>
        <vertAlign val="superscript"/>
        <sz val="8"/>
        <rFont val="Montserrat Medium"/>
      </rPr>
      <t xml:space="preserve">(1) </t>
    </r>
    <r>
      <rPr>
        <sz val="8"/>
        <rFont val="Montserrat Medium"/>
      </rPr>
      <t>OOAD.- Órgano de Operación Administrativa Desconcentrada. Los referidos en el artículo 251 A, del Acdo.SA2.HCT.250718/195 publicado en el D.O.F. 28/08/2018. Antes se denominaban Delegaciones.</t>
    </r>
  </si>
  <si>
    <t>Unidades Médicas en servicio por Órgano de Operación Administrativa Desconcentrada 2000 - 2021</t>
  </si>
  <si>
    <r>
      <t xml:space="preserve">Tercer nivel </t>
    </r>
    <r>
      <rPr>
        <vertAlign val="superscript"/>
        <sz val="10"/>
        <rFont val="Montserrat Medium"/>
      </rPr>
      <t>(2)</t>
    </r>
  </si>
  <si>
    <r>
      <t xml:space="preserve">Segundo nivel </t>
    </r>
    <r>
      <rPr>
        <vertAlign val="superscript"/>
        <sz val="10"/>
        <rFont val="Montserrat Medium"/>
      </rPr>
      <t>(3)</t>
    </r>
  </si>
  <si>
    <r>
      <rPr>
        <vertAlign val="superscript"/>
        <sz val="8"/>
        <rFont val="Helvetica"/>
        <family val="2"/>
      </rPr>
      <t>(2)</t>
    </r>
    <r>
      <rPr>
        <sz val="8"/>
        <rFont val="Helvetica"/>
        <family val="2"/>
      </rPr>
      <t xml:space="preserve"> No incluye la Unidad de Consulta Externa de la Raza debido a que es complementaria de dos UMAE.</t>
    </r>
  </si>
  <si>
    <r>
      <rPr>
        <vertAlign val="superscript"/>
        <sz val="8"/>
        <rFont val="Helvetica"/>
        <family val="2"/>
      </rPr>
      <t xml:space="preserve">(3) </t>
    </r>
    <r>
      <rPr>
        <sz val="8"/>
        <rFont val="Helvetica"/>
        <family val="2"/>
      </rPr>
      <t>Incluye el Laboratorio de Citología Exfoliativa.</t>
    </r>
  </si>
  <si>
    <r>
      <t>OOAD</t>
    </r>
    <r>
      <rPr>
        <vertAlign val="superscript"/>
        <sz val="10"/>
        <rFont val="Montserrat Medium"/>
      </rPr>
      <t xml:space="preserve"> (1)</t>
    </r>
  </si>
  <si>
    <t>Nota: OOAD.- Órgano de Operación Administrativa Desconcentrada. Los referidos en el artículo 251 A, del Acdo.SA2.HCT.250718/195 publicado en el D.O.F. 28/08/2018. Antes se denominaban Delegaciones.</t>
  </si>
  <si>
    <t>Órgano de Operación Administrativa Desconcentrada</t>
  </si>
  <si>
    <t>Recursos materiales en Unidades Médicas en servicio, por Órgano de Operación Administrativa Desconcentrada 2021</t>
  </si>
  <si>
    <t xml:space="preserve">Regresar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</si>
</sst>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3" formatCode="_-* #,##0.00_-;\-* #,##0.00_-;_-* &quot;-&quot;??_-;_-@_-"/>
    <numFmt numFmtId="164" formatCode="0000"/>
    <numFmt numFmtId="165" formatCode="###\ ###\ ###_)"/>
    <numFmt numFmtId="166" formatCode="General_)"/>
    <numFmt numFmtId="167" formatCode="_(* #,##0.00_);_(* \(#,##0.00\);_(* &quot;-&quot;??_);_(@_)"/>
    <numFmt numFmtId="168" formatCode="#\ ##0\ \ \ "/>
    <numFmt numFmtId="169" formatCode="#\ ##0___)"/>
    <numFmt numFmtId="170" formatCode="0.00_)"/>
    <numFmt numFmtId="171" formatCode="#\ ##0_________)"/>
    <numFmt numFmtId="172" formatCode="###0;\-###0"/>
    <numFmt numFmtId="173" formatCode="#\ ##0_)"/>
    <numFmt numFmtId="174" formatCode="#\ \ ##0_______)"/>
    <numFmt numFmtId="175" formatCode="###0"/>
    <numFmt numFmtId="176" formatCode="#\ ##0_____)"/>
    <numFmt numFmtId="177" formatCode="###\ \ ###\ ###_)"/>
    <numFmt numFmtId="178" formatCode="#\ ###\ ###\ ##0_);\(#\ ###\ ###\ ##0\)"/>
    <numFmt numFmtId="179" formatCode="####"/>
    <numFmt numFmtId="180" formatCode="#\ ###\ ##0_);\(#\ ###\ ##0\)_)"/>
    <numFmt numFmtId="181" formatCode="#\ ###\ ##0___);\(#\ ###\ ##0\)___)"/>
    <numFmt numFmtId="182" formatCode="#\ ###\ ##0_____);\(#\ ###\ ##0\)_____)"/>
    <numFmt numFmtId="183" formatCode="[Red][&lt;0]\(###\ ###\ ###\ ###.0\);[Blue][&gt;0]###\ ###\ ###\ ###.0;General"/>
    <numFmt numFmtId="184" formatCode="#\ ###\ ###\ \ \ \ \ \ ;\(#\ ###\ ###\)_____)\ "/>
    <numFmt numFmtId="185" formatCode="#,##0.00_)\ \ \ ;\(#,##0.00\)\ \ \ "/>
    <numFmt numFmtId="186" formatCode="#,##0_)\ \ \ ;\(#,##0\)\ \ \ "/>
    <numFmt numFmtId="187" formatCode="#\ ###\ ###\ \ \ \ \ ;\(#\ ###\ ###\)___)\ \ \ "/>
    <numFmt numFmtId="188" formatCode="#,##0.00_)\ \ \ ;\(#,##0.00\)_)\ \ \ "/>
    <numFmt numFmtId="189" formatCode="#\ ###\ ##0\ \ \ \ ;\(#\ ###\ ##0\)\ \ \ "/>
    <numFmt numFmtId="190" formatCode="#\ ###\ ###\ \ \ \ ;\(#\ ###\ ###\)___)"/>
    <numFmt numFmtId="191" formatCode="#\ ###\ ###\ \ \ ;\(#\ ###\ ###\)\ \ "/>
    <numFmt numFmtId="192" formatCode="0.0__"/>
    <numFmt numFmtId="193" formatCode="0.00__"/>
    <numFmt numFmtId="194" formatCode="#\ ###\ ##0\ ;\(#\ ###\ ##0\)"/>
    <numFmt numFmtId="195" formatCode="#\ ###\ ##0\ \ \ ;\(#\ ###\ ##0\)\ \ "/>
    <numFmt numFmtId="196" formatCode="#,##0_ ;\-#,##0\ "/>
    <numFmt numFmtId="197" formatCode="#\ ###\ ###\ \ ;\(#\ ###\ ###\)"/>
    <numFmt numFmtId="198" formatCode="#\ ###\ ##0\ ;\(#\ ###\ ##0\)\ \ \ \ \ "/>
    <numFmt numFmtId="199" formatCode="#,##0.00\ \ \ ;\(#,##0.00\ \)\ "/>
    <numFmt numFmtId="200" formatCode="#\ ###\ ###\ \ \ \ \ \ ;\(#\ ###\ ###\)\ \ \ \ "/>
    <numFmt numFmtId="201" formatCode="#\ ###\ ###\ \ \ \ \ ;\(#\ ###\ ###\)\ \ \ \ "/>
    <numFmt numFmtId="202" formatCode="#\ ###\ ###\ ;\(#\ ###\ ###\)"/>
    <numFmt numFmtId="203" formatCode="#\ ###\ ###\ ###\ ;\(#\ ###\ ###\ ###\)"/>
    <numFmt numFmtId="204" formatCode="0.0000"/>
    <numFmt numFmtId="205" formatCode="#,##0.00_ ;\-#,##0.00\ "/>
    <numFmt numFmtId="206" formatCode="_-[$€-2]* #,##0.00_-;\-[$€-2]* #,##0.00_-;_-[$€-2]* &quot;-&quot;??_-"/>
    <numFmt numFmtId="207" formatCode="#\ \ ###\ ##0___)"/>
    <numFmt numFmtId="208" formatCode="_-* #,##0_-;\-* #,##0_-;_-* &quot;-&quot;??_-;_-@_-"/>
  </numFmts>
  <fonts count="85" x14ac:knownFonts="1">
    <font>
      <sz val="10"/>
      <color theme="1"/>
      <name val="Arial"/>
      <family val="2"/>
    </font>
    <font>
      <sz val="11"/>
      <color theme="1"/>
      <name val="Calibri"/>
      <family val="2"/>
      <scheme val="minor"/>
    </font>
    <font>
      <sz val="10"/>
      <name val="Arial"/>
      <family val="2"/>
    </font>
    <font>
      <sz val="12"/>
      <name val="Helv"/>
    </font>
    <font>
      <b/>
      <sz val="8"/>
      <color indexed="20"/>
      <name val="Helvetica"/>
      <family val="2"/>
    </font>
    <font>
      <b/>
      <sz val="9"/>
      <color indexed="20"/>
      <name val="Helvetica"/>
      <family val="2"/>
    </font>
    <font>
      <sz val="11"/>
      <color indexed="8"/>
      <name val="Calibri"/>
      <family val="2"/>
    </font>
    <font>
      <sz val="10"/>
      <name val="MS Sans Serif"/>
      <family val="2"/>
    </font>
    <font>
      <sz val="7"/>
      <name val="Arial"/>
      <family val="2"/>
    </font>
    <font>
      <sz val="10"/>
      <name val="Times New Roman"/>
      <family val="1"/>
    </font>
    <font>
      <sz val="11"/>
      <name val="Montserrat Medium"/>
    </font>
    <font>
      <sz val="10"/>
      <name val="Montserrat Medium"/>
    </font>
    <font>
      <b/>
      <sz val="10"/>
      <name val="Montserrat Medium"/>
    </font>
    <font>
      <sz val="8"/>
      <name val="Montserrat Medium"/>
    </font>
    <font>
      <u/>
      <sz val="10"/>
      <color indexed="9"/>
      <name val="Montserrat Medium"/>
    </font>
    <font>
      <b/>
      <sz val="8"/>
      <name val="Montserrat Medium"/>
    </font>
    <font>
      <sz val="10"/>
      <color indexed="9"/>
      <name val="Montserrat Medium"/>
    </font>
    <font>
      <sz val="8"/>
      <color indexed="8"/>
      <name val="Montserrat Medium"/>
    </font>
    <font>
      <b/>
      <sz val="11"/>
      <name val="Montserrat Medium"/>
    </font>
    <font>
      <b/>
      <vertAlign val="superscript"/>
      <sz val="11"/>
      <color indexed="16"/>
      <name val="Montserrat Medium"/>
    </font>
    <font>
      <vertAlign val="superscript"/>
      <sz val="10"/>
      <name val="Montserrat Medium"/>
    </font>
    <font>
      <vertAlign val="superscript"/>
      <sz val="8"/>
      <name val="Montserrat Medium"/>
    </font>
    <font>
      <vertAlign val="superscript"/>
      <sz val="8"/>
      <color indexed="8"/>
      <name val="Montserrat Medium"/>
    </font>
    <font>
      <sz val="7"/>
      <name val="Montserrat Medium"/>
    </font>
    <font>
      <sz val="12"/>
      <name val="Montserrat Medium"/>
    </font>
    <font>
      <vertAlign val="superscript"/>
      <sz val="7"/>
      <name val="Montserrat Medium"/>
    </font>
    <font>
      <sz val="8"/>
      <name val="Helvetica"/>
      <family val="2"/>
    </font>
    <font>
      <vertAlign val="superscript"/>
      <sz val="8"/>
      <name val="Helvetica"/>
      <family val="2"/>
    </font>
    <font>
      <sz val="14"/>
      <name val="Montserrat Medium"/>
    </font>
    <font>
      <b/>
      <sz val="12"/>
      <name val="Montserrat Medium"/>
    </font>
    <font>
      <sz val="10"/>
      <color theme="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2"/>
      <color theme="10"/>
      <name val="Helv"/>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sz val="10"/>
      <color theme="1"/>
      <name val="Montserrat Medium"/>
    </font>
    <font>
      <sz val="10"/>
      <color theme="5" tint="-0.499984740745262"/>
      <name val="Montserrat Medium"/>
    </font>
    <font>
      <sz val="11"/>
      <color theme="1"/>
      <name val="Montserrat Medium"/>
    </font>
    <font>
      <u/>
      <sz val="10"/>
      <color theme="5" tint="-0.499984740745262"/>
      <name val="Montserrat Medium"/>
    </font>
    <font>
      <b/>
      <sz val="10"/>
      <color theme="1"/>
      <name val="Montserrat Medium"/>
    </font>
    <font>
      <b/>
      <sz val="8"/>
      <color rgb="FF000000"/>
      <name val="Montserrat Medium"/>
    </font>
    <font>
      <sz val="8"/>
      <color theme="1"/>
      <name val="Montserrat Medium"/>
    </font>
    <font>
      <b/>
      <sz val="11"/>
      <color theme="1"/>
      <name val="Montserrat Medium"/>
    </font>
    <font>
      <b/>
      <sz val="10"/>
      <color rgb="FFFF0000"/>
      <name val="Montserrat Medium"/>
    </font>
    <font>
      <u/>
      <sz val="10"/>
      <color rgb="FF632523"/>
      <name val="Montserrat Medium"/>
    </font>
    <font>
      <sz val="10"/>
      <color rgb="FF632523"/>
      <name val="Montserrat Medium"/>
    </font>
    <font>
      <sz val="11"/>
      <color rgb="FF632523"/>
      <name val="Montserrat Medium"/>
    </font>
    <font>
      <b/>
      <sz val="11"/>
      <color rgb="FF632523"/>
      <name val="Montserrat Medium"/>
    </font>
    <font>
      <b/>
      <u/>
      <sz val="10"/>
      <color rgb="FF632523"/>
      <name val="Montserrat Medium"/>
    </font>
    <font>
      <b/>
      <sz val="10"/>
      <color rgb="FF632523"/>
      <name val="Montserrat Medium"/>
    </font>
    <font>
      <b/>
      <u/>
      <sz val="11"/>
      <color rgb="FF632523"/>
      <name val="Montserrat Medium"/>
    </font>
    <font>
      <sz val="12"/>
      <color rgb="FF632523"/>
      <name val="Montserrat Medium"/>
    </font>
    <font>
      <u/>
      <sz val="11"/>
      <color rgb="FF632523"/>
      <name val="Montserrat Medium"/>
    </font>
    <font>
      <sz val="9"/>
      <color rgb="FF632523"/>
      <name val="Montserrat Medium"/>
    </font>
    <font>
      <sz val="12"/>
      <color theme="5" tint="-0.499984740745262"/>
      <name val="Montserrat Medium"/>
    </font>
    <font>
      <b/>
      <sz val="11"/>
      <color theme="5" tint="-0.499984740745262"/>
      <name val="Montserrat Medium"/>
    </font>
    <font>
      <sz val="11"/>
      <color theme="5" tint="-0.499984740745262"/>
      <name val="Montserrat Medium"/>
    </font>
    <font>
      <sz val="8"/>
      <color theme="1"/>
      <name val="Arial"/>
      <family val="2"/>
    </font>
    <font>
      <sz val="8"/>
      <color theme="0" tint="-0.499984740745262"/>
      <name val="Montserrat Medium"/>
    </font>
    <font>
      <sz val="8"/>
      <color theme="0" tint="-0.249977111117893"/>
      <name val="Montserrat Medium"/>
    </font>
    <font>
      <sz val="10"/>
      <color rgb="FF003300"/>
      <name val="Montserrat Medium"/>
    </font>
    <font>
      <sz val="9"/>
      <color rgb="FF003300"/>
      <name val="Montserrat Medium"/>
    </font>
    <font>
      <sz val="10"/>
      <color rgb="FF134E39"/>
      <name val="Montserrat Medium"/>
    </font>
    <font>
      <sz val="10"/>
      <color theme="0" tint="-0.499984740745262"/>
      <name val="Montserrat Medium"/>
    </font>
    <font>
      <sz val="10"/>
      <color theme="0" tint="-0.249977111117893"/>
      <name val="Montserrat Medium"/>
    </font>
    <font>
      <b/>
      <sz val="10"/>
      <color theme="0" tint="-0.499984740745262"/>
      <name val="Montserrat Medium"/>
    </font>
    <font>
      <b/>
      <sz val="10"/>
      <color theme="0" tint="-0.249977111117893"/>
      <name val="Montserrat Medium"/>
    </font>
    <font>
      <sz val="8"/>
      <color rgb="FFFF0000"/>
      <name val="Montserrat Medium"/>
    </font>
    <font>
      <b/>
      <sz val="10"/>
      <color theme="1"/>
      <name val="Calibri"/>
      <family val="2"/>
      <scheme val="minor"/>
    </font>
    <font>
      <b/>
      <vertAlign val="superscript"/>
      <sz val="8"/>
      <name val="Montserrat Medium"/>
    </font>
    <font>
      <sz val="9"/>
      <color theme="1"/>
      <name val="Montserrat Medium"/>
    </font>
  </fonts>
  <fills count="41">
    <fill>
      <patternFill patternType="none"/>
    </fill>
    <fill>
      <patternFill patternType="gray125"/>
    </fill>
    <fill>
      <patternFill patternType="solid">
        <fgColor indexed="65"/>
        <bgColor indexed="8"/>
      </patternFill>
    </fill>
    <fill>
      <patternFill patternType="solid">
        <fgColor indexed="65"/>
        <bgColor indexed="9"/>
      </patternFill>
    </fill>
    <fill>
      <patternFill patternType="solid">
        <fgColor indexed="65"/>
        <bgColor indexed="64"/>
      </patternFill>
    </fill>
    <fill>
      <patternFill patternType="solid">
        <fgColor indexed="9"/>
        <bgColor indexed="64"/>
      </patternFill>
    </fill>
    <fill>
      <patternFill patternType="solid">
        <fgColor indexed="9"/>
        <bgColor indexed="26"/>
      </patternFill>
    </fill>
    <fill>
      <patternFill patternType="solid">
        <fgColor indexed="9"/>
        <b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indexed="9"/>
      </patternFill>
    </fill>
  </fills>
  <borders count="36">
    <border>
      <left/>
      <right/>
      <top/>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theme="5" tint="-0.499984740745262"/>
      </bottom>
      <diagonal/>
    </border>
    <border>
      <left/>
      <right/>
      <top/>
      <bottom style="medium">
        <color rgb="FF134E39"/>
      </bottom>
      <diagonal/>
    </border>
    <border>
      <left/>
      <right/>
      <top/>
      <bottom style="medium">
        <color rgb="FF632523"/>
      </bottom>
      <diagonal/>
    </border>
    <border>
      <left/>
      <right/>
      <top style="medium">
        <color rgb="FF632523"/>
      </top>
      <bottom/>
      <diagonal/>
    </border>
    <border>
      <left/>
      <right/>
      <top style="medium">
        <color rgb="FF134E39"/>
      </top>
      <bottom/>
      <diagonal/>
    </border>
    <border>
      <left/>
      <right/>
      <top style="medium">
        <color rgb="FF632523"/>
      </top>
      <bottom style="medium">
        <color rgb="FF632523"/>
      </bottom>
      <diagonal/>
    </border>
    <border>
      <left/>
      <right/>
      <top style="medium">
        <color theme="5" tint="-0.499984740745262"/>
      </top>
      <bottom style="medium">
        <color theme="5" tint="-0.499984740745262"/>
      </bottom>
      <diagonal/>
    </border>
    <border>
      <left/>
      <right/>
      <top/>
      <bottom style="thin">
        <color rgb="FF8E001C"/>
      </bottom>
      <diagonal/>
    </border>
    <border>
      <left/>
      <right/>
      <top style="thin">
        <color rgb="FF8E001C"/>
      </top>
      <bottom style="thin">
        <color rgb="FF8E001C"/>
      </bottom>
      <diagonal/>
    </border>
    <border>
      <left/>
      <right/>
      <top style="thin">
        <color rgb="FF8E001C"/>
      </top>
      <bottom style="medium">
        <color rgb="FF632523"/>
      </bottom>
      <diagonal/>
    </border>
    <border>
      <left/>
      <right/>
      <top style="medium">
        <color rgb="FF632523"/>
      </top>
      <bottom style="thin">
        <color rgb="FF8E001C"/>
      </bottom>
      <diagonal/>
    </border>
    <border>
      <left style="medium">
        <color indexed="64"/>
      </left>
      <right/>
      <top style="medium">
        <color rgb="FF632523"/>
      </top>
      <bottom style="medium">
        <color rgb="FF632523"/>
      </bottom>
      <diagonal/>
    </border>
    <border>
      <left/>
      <right style="medium">
        <color rgb="FF632523"/>
      </right>
      <top style="medium">
        <color rgb="FF632523"/>
      </top>
      <bottom style="medium">
        <color rgb="FF632523"/>
      </bottom>
      <diagonal/>
    </border>
    <border>
      <left/>
      <right style="medium">
        <color indexed="64"/>
      </right>
      <top style="medium">
        <color rgb="FF632523"/>
      </top>
      <bottom style="medium">
        <color rgb="FF632523"/>
      </bottom>
      <diagonal/>
    </border>
    <border>
      <left style="medium">
        <color rgb="FF632523"/>
      </left>
      <right style="medium">
        <color rgb="FF632523"/>
      </right>
      <top style="medium">
        <color rgb="FF632523"/>
      </top>
      <bottom style="medium">
        <color rgb="FF632523"/>
      </bottom>
      <diagonal/>
    </border>
    <border>
      <left style="medium">
        <color rgb="FF632523"/>
      </left>
      <right/>
      <top style="medium">
        <color rgb="FF632523"/>
      </top>
      <bottom style="medium">
        <color rgb="FF632523"/>
      </bottom>
      <diagonal/>
    </border>
    <border>
      <left/>
      <right/>
      <top style="medium">
        <color rgb="FF632523"/>
      </top>
      <bottom style="thin">
        <color rgb="FF134E39"/>
      </bottom>
      <diagonal/>
    </border>
    <border>
      <left/>
      <right/>
      <top style="thin">
        <color rgb="FF134E39"/>
      </top>
      <bottom style="thin">
        <color rgb="FF134E39"/>
      </bottom>
      <diagonal/>
    </border>
    <border>
      <left/>
      <right/>
      <top style="thin">
        <color rgb="FF134E39"/>
      </top>
      <bottom style="medium">
        <color rgb="FF632523"/>
      </bottom>
      <diagonal/>
    </border>
    <border>
      <left/>
      <right/>
      <top/>
      <bottom style="thin">
        <color rgb="FF134E39"/>
      </bottom>
      <diagonal/>
    </border>
    <border>
      <left/>
      <right/>
      <top style="medium">
        <color auto="1"/>
      </top>
      <bottom/>
      <diagonal/>
    </border>
    <border>
      <left/>
      <right style="thin">
        <color indexed="64"/>
      </right>
      <top style="medium">
        <color rgb="FF632523"/>
      </top>
      <bottom/>
      <diagonal/>
    </border>
    <border>
      <left/>
      <right style="thin">
        <color indexed="64"/>
      </right>
      <top/>
      <bottom style="medium">
        <color rgb="FF632523"/>
      </bottom>
      <diagonal/>
    </border>
    <border>
      <left style="thin">
        <color indexed="64"/>
      </left>
      <right/>
      <top style="medium">
        <color rgb="FF632523"/>
      </top>
      <bottom/>
      <diagonal/>
    </border>
    <border>
      <left style="thin">
        <color indexed="64"/>
      </left>
      <right/>
      <top/>
      <bottom style="medium">
        <color rgb="FF632523"/>
      </bottom>
      <diagonal/>
    </border>
  </borders>
  <cellStyleXfs count="96">
    <xf numFmtId="0" fontId="0" fillId="0" borderId="0"/>
    <xf numFmtId="0" fontId="2" fillId="0" borderId="0" applyNumberFormat="0" applyFill="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3" fillId="26" borderId="0" applyNumberFormat="0" applyBorder="0" applyAlignment="0" applyProtection="0"/>
    <xf numFmtId="0" fontId="34" fillId="27" borderId="2" applyNumberFormat="0" applyAlignment="0" applyProtection="0"/>
    <xf numFmtId="0" fontId="35" fillId="28" borderId="3" applyNumberFormat="0" applyAlignment="0" applyProtection="0"/>
    <xf numFmtId="0" fontId="36" fillId="0" borderId="4" applyNumberFormat="0" applyFill="0" applyAlignment="0" applyProtection="0"/>
    <xf numFmtId="0" fontId="37" fillId="0" borderId="0" applyNumberFormat="0" applyFill="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8" fillId="35" borderId="2" applyNumberFormat="0" applyAlignment="0" applyProtection="0"/>
    <xf numFmtId="0" fontId="2" fillId="0" borderId="0"/>
    <xf numFmtId="206" fontId="2" fillId="0" borderId="0" applyFont="0" applyFill="0" applyBorder="0" applyAlignment="0" applyProtection="0"/>
    <xf numFmtId="0" fontId="39" fillId="0" borderId="0" applyNumberFormat="0" applyFill="0" applyBorder="0" applyAlignment="0" applyProtection="0">
      <alignment vertical="top"/>
      <protection locked="0"/>
    </xf>
    <xf numFmtId="0" fontId="40" fillId="36" borderId="0" applyNumberFormat="0" applyBorder="0" applyAlignment="0" applyProtection="0"/>
    <xf numFmtId="43" fontId="30" fillId="0" borderId="0" applyFont="0" applyFill="0" applyBorder="0" applyAlignment="0" applyProtection="0"/>
    <xf numFmtId="43" fontId="31"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0" fontId="41" fillId="37" borderId="0" applyNumberFormat="0" applyBorder="0" applyAlignment="0" applyProtection="0"/>
    <xf numFmtId="0" fontId="31" fillId="0" borderId="0"/>
    <xf numFmtId="0" fontId="30" fillId="0" borderId="0"/>
    <xf numFmtId="0" fontId="2" fillId="0" borderId="0"/>
    <xf numFmtId="0" fontId="6" fillId="0" borderId="0"/>
    <xf numFmtId="0" fontId="31" fillId="0" borderId="0"/>
    <xf numFmtId="0" fontId="31" fillId="0" borderId="0"/>
    <xf numFmtId="0" fontId="31" fillId="0" borderId="0"/>
    <xf numFmtId="0" fontId="2" fillId="0" borderId="0"/>
    <xf numFmtId="0" fontId="2" fillId="0" borderId="0"/>
    <xf numFmtId="0" fontId="31" fillId="0" borderId="0"/>
    <xf numFmtId="0" fontId="2" fillId="0" borderId="0"/>
    <xf numFmtId="0" fontId="2" fillId="0" borderId="0"/>
    <xf numFmtId="0" fontId="2" fillId="0" borderId="0" applyNumberFormat="0" applyFill="0" applyBorder="0" applyAlignment="0" applyProtection="0"/>
    <xf numFmtId="0" fontId="42" fillId="0" borderId="0"/>
    <xf numFmtId="0" fontId="7" fillId="0" borderId="0"/>
    <xf numFmtId="0" fontId="31" fillId="0" borderId="0"/>
    <xf numFmtId="0" fontId="2" fillId="0" borderId="0"/>
    <xf numFmtId="0" fontId="2" fillId="0" borderId="0"/>
    <xf numFmtId="0" fontId="2" fillId="0" borderId="0"/>
    <xf numFmtId="0" fontId="2" fillId="0" borderId="0"/>
    <xf numFmtId="166"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3" fillId="0" borderId="0"/>
    <xf numFmtId="170" fontId="3" fillId="0" borderId="0"/>
    <xf numFmtId="170" fontId="3" fillId="0" borderId="0"/>
    <xf numFmtId="166" fontId="3" fillId="0" borderId="0"/>
    <xf numFmtId="166" fontId="3" fillId="0" borderId="0"/>
    <xf numFmtId="166" fontId="3" fillId="0" borderId="0"/>
    <xf numFmtId="0" fontId="2" fillId="0" borderId="0"/>
    <xf numFmtId="0" fontId="9" fillId="0" borderId="0"/>
    <xf numFmtId="0" fontId="31" fillId="38" borderId="5" applyNumberFormat="0" applyFont="0" applyAlignment="0" applyProtection="0"/>
    <xf numFmtId="0" fontId="31" fillId="38" borderId="5" applyNumberFormat="0" applyFont="0" applyAlignment="0" applyProtection="0"/>
    <xf numFmtId="9" fontId="30" fillId="0" borderId="0" applyFont="0" applyFill="0" applyBorder="0" applyAlignment="0" applyProtection="0"/>
    <xf numFmtId="9" fontId="30" fillId="0" borderId="0" applyFont="0" applyFill="0" applyBorder="0" applyAlignment="0" applyProtection="0"/>
    <xf numFmtId="0" fontId="43" fillId="27" borderId="6" applyNumberFormat="0" applyAlignment="0" applyProtection="0"/>
    <xf numFmtId="0" fontId="8" fillId="0" borderId="0">
      <alignment horizontal="left" wrapText="1" indent="2"/>
    </xf>
    <xf numFmtId="0" fontId="44" fillId="0" borderId="0" applyNumberFormat="0" applyFill="0" applyBorder="0" applyAlignment="0" applyProtection="0"/>
    <xf numFmtId="0" fontId="45" fillId="0" borderId="0" applyNumberFormat="0" applyFill="0" applyBorder="0" applyAlignment="0" applyProtection="0"/>
    <xf numFmtId="0" fontId="46" fillId="0" borderId="7" applyNumberFormat="0" applyFill="0" applyAlignment="0" applyProtection="0"/>
    <xf numFmtId="0" fontId="47" fillId="0" borderId="8" applyNumberFormat="0" applyFill="0" applyAlignment="0" applyProtection="0"/>
    <xf numFmtId="0" fontId="37" fillId="0" borderId="9" applyNumberFormat="0" applyFill="0" applyAlignment="0" applyProtection="0"/>
    <xf numFmtId="0" fontId="48" fillId="0" borderId="10" applyNumberFormat="0" applyFill="0" applyAlignment="0" applyProtection="0"/>
    <xf numFmtId="43" fontId="1" fillId="0" borderId="0" applyFont="0" applyFill="0" applyBorder="0" applyAlignment="0" applyProtection="0"/>
  </cellStyleXfs>
  <cellXfs count="1315">
    <xf numFmtId="0" fontId="0" fillId="0" borderId="0" xfId="0"/>
    <xf numFmtId="37" fontId="10" fillId="0" borderId="0" xfId="0" applyNumberFormat="1" applyFont="1" applyFill="1" applyAlignment="1" applyProtection="1">
      <alignment horizontal="left" vertical="center"/>
    </xf>
    <xf numFmtId="203" fontId="11" fillId="0" borderId="0" xfId="39" applyNumberFormat="1" applyFont="1" applyBorder="1"/>
    <xf numFmtId="203" fontId="11" fillId="0" borderId="0" xfId="39" applyNumberFormat="1" applyFont="1" applyFill="1" applyBorder="1"/>
    <xf numFmtId="0" fontId="11" fillId="2" borderId="0" xfId="71" quotePrefix="1" applyFont="1" applyFill="1" applyBorder="1" applyAlignment="1">
      <alignment horizontal="left"/>
    </xf>
    <xf numFmtId="191" fontId="11" fillId="0" borderId="0" xfId="72" applyNumberFormat="1" applyFont="1" applyFill="1" applyBorder="1"/>
    <xf numFmtId="180" fontId="11" fillId="3" borderId="0" xfId="57" applyNumberFormat="1" applyFont="1" applyFill="1" applyBorder="1"/>
    <xf numFmtId="180" fontId="11" fillId="0" borderId="0" xfId="0" applyNumberFormat="1" applyFont="1" applyBorder="1" applyProtection="1"/>
    <xf numFmtId="3" fontId="11" fillId="0" borderId="0" xfId="77" applyNumberFormat="1" applyFont="1" applyFill="1" applyBorder="1" applyAlignment="1" applyProtection="1">
      <alignment horizontal="right" indent="1"/>
    </xf>
    <xf numFmtId="173" fontId="11" fillId="0" borderId="0" xfId="77" applyNumberFormat="1" applyFont="1" applyFill="1" applyBorder="1" applyAlignment="1" applyProtection="1">
      <alignment horizontal="right" indent="1"/>
    </xf>
    <xf numFmtId="171" fontId="11" fillId="0" borderId="0" xfId="76" applyNumberFormat="1" applyFont="1" applyBorder="1" applyProtection="1"/>
    <xf numFmtId="0" fontId="49" fillId="0" borderId="0" xfId="0" applyFont="1"/>
    <xf numFmtId="37" fontId="10" fillId="0" borderId="0" xfId="0" applyNumberFormat="1" applyFont="1" applyAlignment="1">
      <alignment horizontal="left" vertical="center"/>
    </xf>
    <xf numFmtId="37" fontId="49" fillId="0" borderId="0" xfId="0" applyNumberFormat="1" applyFont="1"/>
    <xf numFmtId="0" fontId="50" fillId="0" borderId="0" xfId="0" applyFont="1"/>
    <xf numFmtId="37" fontId="10" fillId="0" borderId="0" xfId="0" applyNumberFormat="1" applyFont="1" applyAlignment="1">
      <alignment horizontal="left"/>
    </xf>
    <xf numFmtId="37" fontId="51" fillId="0" borderId="0" xfId="0" applyNumberFormat="1" applyFont="1" applyAlignment="1"/>
    <xf numFmtId="0" fontId="49" fillId="0" borderId="0" xfId="0" applyFont="1" applyAlignment="1"/>
    <xf numFmtId="37" fontId="10" fillId="0" borderId="0" xfId="0" applyNumberFormat="1" applyFont="1" applyFill="1" applyAlignment="1">
      <alignment horizontal="left" vertical="center"/>
    </xf>
    <xf numFmtId="37" fontId="10" fillId="0" borderId="0" xfId="0" applyNumberFormat="1" applyFont="1" applyAlignment="1">
      <alignment vertical="center"/>
    </xf>
    <xf numFmtId="37" fontId="51" fillId="0" borderId="0" xfId="0" applyNumberFormat="1" applyFont="1"/>
    <xf numFmtId="37" fontId="10" fillId="0" borderId="0" xfId="0" applyNumberFormat="1" applyFont="1" applyFill="1" applyAlignment="1">
      <alignment vertical="center" wrapText="1"/>
    </xf>
    <xf numFmtId="37" fontId="51" fillId="0" borderId="0" xfId="0" applyNumberFormat="1" applyFont="1" applyFill="1"/>
    <xf numFmtId="37" fontId="10" fillId="0" borderId="0" xfId="0" applyNumberFormat="1" applyFont="1" applyFill="1" applyAlignment="1" applyProtection="1">
      <alignment vertical="center" wrapText="1"/>
    </xf>
    <xf numFmtId="37" fontId="10" fillId="0" borderId="0" xfId="0" applyNumberFormat="1" applyFont="1" applyFill="1" applyAlignment="1" applyProtection="1">
      <alignment vertical="center"/>
    </xf>
    <xf numFmtId="37" fontId="11" fillId="0" borderId="0" xfId="0" applyNumberFormat="1" applyFont="1" applyAlignment="1" applyProtection="1">
      <alignment vertical="center"/>
    </xf>
    <xf numFmtId="37" fontId="10" fillId="0" borderId="0" xfId="0" applyNumberFormat="1" applyFont="1" applyAlignment="1" applyProtection="1">
      <alignment vertical="center"/>
    </xf>
    <xf numFmtId="37" fontId="11" fillId="0" borderId="0" xfId="0" applyNumberFormat="1" applyFont="1" applyAlignment="1" applyProtection="1">
      <alignment vertical="center" wrapText="1"/>
    </xf>
    <xf numFmtId="0" fontId="49" fillId="0" borderId="11" xfId="0" applyFont="1" applyBorder="1"/>
    <xf numFmtId="37" fontId="52" fillId="0" borderId="0" xfId="34" applyNumberFormat="1" applyFont="1" applyBorder="1" applyAlignment="1" applyProtection="1">
      <alignment horizontal="center" vertical="center"/>
    </xf>
    <xf numFmtId="3" fontId="11" fillId="2" borderId="0" xfId="73" applyNumberFormat="1" applyFont="1" applyFill="1" applyBorder="1" applyAlignment="1">
      <alignment vertical="center" wrapText="1"/>
    </xf>
    <xf numFmtId="37" fontId="11" fillId="2" borderId="0" xfId="70" applyNumberFormat="1" applyFont="1" applyFill="1" applyBorder="1" applyAlignment="1">
      <alignment horizontal="center" vertical="center" wrapText="1"/>
    </xf>
    <xf numFmtId="3" fontId="11" fillId="2" borderId="0" xfId="73" applyNumberFormat="1" applyFont="1" applyFill="1" applyBorder="1" applyAlignment="1">
      <alignment horizontal="center" vertical="center" wrapText="1"/>
    </xf>
    <xf numFmtId="3" fontId="12" fillId="0" borderId="0" xfId="73" applyNumberFormat="1" applyFont="1" applyFill="1" applyBorder="1" applyAlignment="1">
      <alignment horizontal="center" vertical="center" wrapText="1"/>
    </xf>
    <xf numFmtId="203" fontId="12" fillId="0" borderId="0" xfId="39" applyNumberFormat="1" applyFont="1" applyBorder="1"/>
    <xf numFmtId="43" fontId="53" fillId="0" borderId="0" xfId="36" applyFont="1"/>
    <xf numFmtId="0" fontId="53" fillId="0" borderId="0" xfId="0" applyFont="1"/>
    <xf numFmtId="3" fontId="11" fillId="0" borderId="0" xfId="73" applyNumberFormat="1" applyFont="1" applyFill="1" applyBorder="1" applyAlignment="1">
      <alignment horizontal="left" vertical="center" wrapText="1"/>
    </xf>
    <xf numFmtId="0" fontId="11" fillId="0" borderId="0" xfId="70" applyFont="1" applyBorder="1" applyAlignment="1" applyProtection="1"/>
    <xf numFmtId="203" fontId="49" fillId="0" borderId="0" xfId="0" applyNumberFormat="1" applyFont="1"/>
    <xf numFmtId="0" fontId="11" fillId="0" borderId="0" xfId="70" applyFont="1" applyBorder="1" applyAlignment="1" applyProtection="1">
      <alignment horizontal="left"/>
    </xf>
    <xf numFmtId="37" fontId="11" fillId="0" borderId="0" xfId="0" applyNumberFormat="1" applyFont="1" applyBorder="1"/>
    <xf numFmtId="0" fontId="11" fillId="0" borderId="0" xfId="70" applyFont="1" applyBorder="1" applyAlignment="1"/>
    <xf numFmtId="0" fontId="13" fillId="0" borderId="0" xfId="82" applyFont="1" applyFill="1"/>
    <xf numFmtId="207" fontId="13" fillId="0" borderId="0" xfId="82" applyNumberFormat="1" applyFont="1" applyFill="1" applyBorder="1" applyAlignment="1">
      <alignment horizontal="center" vertical="center"/>
    </xf>
    <xf numFmtId="37" fontId="13" fillId="0" borderId="0" xfId="79" applyNumberFormat="1" applyFont="1" applyBorder="1" applyProtection="1"/>
    <xf numFmtId="166" fontId="11" fillId="0" borderId="0" xfId="79" applyFont="1" applyBorder="1"/>
    <xf numFmtId="166" fontId="13" fillId="0" borderId="0" xfId="80" applyFont="1" applyFill="1" applyBorder="1" applyAlignment="1"/>
    <xf numFmtId="0" fontId="11" fillId="0" borderId="0" xfId="82" applyFont="1" applyFill="1" applyAlignment="1">
      <alignment horizontal="center" vertical="center"/>
    </xf>
    <xf numFmtId="0" fontId="13" fillId="2" borderId="0" xfId="71" quotePrefix="1" applyFont="1" applyFill="1" applyBorder="1" applyAlignment="1">
      <alignment horizontal="left"/>
    </xf>
    <xf numFmtId="37" fontId="13" fillId="3" borderId="0" xfId="57" applyNumberFormat="1" applyFont="1" applyFill="1" applyBorder="1" applyAlignment="1">
      <alignment horizontal="left" vertical="center" wrapText="1"/>
    </xf>
    <xf numFmtId="37" fontId="13" fillId="3" borderId="0" xfId="57" applyNumberFormat="1" applyFont="1" applyFill="1" applyBorder="1" applyAlignment="1">
      <alignment vertical="center" wrapText="1"/>
    </xf>
    <xf numFmtId="37" fontId="11" fillId="2" borderId="0" xfId="74" applyNumberFormat="1" applyFont="1" applyFill="1" applyBorder="1" applyAlignment="1">
      <alignment vertical="center" wrapText="1"/>
    </xf>
    <xf numFmtId="37" fontId="11" fillId="2" borderId="0" xfId="74" applyNumberFormat="1" applyFont="1" applyFill="1" applyBorder="1" applyAlignment="1">
      <alignment horizontal="right" vertical="center" wrapText="1"/>
    </xf>
    <xf numFmtId="37" fontId="11" fillId="2" borderId="0" xfId="74" applyNumberFormat="1" applyFont="1" applyFill="1" applyBorder="1" applyAlignment="1">
      <alignment horizontal="center" vertical="center" wrapText="1"/>
    </xf>
    <xf numFmtId="37" fontId="11" fillId="2" borderId="0" xfId="74" applyNumberFormat="1" applyFont="1" applyFill="1" applyBorder="1" applyAlignment="1">
      <alignment horizontal="centerContinuous"/>
    </xf>
    <xf numFmtId="37" fontId="11" fillId="2" borderId="0" xfId="74" applyNumberFormat="1" applyFont="1" applyFill="1" applyBorder="1" applyAlignment="1">
      <alignment horizontal="left" vertical="center" wrapText="1"/>
    </xf>
    <xf numFmtId="0" fontId="11" fillId="0" borderId="0" xfId="74" applyFont="1" applyBorder="1" applyAlignment="1" applyProtection="1"/>
    <xf numFmtId="0" fontId="11" fillId="0" borderId="0" xfId="74" applyFont="1" applyBorder="1" applyAlignment="1" applyProtection="1">
      <alignment horizontal="left"/>
    </xf>
    <xf numFmtId="0" fontId="11" fillId="0" borderId="0" xfId="74" applyFont="1" applyBorder="1" applyAlignment="1"/>
    <xf numFmtId="0" fontId="13" fillId="0" borderId="0" xfId="82" applyNumberFormat="1" applyFont="1" applyFill="1" applyBorder="1" applyAlignment="1">
      <alignment vertical="top" wrapText="1"/>
    </xf>
    <xf numFmtId="0" fontId="11" fillId="2" borderId="0" xfId="68" applyFont="1" applyFill="1" applyBorder="1" applyAlignment="1">
      <alignment horizontal="center" vertical="center"/>
    </xf>
    <xf numFmtId="0" fontId="11" fillId="4" borderId="0" xfId="60" applyFont="1" applyFill="1" applyBorder="1" applyAlignment="1">
      <alignment horizontal="centerContinuous"/>
    </xf>
    <xf numFmtId="0" fontId="11" fillId="2" borderId="0" xfId="71" applyFont="1" applyFill="1" applyBorder="1" applyAlignment="1">
      <alignment horizontal="center" vertical="center" wrapText="1"/>
    </xf>
    <xf numFmtId="17" fontId="11" fillId="2" borderId="0" xfId="71" applyNumberFormat="1" applyFont="1" applyFill="1" applyBorder="1" applyAlignment="1">
      <alignment horizontal="center" vertical="center" wrapText="1"/>
    </xf>
    <xf numFmtId="0" fontId="11" fillId="2" borderId="0" xfId="71" applyNumberFormat="1" applyFont="1" applyFill="1" applyBorder="1" applyAlignment="1">
      <alignment horizontal="center" vertical="center" wrapText="1"/>
    </xf>
    <xf numFmtId="0" fontId="11" fillId="2" borderId="0" xfId="71" applyFont="1" applyFill="1" applyBorder="1" applyAlignment="1">
      <alignment horizontal="center"/>
    </xf>
    <xf numFmtId="183" fontId="11" fillId="0" borderId="0" xfId="71" applyNumberFormat="1" applyFont="1" applyFill="1" applyBorder="1"/>
    <xf numFmtId="183" fontId="14" fillId="0" borderId="0" xfId="71" applyNumberFormat="1" applyFont="1" applyFill="1" applyBorder="1"/>
    <xf numFmtId="37" fontId="11" fillId="0" borderId="0" xfId="71" applyNumberFormat="1" applyFont="1" applyFill="1" applyBorder="1"/>
    <xf numFmtId="204" fontId="49" fillId="0" borderId="0" xfId="0" applyNumberFormat="1" applyFont="1"/>
    <xf numFmtId="191" fontId="49" fillId="0" borderId="0" xfId="0" applyNumberFormat="1" applyFont="1"/>
    <xf numFmtId="0" fontId="11" fillId="2" borderId="0" xfId="71" quotePrefix="1" applyFont="1" applyFill="1" applyBorder="1" applyAlignment="1">
      <alignment horizontal="center"/>
    </xf>
    <xf numFmtId="0" fontId="11" fillId="2" borderId="0" xfId="71" quotePrefix="1" applyFont="1" applyFill="1" applyBorder="1" applyAlignment="1"/>
    <xf numFmtId="0" fontId="11" fillId="2" borderId="0" xfId="71" applyFont="1" applyFill="1" applyBorder="1" applyAlignment="1">
      <alignment horizontal="left"/>
    </xf>
    <xf numFmtId="3" fontId="54" fillId="0" borderId="0" xfId="0" applyNumberFormat="1" applyFont="1"/>
    <xf numFmtId="0" fontId="11" fillId="2" borderId="0" xfId="72" applyFont="1" applyFill="1" applyBorder="1" applyAlignment="1">
      <alignment horizontal="left"/>
    </xf>
    <xf numFmtId="0" fontId="11" fillId="2" borderId="0" xfId="72" applyFont="1" applyFill="1" applyBorder="1" applyAlignment="1">
      <alignment horizontal="left" wrapText="1"/>
    </xf>
    <xf numFmtId="186" fontId="11" fillId="0" borderId="0" xfId="71" applyNumberFormat="1" applyFont="1" applyFill="1" applyBorder="1" applyAlignment="1">
      <alignment horizontal="left"/>
    </xf>
    <xf numFmtId="37" fontId="15" fillId="3" borderId="0" xfId="57" applyNumberFormat="1" applyFont="1" applyFill="1" applyBorder="1" applyAlignment="1">
      <alignment horizontal="right" indent="1"/>
    </xf>
    <xf numFmtId="205" fontId="13" fillId="0" borderId="0" xfId="0" applyNumberFormat="1" applyFont="1" applyFill="1" applyAlignment="1">
      <alignment horizontal="right"/>
    </xf>
    <xf numFmtId="0" fontId="13" fillId="0" borderId="0" xfId="0" applyFont="1" applyFill="1" applyAlignment="1">
      <alignment horizontal="left"/>
    </xf>
    <xf numFmtId="0" fontId="11" fillId="0" borderId="0" xfId="60" applyFont="1" applyFill="1" applyBorder="1" applyAlignment="1">
      <alignment horizontal="left"/>
    </xf>
    <xf numFmtId="183" fontId="11" fillId="2" borderId="0" xfId="71" applyNumberFormat="1" applyFont="1" applyFill="1" applyBorder="1"/>
    <xf numFmtId="0" fontId="11" fillId="0" borderId="0" xfId="71" applyFont="1" applyBorder="1"/>
    <xf numFmtId="37" fontId="11" fillId="2" borderId="0" xfId="71" applyNumberFormat="1" applyFont="1" applyFill="1" applyBorder="1"/>
    <xf numFmtId="3" fontId="11" fillId="0" borderId="0" xfId="73" applyNumberFormat="1" applyFont="1" applyFill="1" applyBorder="1" applyAlignment="1">
      <alignment horizontal="center" vertical="center" wrapText="1"/>
    </xf>
    <xf numFmtId="0" fontId="11" fillId="2" borderId="0" xfId="68" applyFont="1" applyFill="1" applyBorder="1" applyAlignment="1">
      <alignment horizontal="center"/>
    </xf>
    <xf numFmtId="3" fontId="49" fillId="0" borderId="0" xfId="0" applyNumberFormat="1" applyFont="1"/>
    <xf numFmtId="0" fontId="49" fillId="0" borderId="0" xfId="0" applyFont="1" applyFill="1"/>
    <xf numFmtId="0" fontId="11" fillId="2" borderId="0" xfId="71" applyFont="1" applyFill="1" applyBorder="1"/>
    <xf numFmtId="0" fontId="11" fillId="0" borderId="0" xfId="62" applyFont="1" applyFill="1" applyBorder="1" applyAlignment="1">
      <alignment horizontal="left"/>
    </xf>
    <xf numFmtId="0" fontId="11" fillId="0" borderId="0" xfId="71" quotePrefix="1" applyFont="1" applyFill="1" applyBorder="1" applyAlignment="1">
      <alignment horizontal="left"/>
    </xf>
    <xf numFmtId="0" fontId="11" fillId="0" borderId="0" xfId="71" applyFont="1" applyFill="1" applyBorder="1" applyAlignment="1">
      <alignment horizontal="left"/>
    </xf>
    <xf numFmtId="0" fontId="11" fillId="0" borderId="0" xfId="71" applyFont="1" applyFill="1" applyBorder="1"/>
    <xf numFmtId="186" fontId="11" fillId="2" borderId="0" xfId="68" applyNumberFormat="1" applyFont="1" applyFill="1" applyBorder="1" applyAlignment="1">
      <alignment horizontal="left"/>
    </xf>
    <xf numFmtId="0" fontId="11" fillId="2" borderId="12" xfId="68" applyFont="1" applyFill="1" applyBorder="1" applyAlignment="1">
      <alignment horizontal="center" vertical="center"/>
    </xf>
    <xf numFmtId="0" fontId="49" fillId="0" borderId="0" xfId="0" applyFont="1" applyAlignment="1">
      <alignment horizontal="center" vertical="center"/>
    </xf>
    <xf numFmtId="166" fontId="13" fillId="0" borderId="0" xfId="80" applyFont="1" applyFill="1" applyBorder="1" applyAlignment="1">
      <alignment vertical="center"/>
    </xf>
    <xf numFmtId="0" fontId="49" fillId="0" borderId="0" xfId="0" applyFont="1" applyAlignment="1">
      <alignment vertical="center"/>
    </xf>
    <xf numFmtId="2" fontId="11" fillId="0" borderId="0" xfId="71" applyNumberFormat="1" applyFont="1" applyFill="1" applyBorder="1" applyAlignment="1">
      <alignment horizontal="right" indent="1"/>
    </xf>
    <xf numFmtId="0" fontId="11" fillId="2" borderId="0" xfId="68" applyFont="1" applyFill="1" applyBorder="1" applyAlignment="1">
      <alignment horizontal="center" vertical="center" wrapText="1"/>
    </xf>
    <xf numFmtId="3" fontId="11" fillId="2" borderId="0" xfId="73" applyNumberFormat="1" applyFont="1" applyFill="1" applyBorder="1" applyAlignment="1">
      <alignment horizontal="left" vertical="center" wrapText="1"/>
    </xf>
    <xf numFmtId="0" fontId="11" fillId="0" borderId="0" xfId="74" applyFont="1" applyBorder="1" applyAlignment="1">
      <alignment horizontal="center" vertical="center"/>
    </xf>
    <xf numFmtId="202" fontId="11" fillId="2" borderId="0" xfId="71" applyNumberFormat="1" applyFont="1" applyFill="1" applyBorder="1" applyAlignment="1">
      <alignment vertical="center"/>
    </xf>
    <xf numFmtId="0" fontId="11" fillId="0" borderId="0" xfId="71" applyFont="1" applyFill="1" applyBorder="1" applyAlignment="1">
      <alignment horizontal="center" vertical="center"/>
    </xf>
    <xf numFmtId="194" fontId="11" fillId="2" borderId="0" xfId="71" applyNumberFormat="1" applyFont="1" applyFill="1" applyBorder="1" applyAlignment="1">
      <alignment vertical="center"/>
    </xf>
    <xf numFmtId="37" fontId="11" fillId="2" borderId="0" xfId="70" applyNumberFormat="1" applyFont="1" applyFill="1" applyBorder="1" applyAlignment="1">
      <alignment horizontal="left" vertical="center" wrapText="1"/>
    </xf>
    <xf numFmtId="37" fontId="11" fillId="2" borderId="0" xfId="70" applyNumberFormat="1" applyFont="1" applyFill="1" applyBorder="1" applyAlignment="1">
      <alignment vertical="center" wrapText="1"/>
    </xf>
    <xf numFmtId="17" fontId="11" fillId="2" borderId="0" xfId="68" applyNumberFormat="1" applyFont="1" applyFill="1" applyBorder="1" applyAlignment="1">
      <alignment horizontal="center" vertical="center" wrapText="1"/>
    </xf>
    <xf numFmtId="0" fontId="11" fillId="2" borderId="0" xfId="68" applyNumberFormat="1" applyFont="1" applyFill="1" applyBorder="1" applyAlignment="1">
      <alignment horizontal="center" vertical="center" wrapText="1"/>
    </xf>
    <xf numFmtId="0" fontId="11" fillId="2" borderId="0" xfId="68" applyFont="1" applyFill="1" applyBorder="1" applyAlignment="1">
      <alignment horizontal="left"/>
    </xf>
    <xf numFmtId="180" fontId="11" fillId="2" borderId="0" xfId="68" applyNumberFormat="1" applyFont="1" applyFill="1" applyBorder="1" applyAlignment="1">
      <alignment vertical="center"/>
    </xf>
    <xf numFmtId="0" fontId="11" fillId="2" borderId="0" xfId="66" applyFont="1" applyFill="1" applyBorder="1" applyAlignment="1">
      <alignment horizontal="center" vertical="center" wrapText="1"/>
    </xf>
    <xf numFmtId="17" fontId="11" fillId="2" borderId="0" xfId="66" applyNumberFormat="1" applyFont="1" applyFill="1" applyBorder="1" applyAlignment="1">
      <alignment horizontal="center" vertical="center" wrapText="1"/>
    </xf>
    <xf numFmtId="0" fontId="11" fillId="2" borderId="0" xfId="66" applyNumberFormat="1" applyFont="1" applyFill="1" applyBorder="1" applyAlignment="1">
      <alignment horizontal="center" vertical="center" wrapText="1"/>
    </xf>
    <xf numFmtId="0" fontId="11" fillId="2" borderId="0" xfId="66" applyFont="1" applyFill="1" applyBorder="1" applyAlignment="1">
      <alignment horizontal="center" vertical="center"/>
    </xf>
    <xf numFmtId="194" fontId="11" fillId="2" borderId="0" xfId="66" applyNumberFormat="1" applyFont="1" applyFill="1" applyBorder="1" applyAlignment="1">
      <alignment vertical="center"/>
    </xf>
    <xf numFmtId="0" fontId="11" fillId="0" borderId="0" xfId="65" applyFont="1" applyFill="1" applyBorder="1" applyAlignment="1">
      <alignment horizontal="left" vertical="center"/>
    </xf>
    <xf numFmtId="0" fontId="11" fillId="0" borderId="0" xfId="64" applyFont="1" applyFill="1" applyBorder="1" applyAlignment="1">
      <alignment horizontal="left" vertical="center"/>
    </xf>
    <xf numFmtId="191" fontId="11" fillId="0" borderId="0" xfId="64" applyNumberFormat="1" applyFont="1" applyFill="1" applyBorder="1" applyAlignment="1">
      <alignment vertical="center"/>
    </xf>
    <xf numFmtId="0" fontId="11" fillId="0" borderId="0" xfId="63" applyFont="1" applyFill="1" applyBorder="1" applyAlignment="1">
      <alignment horizontal="left" vertical="center"/>
    </xf>
    <xf numFmtId="191" fontId="11" fillId="0" borderId="0" xfId="63" applyNumberFormat="1" applyFont="1" applyFill="1" applyBorder="1" applyAlignment="1">
      <alignment vertical="center"/>
    </xf>
    <xf numFmtId="190" fontId="11" fillId="0" borderId="0" xfId="62" applyNumberFormat="1" applyFont="1" applyFill="1" applyBorder="1" applyAlignment="1">
      <alignment vertical="center"/>
    </xf>
    <xf numFmtId="189" fontId="11" fillId="0" borderId="0" xfId="60" applyNumberFormat="1" applyFont="1" applyFill="1" applyBorder="1" applyAlignment="1">
      <alignment vertical="center"/>
    </xf>
    <xf numFmtId="186" fontId="11" fillId="0" borderId="0" xfId="60" applyNumberFormat="1" applyFont="1" applyFill="1" applyBorder="1" applyAlignment="1">
      <alignment vertical="center"/>
    </xf>
    <xf numFmtId="0" fontId="11" fillId="0" borderId="0" xfId="60" quotePrefix="1" applyFont="1" applyFill="1" applyBorder="1" applyAlignment="1">
      <alignment horizontal="left" vertical="center"/>
    </xf>
    <xf numFmtId="189" fontId="11" fillId="0" borderId="0" xfId="60" applyNumberFormat="1" applyFont="1" applyFill="1" applyBorder="1" applyAlignment="1">
      <alignment horizontal="centerContinuous" vertical="center"/>
    </xf>
    <xf numFmtId="0" fontId="11" fillId="0" borderId="0" xfId="60" applyFont="1" applyFill="1" applyBorder="1" applyAlignment="1">
      <alignment horizontal="left" vertical="center"/>
    </xf>
    <xf numFmtId="0" fontId="11" fillId="0" borderId="0" xfId="59" applyFont="1" applyFill="1" applyBorder="1" applyAlignment="1">
      <alignment horizontal="left" vertical="center"/>
    </xf>
    <xf numFmtId="187" fontId="11" fillId="0" borderId="0" xfId="59" applyNumberFormat="1" applyFont="1" applyFill="1" applyBorder="1" applyAlignment="1">
      <alignment vertical="center"/>
    </xf>
    <xf numFmtId="188" fontId="11" fillId="0" borderId="0" xfId="59" applyNumberFormat="1" applyFont="1" applyFill="1" applyBorder="1" applyAlignment="1">
      <alignment vertical="center"/>
    </xf>
    <xf numFmtId="37" fontId="11" fillId="2" borderId="0" xfId="0" applyNumberFormat="1" applyFont="1" applyFill="1" applyBorder="1" applyAlignment="1" applyProtection="1">
      <alignment horizontal="center" vertical="center" wrapText="1"/>
    </xf>
    <xf numFmtId="0" fontId="11" fillId="0" borderId="0" xfId="58" quotePrefix="1" applyFont="1" applyFill="1" applyBorder="1" applyAlignment="1">
      <alignment horizontal="center" vertical="center"/>
    </xf>
    <xf numFmtId="184" fontId="11" fillId="0" borderId="0" xfId="58" applyNumberFormat="1" applyFont="1" applyFill="1" applyBorder="1" applyAlignment="1">
      <alignment horizontal="right" vertical="center"/>
    </xf>
    <xf numFmtId="184" fontId="11" fillId="0" borderId="0" xfId="58" applyNumberFormat="1" applyFont="1" applyFill="1" applyBorder="1" applyAlignment="1">
      <alignment vertical="center"/>
    </xf>
    <xf numFmtId="0" fontId="11" fillId="0" borderId="0" xfId="58" applyFont="1" applyFill="1" applyBorder="1" applyAlignment="1">
      <alignment horizontal="center" vertical="center"/>
    </xf>
    <xf numFmtId="37" fontId="13" fillId="0" borderId="0" xfId="58" applyNumberFormat="1" applyFont="1" applyFill="1" applyBorder="1" applyAlignment="1">
      <alignment vertical="center"/>
    </xf>
    <xf numFmtId="37" fontId="13" fillId="0" borderId="0" xfId="0" applyNumberFormat="1" applyFont="1" applyBorder="1"/>
    <xf numFmtId="37" fontId="13" fillId="0" borderId="0" xfId="0" applyNumberFormat="1" applyFont="1" applyBorder="1" applyAlignment="1" applyProtection="1">
      <alignment horizontal="left"/>
    </xf>
    <xf numFmtId="37" fontId="11" fillId="3" borderId="0" xfId="57" applyNumberFormat="1" applyFont="1" applyFill="1" applyBorder="1" applyAlignment="1">
      <alignment horizontal="center" vertical="center"/>
    </xf>
    <xf numFmtId="37" fontId="11" fillId="3" borderId="0" xfId="57" applyNumberFormat="1" applyFont="1" applyFill="1" applyBorder="1" applyAlignment="1">
      <alignment vertical="center" wrapText="1"/>
    </xf>
    <xf numFmtId="37" fontId="11" fillId="3" borderId="0" xfId="57" applyNumberFormat="1" applyFont="1" applyFill="1" applyBorder="1" applyAlignment="1">
      <alignment horizontal="center" vertical="center" wrapText="1"/>
    </xf>
    <xf numFmtId="37" fontId="11" fillId="2" borderId="0" xfId="0" applyNumberFormat="1" applyFont="1" applyFill="1" applyBorder="1" applyAlignment="1">
      <alignment horizontal="center" vertical="center" wrapText="1"/>
    </xf>
    <xf numFmtId="37" fontId="11" fillId="3" borderId="0" xfId="57" quotePrefix="1" applyNumberFormat="1" applyFont="1" applyFill="1" applyBorder="1" applyAlignment="1">
      <alignment horizontal="center" vertical="center" wrapText="1"/>
    </xf>
    <xf numFmtId="37" fontId="11" fillId="0" borderId="0" xfId="0" applyNumberFormat="1" applyFont="1" applyBorder="1" applyAlignment="1">
      <alignment horizontal="center" vertical="center" wrapText="1"/>
    </xf>
    <xf numFmtId="0" fontId="49" fillId="0" borderId="0" xfId="0" applyFont="1" applyBorder="1"/>
    <xf numFmtId="0" fontId="49" fillId="39" borderId="0" xfId="0" applyFont="1" applyFill="1"/>
    <xf numFmtId="0" fontId="11" fillId="0" borderId="0" xfId="0" applyNumberFormat="1" applyFont="1" applyBorder="1" applyAlignment="1" applyProtection="1">
      <alignment horizontal="center"/>
    </xf>
    <xf numFmtId="181" fontId="11" fillId="0" borderId="0" xfId="0" applyNumberFormat="1" applyFont="1" applyBorder="1" applyProtection="1"/>
    <xf numFmtId="180" fontId="11" fillId="0" borderId="0" xfId="0" applyNumberFormat="1" applyFont="1" applyBorder="1"/>
    <xf numFmtId="180" fontId="11" fillId="0" borderId="0" xfId="0" applyNumberFormat="1" applyFont="1" applyBorder="1" applyAlignment="1" applyProtection="1">
      <alignment horizontal="left"/>
    </xf>
    <xf numFmtId="180" fontId="11" fillId="0" borderId="0" xfId="0" applyNumberFormat="1" applyFont="1" applyFill="1" applyBorder="1" applyProtection="1"/>
    <xf numFmtId="37" fontId="13" fillId="0" borderId="0" xfId="0" applyNumberFormat="1" applyFont="1" applyBorder="1" applyAlignment="1" applyProtection="1"/>
    <xf numFmtId="37" fontId="11" fillId="0" borderId="0" xfId="0" applyNumberFormat="1" applyFont="1" applyBorder="1" applyAlignment="1">
      <alignment horizontal="center"/>
    </xf>
    <xf numFmtId="0" fontId="53" fillId="0" borderId="0" xfId="0" applyFont="1" applyFill="1"/>
    <xf numFmtId="170" fontId="11" fillId="0" borderId="0" xfId="76" applyFont="1" applyFill="1" applyBorder="1" applyAlignment="1" applyProtection="1">
      <alignment horizontal="center" vertical="center"/>
    </xf>
    <xf numFmtId="1" fontId="11" fillId="0" borderId="0" xfId="77" quotePrefix="1" applyNumberFormat="1" applyFont="1" applyFill="1" applyBorder="1" applyAlignment="1" applyProtection="1">
      <alignment horizontal="center" vertical="center"/>
    </xf>
    <xf numFmtId="170" fontId="12" fillId="0" borderId="0" xfId="77" applyFont="1" applyFill="1" applyBorder="1" applyAlignment="1" applyProtection="1">
      <alignment horizontal="left"/>
    </xf>
    <xf numFmtId="3" fontId="12" fillId="0" borderId="0" xfId="77" applyNumberFormat="1" applyFont="1" applyFill="1" applyBorder="1" applyAlignment="1" applyProtection="1">
      <alignment horizontal="right" indent="1"/>
    </xf>
    <xf numFmtId="3" fontId="49" fillId="0" borderId="0" xfId="0" applyNumberFormat="1" applyFont="1" applyFill="1"/>
    <xf numFmtId="170" fontId="11" fillId="0" borderId="0" xfId="77" applyFont="1" applyFill="1" applyBorder="1"/>
    <xf numFmtId="170" fontId="11" fillId="0" borderId="0" xfId="77" applyFont="1" applyFill="1" applyBorder="1" applyAlignment="1" applyProtection="1">
      <alignment horizontal="left"/>
    </xf>
    <xf numFmtId="170" fontId="11" fillId="0" borderId="0" xfId="77" applyFont="1" applyFill="1" applyBorder="1" applyAlignment="1" applyProtection="1">
      <alignment horizontal="left" indent="3"/>
    </xf>
    <xf numFmtId="170" fontId="11" fillId="0" borderId="0" xfId="77" applyFont="1" applyFill="1" applyBorder="1" applyAlignment="1">
      <alignment horizontal="left" indent="3"/>
    </xf>
    <xf numFmtId="170" fontId="12" fillId="0" borderId="0" xfId="77" applyFont="1" applyFill="1" applyBorder="1" applyAlignment="1" applyProtection="1">
      <alignment horizontal="left" indent="1"/>
    </xf>
    <xf numFmtId="170" fontId="11" fillId="0" borderId="0" xfId="77" applyFont="1" applyBorder="1" applyAlignment="1" applyProtection="1">
      <alignment horizontal="center"/>
    </xf>
    <xf numFmtId="170" fontId="11" fillId="0" borderId="0" xfId="77" applyFont="1" applyBorder="1" applyAlignment="1" applyProtection="1">
      <alignment horizontal="left" indent="3"/>
    </xf>
    <xf numFmtId="170" fontId="11" fillId="0" borderId="0" xfId="77" applyFont="1" applyBorder="1" applyAlignment="1">
      <alignment horizontal="left" indent="3"/>
    </xf>
    <xf numFmtId="170" fontId="11" fillId="0" borderId="0" xfId="77" applyFont="1" applyBorder="1" applyAlignment="1" applyProtection="1">
      <alignment horizontal="left"/>
    </xf>
    <xf numFmtId="170" fontId="11" fillId="0" borderId="0" xfId="77" applyFont="1" applyBorder="1" applyAlignment="1" applyProtection="1">
      <alignment horizontal="left" wrapText="1" indent="3"/>
    </xf>
    <xf numFmtId="170" fontId="11" fillId="0" borderId="0" xfId="77" applyFont="1" applyFill="1" applyBorder="1" applyAlignment="1" applyProtection="1">
      <alignment horizontal="left" indent="4"/>
    </xf>
    <xf numFmtId="170" fontId="11" fillId="0" borderId="0" xfId="77" applyFont="1" applyBorder="1" applyAlignment="1" applyProtection="1">
      <alignment horizontal="left" indent="4"/>
    </xf>
    <xf numFmtId="170" fontId="11" fillId="39" borderId="0" xfId="77" applyFont="1" applyFill="1" applyBorder="1" applyAlignment="1" applyProtection="1">
      <alignment horizontal="left"/>
    </xf>
    <xf numFmtId="170" fontId="11" fillId="0" borderId="0" xfId="77" applyFont="1" applyBorder="1"/>
    <xf numFmtId="170" fontId="11" fillId="0" borderId="0" xfId="77" applyFont="1" applyBorder="1" applyAlignment="1" applyProtection="1">
      <alignment horizontal="left" indent="2"/>
    </xf>
    <xf numFmtId="170" fontId="11" fillId="0" borderId="0" xfId="77" applyFont="1" applyBorder="1" applyAlignment="1">
      <alignment horizontal="left" indent="4"/>
    </xf>
    <xf numFmtId="170" fontId="12" fillId="0" borderId="0" xfId="77" applyFont="1" applyFill="1" applyBorder="1" applyAlignment="1" applyProtection="1">
      <alignment horizontal="left" wrapText="1" indent="3"/>
    </xf>
    <xf numFmtId="170" fontId="11" fillId="2" borderId="0" xfId="76" applyFont="1" applyFill="1" applyBorder="1" applyAlignment="1" applyProtection="1">
      <alignment horizontal="center" vertical="center"/>
    </xf>
    <xf numFmtId="172" fontId="11" fillId="5" borderId="0" xfId="77" quotePrefix="1" applyNumberFormat="1" applyFont="1" applyFill="1" applyBorder="1" applyAlignment="1" applyProtection="1">
      <alignment horizontal="center" vertical="center"/>
    </xf>
    <xf numFmtId="0" fontId="49" fillId="0" borderId="0" xfId="0" applyFont="1" applyFill="1" applyBorder="1"/>
    <xf numFmtId="0" fontId="55" fillId="0" borderId="0" xfId="0" applyFont="1" applyFill="1" applyBorder="1"/>
    <xf numFmtId="37" fontId="11" fillId="0" borderId="0" xfId="77" applyNumberFormat="1" applyFont="1" applyFill="1" applyBorder="1" applyProtection="1"/>
    <xf numFmtId="170" fontId="18" fillId="0" borderId="0" xfId="77" applyFont="1" applyFill="1" applyBorder="1" applyAlignment="1" applyProtection="1">
      <alignment horizontal="center"/>
    </xf>
    <xf numFmtId="173" fontId="18" fillId="0" borderId="0" xfId="77" applyNumberFormat="1" applyFont="1" applyFill="1" applyBorder="1" applyAlignment="1" applyProtection="1">
      <alignment horizontal="right" indent="1"/>
    </xf>
    <xf numFmtId="0" fontId="56" fillId="0" borderId="0" xfId="0" applyFont="1" applyFill="1"/>
    <xf numFmtId="208" fontId="11" fillId="0" borderId="0" xfId="36" applyNumberFormat="1" applyFont="1" applyFill="1" applyBorder="1"/>
    <xf numFmtId="173" fontId="49" fillId="0" borderId="0" xfId="0" applyNumberFormat="1" applyFont="1" applyFill="1"/>
    <xf numFmtId="173" fontId="12" fillId="0" borderId="0" xfId="77" applyNumberFormat="1" applyFont="1" applyFill="1" applyBorder="1" applyAlignment="1" applyProtection="1">
      <alignment horizontal="right" indent="1"/>
    </xf>
    <xf numFmtId="173" fontId="53" fillId="0" borderId="0" xfId="0" applyNumberFormat="1" applyFont="1" applyFill="1"/>
    <xf numFmtId="173" fontId="11" fillId="0" borderId="0" xfId="77" applyNumberFormat="1" applyFont="1" applyFill="1" applyBorder="1" applyAlignment="1" applyProtection="1">
      <alignment horizontal="center"/>
    </xf>
    <xf numFmtId="170" fontId="11" fillId="0" borderId="0" xfId="77" applyFont="1" applyFill="1" applyBorder="1" applyAlignment="1" applyProtection="1">
      <alignment horizontal="left" indent="2"/>
    </xf>
    <xf numFmtId="37" fontId="11" fillId="0" borderId="0" xfId="77" applyNumberFormat="1" applyFont="1" applyBorder="1" applyProtection="1"/>
    <xf numFmtId="170" fontId="12" fillId="0" borderId="0" xfId="77" applyFont="1" applyFill="1" applyBorder="1" applyAlignment="1" applyProtection="1">
      <alignment horizontal="center"/>
    </xf>
    <xf numFmtId="170" fontId="12" fillId="0" borderId="0" xfId="77" applyFont="1" applyFill="1" applyBorder="1" applyAlignment="1" applyProtection="1">
      <alignment horizontal="left" wrapText="1" indent="2"/>
    </xf>
    <xf numFmtId="170" fontId="11" fillId="0" borderId="0" xfId="77" applyFont="1" applyFill="1" applyBorder="1" applyAlignment="1" applyProtection="1">
      <alignment horizontal="left" wrapText="1" indent="2"/>
    </xf>
    <xf numFmtId="173" fontId="11" fillId="0" borderId="0" xfId="77" applyNumberFormat="1" applyFont="1" applyBorder="1" applyAlignment="1" applyProtection="1">
      <alignment horizontal="right" indent="1"/>
    </xf>
    <xf numFmtId="170" fontId="12" fillId="0" borderId="0" xfId="77" applyFont="1" applyFill="1" applyBorder="1"/>
    <xf numFmtId="170" fontId="18" fillId="0" borderId="0" xfId="77" applyFont="1" applyFill="1" applyBorder="1" applyAlignment="1" applyProtection="1">
      <alignment horizontal="right"/>
    </xf>
    <xf numFmtId="173" fontId="57" fillId="0" borderId="0" xfId="77" applyNumberFormat="1" applyFont="1" applyFill="1" applyBorder="1" applyAlignment="1" applyProtection="1">
      <alignment horizontal="right" indent="1"/>
    </xf>
    <xf numFmtId="170" fontId="13" fillId="0" borderId="0" xfId="77" applyFont="1" applyBorder="1" applyAlignment="1" applyProtection="1">
      <alignment horizontal="left"/>
    </xf>
    <xf numFmtId="170" fontId="11" fillId="0" borderId="0" xfId="76" applyFont="1" applyBorder="1"/>
    <xf numFmtId="37" fontId="11" fillId="0" borderId="0" xfId="76" applyNumberFormat="1" applyFont="1" applyBorder="1" applyProtection="1"/>
    <xf numFmtId="170" fontId="11" fillId="0" borderId="0" xfId="76" applyFont="1" applyBorder="1" applyAlignment="1" applyProtection="1">
      <alignment horizontal="center"/>
    </xf>
    <xf numFmtId="170" fontId="11" fillId="0" borderId="0" xfId="76" applyFont="1" applyBorder="1" applyAlignment="1" applyProtection="1">
      <alignment horizontal="left"/>
    </xf>
    <xf numFmtId="170" fontId="11" fillId="0" borderId="0" xfId="76" applyFont="1" applyBorder="1" applyAlignment="1" applyProtection="1">
      <alignment horizontal="left" vertical="top" wrapText="1" indent="2"/>
    </xf>
    <xf numFmtId="170" fontId="11" fillId="0" borderId="0" xfId="76" applyFont="1" applyBorder="1" applyAlignment="1" applyProtection="1">
      <alignment horizontal="left" wrapText="1" indent="1"/>
    </xf>
    <xf numFmtId="0" fontId="49" fillId="0" borderId="0" xfId="0" applyFont="1" applyAlignment="1">
      <alignment horizontal="center" vertical="center" wrapText="1"/>
    </xf>
    <xf numFmtId="165" fontId="49" fillId="0" borderId="0" xfId="0" applyNumberFormat="1" applyFont="1" applyAlignment="1">
      <alignment horizontal="center" vertical="center"/>
    </xf>
    <xf numFmtId="207" fontId="11" fillId="0" borderId="0" xfId="82" applyNumberFormat="1" applyFont="1" applyBorder="1" applyAlignment="1">
      <alignment horizontal="center" vertical="center"/>
    </xf>
    <xf numFmtId="3" fontId="11" fillId="0" borderId="0" xfId="0" applyNumberFormat="1" applyFont="1" applyBorder="1"/>
    <xf numFmtId="0" fontId="17" fillId="0" borderId="0" xfId="0" applyFont="1" applyFill="1" applyBorder="1" applyAlignment="1">
      <alignment wrapText="1"/>
    </xf>
    <xf numFmtId="3" fontId="17" fillId="6" borderId="0" xfId="81" applyNumberFormat="1" applyFont="1" applyFill="1" applyBorder="1" applyAlignment="1" applyProtection="1">
      <alignment horizontal="center" vertical="center"/>
      <protection hidden="1"/>
    </xf>
    <xf numFmtId="3" fontId="17" fillId="6" borderId="0" xfId="81" applyNumberFormat="1" applyFont="1" applyFill="1" applyBorder="1" applyAlignment="1" applyProtection="1">
      <alignment vertical="center"/>
      <protection hidden="1"/>
    </xf>
    <xf numFmtId="37" fontId="58" fillId="0" borderId="0" xfId="34" applyNumberFormat="1" applyFont="1" applyAlignment="1" applyProtection="1">
      <alignment horizontal="center" vertical="center"/>
    </xf>
    <xf numFmtId="37" fontId="59" fillId="0" borderId="0" xfId="0" applyNumberFormat="1" applyFont="1"/>
    <xf numFmtId="0" fontId="59" fillId="0" borderId="0" xfId="0" applyFont="1"/>
    <xf numFmtId="37" fontId="60" fillId="0" borderId="0" xfId="0" applyNumberFormat="1" applyFont="1" applyAlignment="1">
      <alignment horizontal="left" vertical="center"/>
    </xf>
    <xf numFmtId="37" fontId="61" fillId="0" borderId="0" xfId="0" applyNumberFormat="1" applyFont="1" applyAlignment="1">
      <alignment vertical="center"/>
    </xf>
    <xf numFmtId="37" fontId="61" fillId="0" borderId="0" xfId="0" applyNumberFormat="1" applyFont="1" applyBorder="1" applyAlignment="1">
      <alignment horizontal="center" vertical="center"/>
    </xf>
    <xf numFmtId="37" fontId="61" fillId="0" borderId="0" xfId="0" applyNumberFormat="1" applyFont="1" applyAlignment="1">
      <alignment horizontal="center" vertical="center"/>
    </xf>
    <xf numFmtId="37" fontId="62" fillId="0" borderId="0" xfId="34" applyNumberFormat="1" applyFont="1" applyAlignment="1" applyProtection="1">
      <alignment horizontal="left"/>
    </xf>
    <xf numFmtId="37" fontId="62" fillId="0" borderId="0" xfId="34" applyNumberFormat="1" applyFont="1" applyAlignment="1" applyProtection="1">
      <alignment horizontal="left" vertical="center"/>
    </xf>
    <xf numFmtId="0" fontId="63" fillId="0" borderId="11" xfId="0" applyFont="1" applyBorder="1"/>
    <xf numFmtId="0" fontId="63" fillId="0" borderId="0" xfId="0" applyFont="1"/>
    <xf numFmtId="37" fontId="64" fillId="0" borderId="0" xfId="34" applyNumberFormat="1" applyFont="1" applyFill="1" applyAlignment="1" applyProtection="1">
      <alignment horizontal="left" vertical="center"/>
    </xf>
    <xf numFmtId="37" fontId="60" fillId="0" borderId="0" xfId="0" applyNumberFormat="1" applyFont="1" applyFill="1"/>
    <xf numFmtId="37" fontId="60" fillId="0" borderId="0" xfId="0" applyNumberFormat="1" applyFont="1" applyFill="1" applyAlignment="1">
      <alignment vertical="center" wrapText="1"/>
    </xf>
    <xf numFmtId="37" fontId="62" fillId="0" borderId="0" xfId="34" applyNumberFormat="1" applyFont="1" applyFill="1" applyAlignment="1" applyProtection="1">
      <alignment horizontal="left" vertical="center"/>
    </xf>
    <xf numFmtId="37" fontId="59" fillId="0" borderId="0" xfId="0" applyNumberFormat="1" applyFont="1" applyAlignment="1" applyProtection="1">
      <alignment horizontal="left" vertical="center"/>
    </xf>
    <xf numFmtId="37" fontId="59" fillId="0" borderId="0" xfId="0" applyNumberFormat="1" applyFont="1" applyAlignment="1" applyProtection="1">
      <alignment vertical="center"/>
    </xf>
    <xf numFmtId="37" fontId="58" fillId="0" borderId="0" xfId="34" applyNumberFormat="1" applyFont="1" applyBorder="1" applyAlignment="1" applyProtection="1"/>
    <xf numFmtId="37" fontId="59" fillId="0" borderId="0" xfId="0" applyNumberFormat="1" applyFont="1" applyBorder="1"/>
    <xf numFmtId="37" fontId="59" fillId="0" borderId="0" xfId="0" applyNumberFormat="1" applyFont="1" applyBorder="1" applyAlignment="1">
      <alignment horizontal="centerContinuous"/>
    </xf>
    <xf numFmtId="37" fontId="11" fillId="0" borderId="13" xfId="0" applyNumberFormat="1" applyFont="1" applyBorder="1"/>
    <xf numFmtId="37" fontId="58" fillId="0" borderId="0" xfId="34" applyNumberFormat="1" applyFont="1" applyBorder="1" applyAlignment="1" applyProtection="1">
      <alignment horizontal="center" vertical="center"/>
    </xf>
    <xf numFmtId="37" fontId="58" fillId="0" borderId="0" xfId="34" applyNumberFormat="1" applyFont="1" applyBorder="1" applyAlignment="1" applyProtection="1">
      <alignment horizontal="left" vertical="center"/>
    </xf>
    <xf numFmtId="37" fontId="65" fillId="0" borderId="0" xfId="0" applyNumberFormat="1" applyFont="1"/>
    <xf numFmtId="170" fontId="59" fillId="0" borderId="0" xfId="76" applyFont="1" applyBorder="1"/>
    <xf numFmtId="170" fontId="59" fillId="0" borderId="0" xfId="76" applyFont="1" applyBorder="1" applyAlignment="1">
      <alignment horizontal="centerContinuous"/>
    </xf>
    <xf numFmtId="170" fontId="11" fillId="0" borderId="13" xfId="76" applyFont="1" applyBorder="1" applyAlignment="1" applyProtection="1">
      <alignment horizontal="left"/>
    </xf>
    <xf numFmtId="171" fontId="11" fillId="0" borderId="13" xfId="76" applyNumberFormat="1" applyFont="1" applyBorder="1" applyProtection="1"/>
    <xf numFmtId="37" fontId="66" fillId="0" borderId="0" xfId="34" applyNumberFormat="1" applyFont="1" applyFill="1" applyBorder="1" applyAlignment="1" applyProtection="1"/>
    <xf numFmtId="37" fontId="65" fillId="0" borderId="0" xfId="0" applyNumberFormat="1" applyFont="1" applyFill="1"/>
    <xf numFmtId="0" fontId="59" fillId="0" borderId="0" xfId="0" applyFont="1" applyFill="1"/>
    <xf numFmtId="170" fontId="63" fillId="0" borderId="0" xfId="77" applyFont="1" applyFill="1" applyBorder="1"/>
    <xf numFmtId="0" fontId="63" fillId="0" borderId="0" xfId="0" applyFont="1" applyFill="1"/>
    <xf numFmtId="170" fontId="59" fillId="0" borderId="0" xfId="77" applyFont="1" applyFill="1" applyBorder="1"/>
    <xf numFmtId="170" fontId="59" fillId="0" borderId="0" xfId="77" applyFont="1" applyFill="1" applyBorder="1" applyAlignment="1">
      <alignment horizontal="right"/>
    </xf>
    <xf numFmtId="170" fontId="11" fillId="0" borderId="13" xfId="77" applyFont="1" applyBorder="1" applyAlignment="1" applyProtection="1">
      <alignment horizontal="left"/>
    </xf>
    <xf numFmtId="173" fontId="11" fillId="0" borderId="13" xfId="77" applyNumberFormat="1" applyFont="1" applyBorder="1" applyAlignment="1" applyProtection="1">
      <alignment horizontal="right" indent="1"/>
    </xf>
    <xf numFmtId="173" fontId="11" fillId="0" borderId="13" xfId="77" applyNumberFormat="1" applyFont="1" applyFill="1" applyBorder="1" applyAlignment="1" applyProtection="1">
      <alignment horizontal="right" indent="1"/>
    </xf>
    <xf numFmtId="170" fontId="11" fillId="0" borderId="13" xfId="77" applyFont="1" applyFill="1" applyBorder="1" applyAlignment="1" applyProtection="1">
      <alignment horizontal="left" indent="4"/>
    </xf>
    <xf numFmtId="3" fontId="11" fillId="0" borderId="13" xfId="77" applyNumberFormat="1" applyFont="1" applyFill="1" applyBorder="1" applyAlignment="1" applyProtection="1">
      <alignment horizontal="right" indent="1"/>
    </xf>
    <xf numFmtId="170" fontId="59" fillId="0" borderId="0" xfId="77" applyFont="1" applyFill="1" applyBorder="1" applyAlignment="1" applyProtection="1"/>
    <xf numFmtId="170" fontId="61" fillId="0" borderId="0" xfId="77" applyFont="1" applyFill="1" applyBorder="1" applyAlignment="1" applyProtection="1"/>
    <xf numFmtId="170" fontId="60" fillId="0" borderId="0" xfId="77" applyFont="1" applyFill="1" applyBorder="1" applyAlignment="1"/>
    <xf numFmtId="3" fontId="59" fillId="0" borderId="0" xfId="77" applyNumberFormat="1" applyFont="1" applyFill="1" applyBorder="1" applyAlignment="1">
      <alignment horizontal="right"/>
    </xf>
    <xf numFmtId="0" fontId="49" fillId="0" borderId="14" xfId="0" applyFont="1" applyBorder="1"/>
    <xf numFmtId="0" fontId="49" fillId="0" borderId="13" xfId="0" applyFont="1" applyBorder="1"/>
    <xf numFmtId="37" fontId="60" fillId="0" borderId="0" xfId="0" applyNumberFormat="1" applyFont="1" applyBorder="1"/>
    <xf numFmtId="37" fontId="67" fillId="0" borderId="0" xfId="0" applyNumberFormat="1" applyFont="1" applyBorder="1"/>
    <xf numFmtId="37" fontId="11" fillId="0" borderId="14" xfId="0" applyNumberFormat="1" applyFont="1" applyBorder="1" applyAlignment="1">
      <alignment horizontal="center" vertical="center" wrapText="1"/>
    </xf>
    <xf numFmtId="37" fontId="11" fillId="2" borderId="14" xfId="0" applyNumberFormat="1" applyFont="1" applyFill="1" applyBorder="1" applyAlignment="1">
      <alignment horizontal="center" vertical="center" wrapText="1"/>
    </xf>
    <xf numFmtId="37" fontId="11" fillId="0" borderId="13" xfId="0" applyNumberFormat="1" applyFont="1" applyBorder="1" applyAlignment="1">
      <alignment horizontal="center" vertical="center" wrapText="1"/>
    </xf>
    <xf numFmtId="0" fontId="11" fillId="0" borderId="13" xfId="0" applyNumberFormat="1" applyFont="1" applyBorder="1" applyAlignment="1" applyProtection="1">
      <alignment horizontal="center"/>
    </xf>
    <xf numFmtId="180" fontId="11" fillId="0" borderId="13" xfId="0" applyNumberFormat="1" applyFont="1" applyBorder="1" applyProtection="1"/>
    <xf numFmtId="181" fontId="11" fillId="0" borderId="13" xfId="0" applyNumberFormat="1" applyFont="1" applyBorder="1" applyProtection="1"/>
    <xf numFmtId="37" fontId="11" fillId="3" borderId="14" xfId="57" applyNumberFormat="1" applyFont="1" applyFill="1" applyBorder="1" applyAlignment="1">
      <alignment vertical="center" wrapText="1"/>
    </xf>
    <xf numFmtId="0" fontId="59" fillId="0" borderId="0" xfId="58" quotePrefix="1" applyFont="1" applyFill="1" applyBorder="1" applyAlignment="1">
      <alignment horizontal="right" vertical="center"/>
    </xf>
    <xf numFmtId="184" fontId="11" fillId="0" borderId="13" xfId="58" applyNumberFormat="1" applyFont="1" applyFill="1" applyBorder="1" applyAlignment="1">
      <alignment vertical="center"/>
    </xf>
    <xf numFmtId="187" fontId="11" fillId="0" borderId="13" xfId="59" applyNumberFormat="1" applyFont="1" applyFill="1" applyBorder="1" applyAlignment="1">
      <alignment vertical="center"/>
    </xf>
    <xf numFmtId="188" fontId="11" fillId="0" borderId="13" xfId="59" applyNumberFormat="1" applyFont="1" applyFill="1" applyBorder="1" applyAlignment="1">
      <alignment vertical="center"/>
    </xf>
    <xf numFmtId="0" fontId="11" fillId="4" borderId="14" xfId="60" applyFont="1" applyFill="1" applyBorder="1" applyAlignment="1">
      <alignment horizontal="centerContinuous"/>
    </xf>
    <xf numFmtId="0" fontId="11" fillId="4" borderId="13" xfId="60" applyFont="1" applyFill="1" applyBorder="1" applyAlignment="1">
      <alignment horizontal="centerContinuous"/>
    </xf>
    <xf numFmtId="189" fontId="11" fillId="0" borderId="13" xfId="60" applyNumberFormat="1" applyFont="1" applyFill="1" applyBorder="1" applyAlignment="1">
      <alignment vertical="center"/>
    </xf>
    <xf numFmtId="190" fontId="11" fillId="0" borderId="13" xfId="62" applyNumberFormat="1" applyFont="1" applyFill="1" applyBorder="1" applyAlignment="1">
      <alignment vertical="center"/>
    </xf>
    <xf numFmtId="0" fontId="11" fillId="4" borderId="13" xfId="60" applyFont="1" applyFill="1" applyBorder="1" applyAlignment="1">
      <alignment horizontal="center"/>
    </xf>
    <xf numFmtId="0" fontId="11" fillId="2" borderId="13" xfId="66" applyFont="1" applyFill="1" applyBorder="1" applyAlignment="1">
      <alignment horizontal="center" vertical="center"/>
    </xf>
    <xf numFmtId="194" fontId="11" fillId="2" borderId="13" xfId="66" applyNumberFormat="1" applyFont="1" applyFill="1" applyBorder="1" applyAlignment="1">
      <alignment vertical="center"/>
    </xf>
    <xf numFmtId="0" fontId="11" fillId="2" borderId="13" xfId="68" applyFont="1" applyFill="1" applyBorder="1" applyAlignment="1">
      <alignment horizontal="center" vertical="center"/>
    </xf>
    <xf numFmtId="180" fontId="11" fillId="2" borderId="13" xfId="68" applyNumberFormat="1" applyFont="1" applyFill="1" applyBorder="1" applyAlignment="1">
      <alignment vertical="center"/>
    </xf>
    <xf numFmtId="196" fontId="11" fillId="2" borderId="14" xfId="70" applyNumberFormat="1" applyFont="1" applyFill="1" applyBorder="1" applyAlignment="1">
      <alignment horizontal="center" vertical="center" wrapText="1"/>
    </xf>
    <xf numFmtId="196" fontId="11" fillId="2" borderId="13" xfId="70" applyNumberFormat="1" applyFont="1" applyFill="1" applyBorder="1" applyAlignment="1">
      <alignment horizontal="center" vertical="center" wrapText="1"/>
    </xf>
    <xf numFmtId="0" fontId="11" fillId="0" borderId="13" xfId="70" applyFont="1" applyBorder="1" applyAlignment="1" applyProtection="1"/>
    <xf numFmtId="17" fontId="59" fillId="2" borderId="0" xfId="71" applyNumberFormat="1" applyFont="1" applyFill="1" applyBorder="1" applyAlignment="1">
      <alignment horizontal="right"/>
    </xf>
    <xf numFmtId="0" fontId="11" fillId="0" borderId="13" xfId="71" applyFont="1" applyFill="1" applyBorder="1" applyAlignment="1">
      <alignment horizontal="center" vertical="center"/>
    </xf>
    <xf numFmtId="194" fontId="11" fillId="2" borderId="13" xfId="71" applyNumberFormat="1" applyFont="1" applyFill="1" applyBorder="1" applyAlignment="1">
      <alignment vertical="center"/>
    </xf>
    <xf numFmtId="37" fontId="59" fillId="2" borderId="0" xfId="74" applyNumberFormat="1" applyFont="1" applyFill="1" applyBorder="1"/>
    <xf numFmtId="37" fontId="59" fillId="2" borderId="0" xfId="74" applyNumberFormat="1" applyFont="1" applyFill="1" applyBorder="1" applyAlignment="1"/>
    <xf numFmtId="37" fontId="11" fillId="2" borderId="14" xfId="74" applyNumberFormat="1" applyFont="1" applyFill="1" applyBorder="1" applyAlignment="1">
      <alignment vertical="center" wrapText="1"/>
    </xf>
    <xf numFmtId="37" fontId="11" fillId="2" borderId="14" xfId="74" applyNumberFormat="1" applyFont="1" applyFill="1" applyBorder="1" applyAlignment="1">
      <alignment horizontal="right" vertical="center" wrapText="1"/>
    </xf>
    <xf numFmtId="0" fontId="11" fillId="0" borderId="13" xfId="74" applyFont="1" applyBorder="1" applyAlignment="1" applyProtection="1"/>
    <xf numFmtId="37" fontId="59" fillId="2" borderId="0" xfId="73" applyNumberFormat="1" applyFont="1" applyFill="1" applyBorder="1"/>
    <xf numFmtId="37" fontId="59" fillId="2" borderId="0" xfId="73" applyNumberFormat="1" applyFont="1" applyFill="1" applyBorder="1" applyAlignment="1"/>
    <xf numFmtId="37" fontId="11" fillId="2" borderId="13" xfId="70" applyNumberFormat="1" applyFont="1" applyFill="1" applyBorder="1" applyAlignment="1">
      <alignment horizontal="center" vertical="center" wrapText="1"/>
    </xf>
    <xf numFmtId="202" fontId="11" fillId="2" borderId="13" xfId="71" applyNumberFormat="1" applyFont="1" applyFill="1" applyBorder="1" applyAlignment="1">
      <alignment vertical="center"/>
    </xf>
    <xf numFmtId="2" fontId="11" fillId="0" borderId="13" xfId="71" applyNumberFormat="1" applyFont="1" applyFill="1" applyBorder="1" applyAlignment="1">
      <alignment horizontal="right" indent="1"/>
    </xf>
    <xf numFmtId="3" fontId="11" fillId="2" borderId="14" xfId="73" applyNumberFormat="1" applyFont="1" applyFill="1" applyBorder="1" applyAlignment="1">
      <alignment horizontal="left" vertical="center" wrapText="1"/>
    </xf>
    <xf numFmtId="3" fontId="11" fillId="2" borderId="14" xfId="73" applyNumberFormat="1" applyFont="1" applyFill="1" applyBorder="1" applyAlignment="1">
      <alignment horizontal="center" vertical="center" wrapText="1"/>
    </xf>
    <xf numFmtId="203" fontId="11" fillId="0" borderId="13" xfId="39" applyNumberFormat="1" applyFont="1" applyBorder="1"/>
    <xf numFmtId="191" fontId="11" fillId="0" borderId="13" xfId="72" applyNumberFormat="1" applyFont="1" applyFill="1" applyBorder="1"/>
    <xf numFmtId="17" fontId="59" fillId="2" borderId="0" xfId="71" applyNumberFormat="1" applyFont="1" applyFill="1" applyBorder="1" applyAlignment="1">
      <alignment horizontal="left"/>
    </xf>
    <xf numFmtId="0" fontId="11" fillId="2" borderId="14" xfId="71" applyFont="1" applyFill="1" applyBorder="1" applyAlignment="1">
      <alignment horizontal="center" vertical="center" wrapText="1"/>
    </xf>
    <xf numFmtId="17" fontId="11" fillId="2" borderId="14" xfId="71" applyNumberFormat="1" applyFont="1" applyFill="1" applyBorder="1" applyAlignment="1">
      <alignment horizontal="center" vertical="center" wrapText="1"/>
    </xf>
    <xf numFmtId="0" fontId="11" fillId="2" borderId="14" xfId="71" applyNumberFormat="1" applyFont="1" applyFill="1" applyBorder="1" applyAlignment="1">
      <alignment horizontal="center" vertical="center" wrapText="1"/>
    </xf>
    <xf numFmtId="37" fontId="59" fillId="0" borderId="0" xfId="73" applyNumberFormat="1" applyFont="1" applyFill="1" applyBorder="1"/>
    <xf numFmtId="37" fontId="59" fillId="0" borderId="0" xfId="73" applyNumberFormat="1" applyFont="1" applyFill="1" applyBorder="1" applyAlignment="1"/>
    <xf numFmtId="3" fontId="11" fillId="0" borderId="14" xfId="73" applyNumberFormat="1" applyFont="1" applyFill="1" applyBorder="1" applyAlignment="1">
      <alignment horizontal="center" vertical="center" wrapText="1"/>
    </xf>
    <xf numFmtId="203" fontId="11" fillId="0" borderId="13" xfId="39" applyNumberFormat="1" applyFont="1" applyFill="1" applyBorder="1"/>
    <xf numFmtId="0" fontId="11" fillId="4" borderId="14" xfId="60" applyFont="1" applyFill="1" applyBorder="1" applyAlignment="1">
      <alignment horizontal="centerContinuous" vertical="center"/>
    </xf>
    <xf numFmtId="0" fontId="11" fillId="4" borderId="0" xfId="60" applyFont="1" applyFill="1" applyBorder="1" applyAlignment="1">
      <alignment horizontal="centerContinuous" vertical="center"/>
    </xf>
    <xf numFmtId="0" fontId="11" fillId="4" borderId="13" xfId="60" applyFont="1" applyFill="1" applyBorder="1" applyAlignment="1">
      <alignment horizontal="centerContinuous" vertical="center"/>
    </xf>
    <xf numFmtId="3" fontId="11" fillId="2" borderId="14" xfId="73" applyNumberFormat="1" applyFont="1" applyFill="1" applyBorder="1" applyAlignment="1">
      <alignment vertical="center" wrapText="1"/>
    </xf>
    <xf numFmtId="37" fontId="63" fillId="0" borderId="0" xfId="0" applyNumberFormat="1" applyFont="1" applyBorder="1" applyAlignment="1">
      <alignment vertical="center"/>
    </xf>
    <xf numFmtId="37" fontId="61" fillId="0" borderId="11" xfId="0" applyNumberFormat="1" applyFont="1" applyBorder="1" applyAlignment="1">
      <alignment vertical="center"/>
    </xf>
    <xf numFmtId="37" fontId="58" fillId="0" borderId="15" xfId="34" applyNumberFormat="1" applyFont="1" applyBorder="1" applyAlignment="1" applyProtection="1">
      <alignment horizontal="left" vertical="center"/>
    </xf>
    <xf numFmtId="37" fontId="58" fillId="0" borderId="0" xfId="34" applyNumberFormat="1" applyFont="1" applyBorder="1" applyAlignment="1" applyProtection="1">
      <alignment vertical="center"/>
    </xf>
    <xf numFmtId="37" fontId="52" fillId="0" borderId="0" xfId="34" applyNumberFormat="1" applyFont="1" applyBorder="1" applyAlignment="1" applyProtection="1">
      <alignment horizontal="left" vertical="center"/>
    </xf>
    <xf numFmtId="191" fontId="11" fillId="0" borderId="0" xfId="72" applyNumberFormat="1" applyFont="1" applyFill="1" applyBorder="1" applyAlignment="1">
      <alignment horizontal="right"/>
    </xf>
    <xf numFmtId="37" fontId="13" fillId="3" borderId="0" xfId="57" applyNumberFormat="1" applyFont="1" applyFill="1" applyBorder="1" applyAlignment="1"/>
    <xf numFmtId="37" fontId="13" fillId="0" borderId="0" xfId="57" applyNumberFormat="1" applyFont="1" applyFill="1" applyBorder="1" applyAlignment="1"/>
    <xf numFmtId="0" fontId="11" fillId="2" borderId="0" xfId="71" quotePrefix="1" applyFont="1" applyFill="1" applyBorder="1" applyAlignment="1">
      <alignment horizontal="left" wrapText="1"/>
    </xf>
    <xf numFmtId="0" fontId="12" fillId="0" borderId="0" xfId="74" applyFont="1" applyBorder="1" applyAlignment="1" applyProtection="1"/>
    <xf numFmtId="170" fontId="59" fillId="0" borderId="0" xfId="76" applyFont="1" applyBorder="1" applyAlignment="1" applyProtection="1">
      <alignment horizontal="right"/>
    </xf>
    <xf numFmtId="170" fontId="59" fillId="0" borderId="0" xfId="77" applyFont="1" applyFill="1" applyBorder="1" applyAlignment="1" applyProtection="1">
      <alignment horizontal="right"/>
    </xf>
    <xf numFmtId="170" fontId="61" fillId="0" borderId="0" xfId="77" applyFont="1" applyFill="1" applyBorder="1" applyAlignment="1" applyProtection="1">
      <alignment horizontal="left"/>
    </xf>
    <xf numFmtId="37" fontId="59" fillId="0" borderId="0" xfId="0" applyNumberFormat="1" applyFont="1" applyBorder="1" applyAlignment="1" applyProtection="1">
      <alignment horizontal="right"/>
    </xf>
    <xf numFmtId="0" fontId="11" fillId="0" borderId="13" xfId="60" applyFont="1" applyFill="1" applyBorder="1" applyAlignment="1">
      <alignment horizontal="left" vertical="center"/>
    </xf>
    <xf numFmtId="37" fontId="52" fillId="0" borderId="0" xfId="34" applyNumberFormat="1" applyFont="1" applyFill="1" applyBorder="1" applyAlignment="1" applyProtection="1"/>
    <xf numFmtId="175" fontId="11" fillId="7" borderId="14" xfId="0" applyNumberFormat="1" applyFont="1" applyFill="1" applyBorder="1" applyAlignment="1">
      <alignment horizontal="center" vertical="center" wrapText="1"/>
    </xf>
    <xf numFmtId="37" fontId="11" fillId="7" borderId="0" xfId="0" applyNumberFormat="1" applyFont="1" applyFill="1" applyBorder="1" applyAlignment="1">
      <alignment horizontal="center" vertical="center" wrapText="1"/>
    </xf>
    <xf numFmtId="37" fontId="11" fillId="7" borderId="13" xfId="0" applyNumberFormat="1" applyFont="1" applyFill="1" applyBorder="1" applyAlignment="1">
      <alignment horizontal="center" vertical="center" wrapText="1"/>
    </xf>
    <xf numFmtId="37" fontId="11" fillId="0" borderId="0" xfId="0" applyNumberFormat="1" applyFont="1" applyBorder="1" applyProtection="1"/>
    <xf numFmtId="176" fontId="11" fillId="0" borderId="0" xfId="0" applyNumberFormat="1" applyFont="1" applyBorder="1" applyProtection="1"/>
    <xf numFmtId="176" fontId="11" fillId="0" borderId="13" xfId="0" applyNumberFormat="1" applyFont="1" applyBorder="1" applyProtection="1"/>
    <xf numFmtId="166" fontId="13" fillId="0" borderId="0" xfId="80" applyFont="1" applyBorder="1" applyAlignment="1">
      <alignment vertical="center"/>
    </xf>
    <xf numFmtId="166" fontId="13" fillId="0" borderId="0" xfId="80" applyFont="1" applyBorder="1" applyAlignment="1"/>
    <xf numFmtId="37" fontId="24" fillId="0" borderId="0" xfId="0" applyNumberFormat="1" applyFont="1"/>
    <xf numFmtId="37" fontId="52" fillId="0" borderId="0" xfId="34" applyNumberFormat="1" applyFont="1" applyBorder="1" applyAlignment="1" applyProtection="1"/>
    <xf numFmtId="37" fontId="68" fillId="0" borderId="0" xfId="0" applyNumberFormat="1" applyFont="1"/>
    <xf numFmtId="176" fontId="11" fillId="0" borderId="0" xfId="0" applyNumberFormat="1" applyFont="1" applyFill="1" applyBorder="1" applyProtection="1"/>
    <xf numFmtId="176" fontId="49" fillId="0" borderId="0" xfId="0" applyNumberFormat="1" applyFont="1"/>
    <xf numFmtId="176" fontId="11" fillId="0" borderId="13" xfId="0" applyNumberFormat="1" applyFont="1" applyFill="1" applyBorder="1" applyProtection="1"/>
    <xf numFmtId="37" fontId="13" fillId="0" borderId="0" xfId="0" applyNumberFormat="1" applyFont="1" applyFill="1" applyBorder="1"/>
    <xf numFmtId="37" fontId="13" fillId="0" borderId="0" xfId="0" applyNumberFormat="1" applyFont="1" applyFill="1"/>
    <xf numFmtId="0" fontId="55" fillId="0" borderId="0" xfId="0" applyFont="1" applyFill="1"/>
    <xf numFmtId="0" fontId="59" fillId="39" borderId="0" xfId="0" applyFont="1" applyFill="1"/>
    <xf numFmtId="177" fontId="11" fillId="39" borderId="13" xfId="79" applyNumberFormat="1" applyFont="1" applyFill="1" applyBorder="1" applyAlignment="1">
      <alignment horizontal="right" vertical="center" indent="1"/>
    </xf>
    <xf numFmtId="3" fontId="11" fillId="39" borderId="13" xfId="79" applyNumberFormat="1" applyFont="1" applyFill="1" applyBorder="1" applyAlignment="1">
      <alignment horizontal="right" vertical="center" indent="1"/>
    </xf>
    <xf numFmtId="37" fontId="11" fillId="0" borderId="13" xfId="0" applyNumberFormat="1" applyFont="1" applyBorder="1" applyAlignment="1">
      <alignment horizontal="left" indent="1"/>
    </xf>
    <xf numFmtId="176" fontId="11" fillId="39" borderId="13" xfId="0" applyNumberFormat="1" applyFont="1" applyFill="1" applyBorder="1" applyAlignment="1">
      <alignment horizontal="right"/>
    </xf>
    <xf numFmtId="37" fontId="26" fillId="0" borderId="0" xfId="0" applyNumberFormat="1" applyFont="1" applyFill="1" applyBorder="1"/>
    <xf numFmtId="37" fontId="26" fillId="0" borderId="0" xfId="0" applyNumberFormat="1" applyFont="1" applyFill="1"/>
    <xf numFmtId="0" fontId="71" fillId="0" borderId="0" xfId="0" applyFont="1" applyFill="1"/>
    <xf numFmtId="0" fontId="11" fillId="2" borderId="14" xfId="71" applyFont="1" applyFill="1" applyBorder="1" applyAlignment="1">
      <alignment horizontal="center" vertical="center" wrapText="1"/>
    </xf>
    <xf numFmtId="170" fontId="11" fillId="0" borderId="16" xfId="77" applyFont="1" applyFill="1" applyBorder="1" applyAlignment="1" applyProtection="1">
      <alignment horizontal="left"/>
    </xf>
    <xf numFmtId="3" fontId="11" fillId="0" borderId="16" xfId="77" applyNumberFormat="1" applyFont="1" applyFill="1" applyBorder="1" applyAlignment="1" applyProtection="1">
      <alignment horizontal="right" indent="1"/>
    </xf>
    <xf numFmtId="170" fontId="11" fillId="0" borderId="0" xfId="77" applyFont="1" applyBorder="1" applyAlignment="1" applyProtection="1">
      <alignment horizontal="left" wrapText="1" indent="2"/>
    </xf>
    <xf numFmtId="170" fontId="10" fillId="0" borderId="16" xfId="77" applyFont="1" applyBorder="1" applyAlignment="1" applyProtection="1">
      <alignment horizontal="left" indent="1"/>
    </xf>
    <xf numFmtId="3" fontId="10" fillId="0" borderId="16" xfId="77" applyNumberFormat="1" applyFont="1" applyFill="1" applyBorder="1" applyAlignment="1" applyProtection="1">
      <alignment horizontal="right" indent="1"/>
    </xf>
    <xf numFmtId="170" fontId="11" fillId="0" borderId="16" xfId="77" applyFont="1" applyBorder="1" applyAlignment="1" applyProtection="1">
      <alignment horizontal="left" indent="2"/>
    </xf>
    <xf numFmtId="170" fontId="11" fillId="0" borderId="0" xfId="77" applyFont="1" applyFill="1" applyBorder="1" applyAlignment="1" applyProtection="1">
      <alignment horizontal="left" wrapText="1" indent="3"/>
    </xf>
    <xf numFmtId="170" fontId="11" fillId="0" borderId="16" xfId="77" applyFont="1" applyBorder="1" applyAlignment="1" applyProtection="1">
      <alignment horizontal="left" indent="1"/>
    </xf>
    <xf numFmtId="0" fontId="11" fillId="2" borderId="0" xfId="68" applyFont="1" applyFill="1" applyBorder="1" applyAlignment="1">
      <alignment horizontal="right" vertical="center"/>
    </xf>
    <xf numFmtId="191" fontId="11" fillId="0" borderId="16" xfId="72" applyNumberFormat="1" applyFont="1" applyFill="1" applyBorder="1" applyAlignment="1">
      <alignment vertical="center"/>
    </xf>
    <xf numFmtId="0" fontId="11" fillId="2" borderId="14" xfId="71" applyFont="1" applyFill="1" applyBorder="1" applyAlignment="1">
      <alignment horizontal="left" vertical="center" wrapText="1"/>
    </xf>
    <xf numFmtId="0" fontId="11" fillId="2" borderId="0" xfId="68" applyFont="1" applyFill="1" applyBorder="1" applyAlignment="1">
      <alignment horizontal="left" vertical="center"/>
    </xf>
    <xf numFmtId="191" fontId="11" fillId="0" borderId="16" xfId="72" applyNumberFormat="1" applyFont="1" applyFill="1" applyBorder="1" applyAlignment="1">
      <alignment horizontal="right" vertical="center"/>
    </xf>
    <xf numFmtId="37" fontId="11" fillId="2" borderId="14" xfId="74" applyNumberFormat="1" applyFont="1" applyFill="1" applyBorder="1" applyAlignment="1">
      <alignment horizontal="center" vertical="center" wrapText="1"/>
    </xf>
    <xf numFmtId="37" fontId="11" fillId="2" borderId="13" xfId="74" applyNumberFormat="1" applyFont="1" applyFill="1" applyBorder="1" applyAlignment="1">
      <alignment horizontal="center" vertical="center" wrapText="1"/>
    </xf>
    <xf numFmtId="37" fontId="11" fillId="2" borderId="13" xfId="74" applyNumberFormat="1" applyFont="1" applyFill="1" applyBorder="1" applyAlignment="1">
      <alignment horizontal="center" vertical="center" wrapText="1"/>
    </xf>
    <xf numFmtId="37" fontId="11" fillId="2" borderId="1" xfId="74" applyNumberFormat="1" applyFont="1" applyFill="1" applyBorder="1" applyAlignment="1">
      <alignment horizontal="center" vertical="center" wrapText="1"/>
    </xf>
    <xf numFmtId="37" fontId="72" fillId="3" borderId="0" xfId="57" applyNumberFormat="1" applyFont="1" applyFill="1" applyBorder="1" applyAlignment="1">
      <alignment vertical="center" wrapText="1"/>
    </xf>
    <xf numFmtId="37" fontId="73" fillId="3" borderId="0" xfId="57" applyNumberFormat="1" applyFont="1" applyFill="1" applyBorder="1" applyAlignment="1">
      <alignment vertical="center" wrapText="1"/>
    </xf>
    <xf numFmtId="0" fontId="12" fillId="2" borderId="14" xfId="71" applyFont="1" applyFill="1" applyBorder="1" applyAlignment="1">
      <alignment horizontal="left" vertical="center" wrapText="1"/>
    </xf>
    <xf numFmtId="0" fontId="12" fillId="2" borderId="0" xfId="68" applyFont="1" applyFill="1" applyBorder="1" applyAlignment="1">
      <alignment horizontal="left" vertical="center"/>
    </xf>
    <xf numFmtId="191" fontId="12" fillId="0" borderId="16" xfId="72" applyNumberFormat="1" applyFont="1" applyFill="1" applyBorder="1" applyAlignment="1">
      <alignment vertical="center"/>
    </xf>
    <xf numFmtId="191" fontId="12" fillId="0" borderId="17" xfId="72" applyNumberFormat="1" applyFont="1" applyFill="1" applyBorder="1" applyAlignment="1">
      <alignment vertical="center"/>
    </xf>
    <xf numFmtId="191" fontId="12" fillId="0" borderId="16" xfId="72" applyNumberFormat="1" applyFont="1" applyFill="1" applyBorder="1" applyAlignment="1">
      <alignment horizontal="right" vertical="center"/>
    </xf>
    <xf numFmtId="37" fontId="11" fillId="0" borderId="13" xfId="0" applyNumberFormat="1" applyFont="1" applyBorder="1" applyAlignment="1">
      <alignment horizontal="center" vertical="center" wrapText="1"/>
    </xf>
    <xf numFmtId="37" fontId="60" fillId="0" borderId="0" xfId="0" applyNumberFormat="1" applyFont="1" applyBorder="1" applyAlignment="1">
      <alignment horizontal="left" vertical="center"/>
    </xf>
    <xf numFmtId="37" fontId="11" fillId="2" borderId="14" xfId="0" applyNumberFormat="1" applyFont="1" applyFill="1" applyBorder="1" applyAlignment="1" applyProtection="1">
      <alignment horizontal="center" vertical="center"/>
    </xf>
    <xf numFmtId="37" fontId="11" fillId="2" borderId="0" xfId="0" applyNumberFormat="1" applyFont="1" applyFill="1" applyBorder="1" applyAlignment="1" applyProtection="1">
      <alignment horizontal="center" vertical="center"/>
    </xf>
    <xf numFmtId="37" fontId="11" fillId="2" borderId="13" xfId="0" applyNumberFormat="1" applyFont="1" applyFill="1" applyBorder="1" applyAlignment="1" applyProtection="1">
      <alignment horizontal="center" vertical="center"/>
    </xf>
    <xf numFmtId="37" fontId="11" fillId="2" borderId="13" xfId="0" applyNumberFormat="1" applyFont="1" applyFill="1" applyBorder="1" applyAlignment="1">
      <alignment horizontal="center" vertical="center" wrapText="1"/>
    </xf>
    <xf numFmtId="37" fontId="11" fillId="3" borderId="14" xfId="57" applyNumberFormat="1" applyFont="1" applyFill="1" applyBorder="1" applyAlignment="1">
      <alignment horizontal="center" vertical="center" wrapText="1"/>
    </xf>
    <xf numFmtId="37" fontId="11" fillId="3" borderId="13" xfId="57" applyNumberFormat="1" applyFont="1" applyFill="1" applyBorder="1" applyAlignment="1">
      <alignment horizontal="center" vertical="center" wrapText="1"/>
    </xf>
    <xf numFmtId="37" fontId="11" fillId="3" borderId="14" xfId="57" applyNumberFormat="1" applyFont="1" applyFill="1" applyBorder="1" applyAlignment="1">
      <alignment horizontal="center" vertical="center"/>
    </xf>
    <xf numFmtId="37" fontId="11" fillId="3" borderId="13" xfId="57" quotePrefix="1" applyNumberFormat="1" applyFont="1" applyFill="1" applyBorder="1" applyAlignment="1">
      <alignment horizontal="center" vertical="center" wrapText="1"/>
    </xf>
    <xf numFmtId="0" fontId="11" fillId="4" borderId="13" xfId="58" applyFont="1" applyFill="1" applyBorder="1" applyAlignment="1">
      <alignment horizontal="center" vertical="center"/>
    </xf>
    <xf numFmtId="0" fontId="11" fillId="0" borderId="13" xfId="58" applyFont="1" applyFill="1" applyBorder="1" applyAlignment="1">
      <alignment horizontal="center" vertical="center"/>
    </xf>
    <xf numFmtId="0" fontId="11" fillId="4" borderId="13" xfId="60" applyFont="1" applyFill="1" applyBorder="1" applyAlignment="1">
      <alignment horizontal="center" vertical="center"/>
    </xf>
    <xf numFmtId="0" fontId="11" fillId="0" borderId="13" xfId="60" applyFont="1" applyFill="1" applyBorder="1" applyAlignment="1">
      <alignment horizontal="center" vertical="center"/>
    </xf>
    <xf numFmtId="37" fontId="60" fillId="0" borderId="0" xfId="0" applyNumberFormat="1" applyFont="1" applyBorder="1" applyAlignment="1">
      <alignment horizontal="left" vertical="center"/>
    </xf>
    <xf numFmtId="0" fontId="11" fillId="4" borderId="14" xfId="60" applyFont="1" applyFill="1" applyBorder="1" applyAlignment="1">
      <alignment horizontal="center" vertical="center"/>
    </xf>
    <xf numFmtId="0" fontId="11" fillId="4" borderId="13" xfId="60" applyFont="1" applyFill="1" applyBorder="1" applyAlignment="1">
      <alignment horizontal="center" vertical="center"/>
    </xf>
    <xf numFmtId="37" fontId="11" fillId="2" borderId="13" xfId="70" applyNumberFormat="1" applyFont="1" applyFill="1" applyBorder="1" applyAlignment="1">
      <alignment horizontal="center" vertical="center" wrapText="1"/>
    </xf>
    <xf numFmtId="0" fontId="11" fillId="2" borderId="14" xfId="71" applyFont="1" applyFill="1" applyBorder="1" applyAlignment="1">
      <alignment horizontal="center" vertical="center" wrapText="1"/>
    </xf>
    <xf numFmtId="37" fontId="11" fillId="2" borderId="14" xfId="74" applyNumberFormat="1" applyFont="1" applyFill="1" applyBorder="1" applyAlignment="1">
      <alignment horizontal="center" vertical="center" wrapText="1"/>
    </xf>
    <xf numFmtId="37" fontId="11" fillId="2" borderId="13" xfId="74" applyNumberFormat="1" applyFont="1" applyFill="1" applyBorder="1" applyAlignment="1">
      <alignment horizontal="center" vertical="center" wrapText="1"/>
    </xf>
    <xf numFmtId="3" fontId="11" fillId="2" borderId="14" xfId="73" applyNumberFormat="1" applyFont="1" applyFill="1" applyBorder="1" applyAlignment="1">
      <alignment horizontal="center" vertical="center" wrapText="1"/>
    </xf>
    <xf numFmtId="0" fontId="11" fillId="2" borderId="13" xfId="68" applyFont="1" applyFill="1" applyBorder="1" applyAlignment="1">
      <alignment horizontal="center" vertical="center"/>
    </xf>
    <xf numFmtId="0" fontId="49" fillId="0" borderId="0" xfId="0" applyFont="1" applyBorder="1" applyAlignment="1">
      <alignment vertical="center"/>
    </xf>
    <xf numFmtId="37" fontId="11" fillId="2" borderId="0" xfId="0" applyNumberFormat="1" applyFont="1" applyFill="1" applyBorder="1" applyAlignment="1">
      <alignment horizontal="centerContinuous" vertical="center"/>
    </xf>
    <xf numFmtId="37" fontId="11" fillId="2" borderId="13" xfId="0" applyNumberFormat="1" applyFont="1" applyFill="1" applyBorder="1" applyAlignment="1">
      <alignment horizontal="centerContinuous" vertical="center"/>
    </xf>
    <xf numFmtId="37" fontId="11" fillId="0" borderId="0" xfId="0" applyNumberFormat="1" applyFont="1" applyBorder="1" applyAlignment="1">
      <alignment vertical="center"/>
    </xf>
    <xf numFmtId="37" fontId="11" fillId="0" borderId="0" xfId="0" applyNumberFormat="1" applyFont="1" applyBorder="1" applyAlignment="1" applyProtection="1">
      <alignment horizontal="center" vertical="center"/>
    </xf>
    <xf numFmtId="178" fontId="11" fillId="0" borderId="0" xfId="0" applyNumberFormat="1" applyFont="1" applyBorder="1" applyAlignment="1" applyProtection="1">
      <alignment vertical="center"/>
    </xf>
    <xf numFmtId="178" fontId="11" fillId="0" borderId="0" xfId="0" applyNumberFormat="1" applyFont="1" applyBorder="1" applyAlignment="1">
      <alignment vertical="center"/>
    </xf>
    <xf numFmtId="178" fontId="11" fillId="0" borderId="0" xfId="0" applyNumberFormat="1" applyFont="1" applyFill="1" applyBorder="1" applyAlignment="1" applyProtection="1">
      <alignment vertical="center"/>
    </xf>
    <xf numFmtId="179" fontId="11" fillId="0" borderId="0" xfId="0" applyNumberFormat="1" applyFont="1" applyBorder="1" applyAlignment="1" applyProtection="1">
      <alignment horizontal="center" vertical="center"/>
    </xf>
    <xf numFmtId="37" fontId="11" fillId="0" borderId="13" xfId="0" applyNumberFormat="1" applyFont="1" applyBorder="1" applyAlignment="1" applyProtection="1">
      <alignment horizontal="center" vertical="center"/>
    </xf>
    <xf numFmtId="178" fontId="11" fillId="0" borderId="13" xfId="0" applyNumberFormat="1" applyFont="1" applyBorder="1" applyAlignment="1" applyProtection="1">
      <alignment vertical="center"/>
    </xf>
    <xf numFmtId="178" fontId="11" fillId="0" borderId="13" xfId="0" applyNumberFormat="1" applyFont="1" applyBorder="1" applyAlignment="1">
      <alignment vertical="center"/>
    </xf>
    <xf numFmtId="37" fontId="59" fillId="0" borderId="0" xfId="0" applyNumberFormat="1" applyFont="1" applyBorder="1" applyAlignment="1">
      <alignment vertical="center"/>
    </xf>
    <xf numFmtId="0" fontId="59" fillId="0" borderId="0" xfId="0" applyFont="1" applyAlignment="1">
      <alignment vertical="center"/>
    </xf>
    <xf numFmtId="37" fontId="60" fillId="0" borderId="0" xfId="0" applyNumberFormat="1" applyFont="1" applyBorder="1" applyAlignment="1">
      <alignment vertical="center"/>
    </xf>
    <xf numFmtId="37" fontId="59" fillId="2" borderId="0" xfId="0" applyNumberFormat="1" applyFont="1" applyFill="1" applyBorder="1" applyAlignment="1">
      <alignment vertical="center"/>
    </xf>
    <xf numFmtId="37" fontId="50" fillId="3" borderId="0" xfId="57" applyNumberFormat="1" applyFont="1" applyFill="1" applyBorder="1" applyAlignment="1">
      <alignment vertical="center"/>
    </xf>
    <xf numFmtId="0" fontId="50" fillId="0" borderId="0" xfId="0" applyFont="1" applyAlignment="1">
      <alignment vertical="center"/>
    </xf>
    <xf numFmtId="37" fontId="70" fillId="0" borderId="0" xfId="0" applyNumberFormat="1" applyFont="1" applyBorder="1" applyAlignment="1">
      <alignment vertical="center"/>
    </xf>
    <xf numFmtId="37" fontId="69" fillId="3" borderId="0" xfId="57" applyNumberFormat="1" applyFont="1" applyFill="1" applyBorder="1" applyAlignment="1">
      <alignment horizontal="left" vertical="center"/>
    </xf>
    <xf numFmtId="37" fontId="70" fillId="3" borderId="0" xfId="57" applyNumberFormat="1" applyFont="1" applyFill="1" applyBorder="1" applyAlignment="1">
      <alignment horizontal="right" vertical="center"/>
    </xf>
    <xf numFmtId="0" fontId="74" fillId="0" borderId="0" xfId="0" applyFont="1" applyAlignment="1">
      <alignment vertical="center"/>
    </xf>
    <xf numFmtId="37" fontId="11" fillId="3" borderId="14" xfId="57" applyNumberFormat="1" applyFont="1" applyFill="1" applyBorder="1" applyAlignment="1">
      <alignment vertical="center"/>
    </xf>
    <xf numFmtId="0" fontId="11" fillId="3" borderId="0" xfId="57" quotePrefix="1" applyNumberFormat="1" applyFont="1" applyFill="1" applyBorder="1" applyAlignment="1">
      <alignment horizontal="center" vertical="center"/>
    </xf>
    <xf numFmtId="180" fontId="11" fillId="3" borderId="0" xfId="57" applyNumberFormat="1" applyFont="1" applyFill="1" applyBorder="1" applyAlignment="1">
      <alignment vertical="center"/>
    </xf>
    <xf numFmtId="37" fontId="11" fillId="3" borderId="0" xfId="57" applyNumberFormat="1" applyFont="1" applyFill="1" applyBorder="1" applyAlignment="1">
      <alignment vertical="center"/>
    </xf>
    <xf numFmtId="180" fontId="11" fillId="0" borderId="0" xfId="57" applyNumberFormat="1" applyFont="1" applyFill="1" applyBorder="1" applyAlignment="1">
      <alignment vertical="center"/>
    </xf>
    <xf numFmtId="179" fontId="11" fillId="3" borderId="0" xfId="57" applyNumberFormat="1" applyFont="1" applyFill="1" applyBorder="1" applyAlignment="1">
      <alignment horizontal="center" vertical="center"/>
    </xf>
    <xf numFmtId="179" fontId="11" fillId="40" borderId="13" xfId="57" applyNumberFormat="1" applyFont="1" applyFill="1" applyBorder="1" applyAlignment="1">
      <alignment horizontal="center" vertical="center"/>
    </xf>
    <xf numFmtId="180" fontId="11" fillId="40" borderId="13" xfId="57" applyNumberFormat="1" applyFont="1" applyFill="1" applyBorder="1" applyAlignment="1">
      <alignment vertical="center"/>
    </xf>
    <xf numFmtId="180" fontId="11" fillId="39" borderId="13" xfId="57" applyNumberFormat="1" applyFont="1" applyFill="1" applyBorder="1" applyAlignment="1">
      <alignment vertical="center"/>
    </xf>
    <xf numFmtId="0" fontId="49" fillId="39" borderId="0" xfId="0" applyFont="1" applyFill="1" applyAlignment="1">
      <alignment vertical="center"/>
    </xf>
    <xf numFmtId="37" fontId="13" fillId="3" borderId="0" xfId="57" quotePrefix="1" applyNumberFormat="1" applyFont="1" applyFill="1" applyBorder="1" applyAlignment="1">
      <alignment horizontal="left" vertical="center"/>
    </xf>
    <xf numFmtId="37" fontId="13" fillId="3" borderId="0" xfId="57" applyNumberFormat="1" applyFont="1" applyFill="1" applyBorder="1" applyAlignment="1">
      <alignment vertical="center"/>
    </xf>
    <xf numFmtId="37" fontId="15" fillId="3" borderId="0" xfId="57" applyNumberFormat="1" applyFont="1" applyFill="1" applyBorder="1" applyAlignment="1">
      <alignment horizontal="right" vertical="center"/>
    </xf>
    <xf numFmtId="37" fontId="13" fillId="3" borderId="0" xfId="57" applyNumberFormat="1" applyFont="1" applyFill="1" applyBorder="1" applyAlignment="1">
      <alignment horizontal="left" vertical="center"/>
    </xf>
    <xf numFmtId="37" fontId="13" fillId="3" borderId="0" xfId="57" applyNumberFormat="1" applyFont="1" applyFill="1" applyBorder="1" applyAlignment="1">
      <alignment horizontal="right" vertical="center"/>
    </xf>
    <xf numFmtId="37" fontId="15" fillId="3" borderId="0" xfId="57" applyNumberFormat="1" applyFont="1" applyFill="1" applyBorder="1" applyAlignment="1">
      <alignment horizontal="left" vertical="center"/>
    </xf>
    <xf numFmtId="37" fontId="59" fillId="3" borderId="0" xfId="57" applyNumberFormat="1" applyFont="1" applyFill="1" applyBorder="1" applyAlignment="1">
      <alignment vertical="center"/>
    </xf>
    <xf numFmtId="37" fontId="61" fillId="3" borderId="0" xfId="57" applyNumberFormat="1" applyFont="1" applyFill="1" applyBorder="1" applyAlignment="1">
      <alignment horizontal="left" vertical="center"/>
    </xf>
    <xf numFmtId="37" fontId="59" fillId="3" borderId="0" xfId="57" applyNumberFormat="1" applyFont="1" applyFill="1" applyBorder="1" applyAlignment="1">
      <alignment horizontal="right" vertical="center"/>
    </xf>
    <xf numFmtId="180" fontId="49" fillId="0" borderId="0" xfId="0" applyNumberFormat="1" applyFont="1" applyBorder="1" applyAlignment="1">
      <alignment vertical="center"/>
    </xf>
    <xf numFmtId="179" fontId="11" fillId="0" borderId="13" xfId="57" applyNumberFormat="1" applyFont="1" applyFill="1" applyBorder="1" applyAlignment="1">
      <alignment horizontal="center" vertical="center"/>
    </xf>
    <xf numFmtId="180" fontId="11" fillId="0" borderId="13" xfId="57" applyNumberFormat="1" applyFont="1" applyFill="1" applyBorder="1" applyAlignment="1">
      <alignment vertical="center"/>
    </xf>
    <xf numFmtId="0" fontId="49" fillId="0" borderId="0" xfId="0" applyFont="1" applyFill="1" applyAlignment="1">
      <alignment vertical="center"/>
    </xf>
    <xf numFmtId="179" fontId="12" fillId="0" borderId="0" xfId="57" applyNumberFormat="1" applyFont="1" applyFill="1" applyBorder="1" applyAlignment="1">
      <alignment horizontal="left" vertical="center"/>
    </xf>
    <xf numFmtId="37" fontId="13" fillId="0" borderId="0" xfId="57" applyNumberFormat="1" applyFont="1" applyFill="1" applyBorder="1" applyAlignment="1">
      <alignment vertical="center"/>
    </xf>
    <xf numFmtId="37" fontId="13" fillId="3" borderId="0" xfId="57" quotePrefix="1" applyNumberFormat="1" applyFont="1" applyFill="1" applyBorder="1" applyAlignment="1">
      <alignment vertical="center"/>
    </xf>
    <xf numFmtId="37" fontId="61" fillId="0" borderId="0" xfId="0" applyNumberFormat="1" applyFont="1" applyBorder="1" applyAlignment="1" applyProtection="1">
      <alignment vertical="center"/>
    </xf>
    <xf numFmtId="37" fontId="59" fillId="0" borderId="0" xfId="0" applyNumberFormat="1" applyFont="1" applyBorder="1" applyAlignment="1">
      <alignment horizontal="centerContinuous" vertical="center"/>
    </xf>
    <xf numFmtId="37" fontId="59" fillId="0" borderId="0" xfId="0" applyNumberFormat="1" applyFont="1" applyBorder="1" applyAlignment="1" applyProtection="1">
      <alignment horizontal="right" vertical="center"/>
    </xf>
    <xf numFmtId="172" fontId="11" fillId="4" borderId="14" xfId="0" applyNumberFormat="1" applyFont="1" applyFill="1" applyBorder="1" applyAlignment="1" applyProtection="1">
      <alignment horizontal="center" vertical="center"/>
    </xf>
    <xf numFmtId="37" fontId="11" fillId="2" borderId="0" xfId="0" applyNumberFormat="1" applyFont="1" applyFill="1" applyBorder="1" applyAlignment="1">
      <alignment horizontal="center" vertical="center"/>
    </xf>
    <xf numFmtId="182" fontId="11" fillId="0" borderId="0" xfId="0" applyNumberFormat="1" applyFont="1" applyBorder="1" applyAlignment="1" applyProtection="1">
      <alignment vertical="center"/>
    </xf>
    <xf numFmtId="37" fontId="11" fillId="0" borderId="0" xfId="0" applyNumberFormat="1" applyFont="1" applyBorder="1" applyAlignment="1" applyProtection="1">
      <alignment horizontal="left" vertical="center"/>
    </xf>
    <xf numFmtId="182" fontId="11" fillId="0" borderId="0" xfId="0" applyNumberFormat="1" applyFont="1" applyBorder="1" applyAlignment="1">
      <alignment vertical="center"/>
    </xf>
    <xf numFmtId="182" fontId="11" fillId="0" borderId="0" xfId="0" applyNumberFormat="1" applyFont="1" applyFill="1" applyBorder="1" applyAlignment="1" applyProtection="1">
      <alignment vertical="center"/>
    </xf>
    <xf numFmtId="182" fontId="11" fillId="0" borderId="13" xfId="0" applyNumberFormat="1" applyFont="1" applyBorder="1" applyAlignment="1" applyProtection="1">
      <alignment vertical="center"/>
    </xf>
    <xf numFmtId="0" fontId="59" fillId="0" borderId="0" xfId="58" applyFont="1" applyBorder="1" applyAlignment="1">
      <alignment vertical="center"/>
    </xf>
    <xf numFmtId="0" fontId="59" fillId="0" borderId="0" xfId="58" applyFont="1" applyFill="1" applyBorder="1" applyAlignment="1">
      <alignment vertical="center"/>
    </xf>
    <xf numFmtId="0" fontId="59" fillId="0" borderId="0" xfId="58" quotePrefix="1" applyFont="1" applyFill="1" applyBorder="1" applyAlignment="1">
      <alignment horizontal="left" vertical="center"/>
    </xf>
    <xf numFmtId="0" fontId="11" fillId="0" borderId="0" xfId="58" applyFont="1" applyFill="1" applyBorder="1" applyAlignment="1">
      <alignment vertical="center"/>
    </xf>
    <xf numFmtId="183" fontId="11" fillId="0" borderId="0" xfId="58" applyNumberFormat="1" applyFont="1" applyFill="1" applyBorder="1" applyAlignment="1">
      <alignment vertical="center"/>
    </xf>
    <xf numFmtId="2" fontId="11" fillId="0" borderId="0" xfId="58" applyNumberFormat="1" applyFont="1" applyFill="1" applyBorder="1" applyAlignment="1">
      <alignment vertical="center"/>
    </xf>
    <xf numFmtId="183" fontId="11" fillId="0" borderId="0" xfId="58" applyNumberFormat="1" applyFont="1" applyFill="1" applyBorder="1" applyAlignment="1">
      <alignment horizontal="right" vertical="center"/>
    </xf>
    <xf numFmtId="0" fontId="11" fillId="0" borderId="0" xfId="58" quotePrefix="1" applyFont="1" applyFill="1" applyBorder="1" applyAlignment="1">
      <alignment horizontal="left" vertical="center"/>
    </xf>
    <xf numFmtId="39" fontId="11" fillId="0" borderId="0" xfId="58" applyNumberFormat="1" applyFont="1" applyFill="1" applyBorder="1" applyAlignment="1">
      <alignment horizontal="right" vertical="center"/>
    </xf>
    <xf numFmtId="0" fontId="11" fillId="0" borderId="0" xfId="58" applyFont="1" applyFill="1" applyBorder="1" applyAlignment="1">
      <alignment horizontal="left" vertical="center"/>
    </xf>
    <xf numFmtId="184" fontId="16" fillId="0" borderId="0" xfId="58" quotePrefix="1" applyNumberFormat="1" applyFont="1" applyFill="1" applyBorder="1" applyAlignment="1">
      <alignment horizontal="left" vertical="center"/>
    </xf>
    <xf numFmtId="0" fontId="11" fillId="0" borderId="0" xfId="58" quotePrefix="1" applyFont="1" applyBorder="1" applyAlignment="1">
      <alignment horizontal="left" vertical="center"/>
    </xf>
    <xf numFmtId="184" fontId="11" fillId="0" borderId="0" xfId="58" applyNumberFormat="1" applyFont="1" applyBorder="1" applyAlignment="1">
      <alignment vertical="center"/>
    </xf>
    <xf numFmtId="39" fontId="11" fillId="0" borderId="0" xfId="58" applyNumberFormat="1" applyFont="1" applyBorder="1" applyAlignment="1">
      <alignment horizontal="right" vertical="center"/>
    </xf>
    <xf numFmtId="39" fontId="11" fillId="0" borderId="13" xfId="58" applyNumberFormat="1" applyFont="1" applyFill="1" applyBorder="1" applyAlignment="1">
      <alignment horizontal="right" vertical="center"/>
    </xf>
    <xf numFmtId="0" fontId="13" fillId="0" borderId="0" xfId="58" quotePrefix="1" applyFont="1" applyBorder="1" applyAlignment="1">
      <alignment horizontal="left" vertical="center"/>
    </xf>
    <xf numFmtId="37" fontId="13" fillId="0" borderId="0" xfId="0" quotePrefix="1" applyNumberFormat="1" applyFont="1" applyBorder="1" applyAlignment="1" applyProtection="1">
      <alignment vertical="center"/>
    </xf>
    <xf numFmtId="0" fontId="11" fillId="0" borderId="0" xfId="58" applyFont="1" applyBorder="1" applyAlignment="1">
      <alignment vertical="center"/>
    </xf>
    <xf numFmtId="0" fontId="59" fillId="0" borderId="15" xfId="58" applyFont="1" applyBorder="1" applyAlignment="1">
      <alignment vertical="center"/>
    </xf>
    <xf numFmtId="37" fontId="59" fillId="0" borderId="15" xfId="58" applyNumberFormat="1" applyFont="1" applyBorder="1" applyAlignment="1">
      <alignment vertical="center"/>
    </xf>
    <xf numFmtId="37" fontId="11" fillId="0" borderId="0" xfId="58" applyNumberFormat="1" applyFont="1" applyFill="1" applyBorder="1" applyAlignment="1">
      <alignment vertical="center"/>
    </xf>
    <xf numFmtId="183" fontId="14" fillId="5" borderId="0" xfId="58" quotePrefix="1" applyNumberFormat="1" applyFont="1" applyFill="1" applyBorder="1" applyAlignment="1">
      <alignment horizontal="left" vertical="center"/>
    </xf>
    <xf numFmtId="37" fontId="11" fillId="0" borderId="0" xfId="58" applyNumberFormat="1" applyFont="1" applyFill="1" applyBorder="1" applyAlignment="1">
      <alignment horizontal="right" vertical="center"/>
    </xf>
    <xf numFmtId="0" fontId="11" fillId="0" borderId="0" xfId="58" applyFont="1" applyBorder="1" applyAlignment="1">
      <alignment horizontal="right" vertical="center"/>
    </xf>
    <xf numFmtId="182" fontId="11" fillId="0" borderId="0" xfId="58" applyNumberFormat="1" applyFont="1" applyFill="1" applyBorder="1" applyAlignment="1">
      <alignment horizontal="right" vertical="center"/>
    </xf>
    <xf numFmtId="185" fontId="11" fillId="0" borderId="0" xfId="58" applyNumberFormat="1" applyFont="1" applyBorder="1" applyAlignment="1">
      <alignment horizontal="right" vertical="center"/>
    </xf>
    <xf numFmtId="0" fontId="11" fillId="0" borderId="0" xfId="58" applyFont="1" applyBorder="1" applyAlignment="1">
      <alignment horizontal="left" vertical="center"/>
    </xf>
    <xf numFmtId="182" fontId="11" fillId="0" borderId="0" xfId="58" applyNumberFormat="1" applyFont="1" applyBorder="1" applyAlignment="1">
      <alignment vertical="center"/>
    </xf>
    <xf numFmtId="0" fontId="11" fillId="0" borderId="13" xfId="58" applyFont="1" applyBorder="1" applyAlignment="1">
      <alignment vertical="center"/>
    </xf>
    <xf numFmtId="182" fontId="11" fillId="0" borderId="13" xfId="58" applyNumberFormat="1" applyFont="1" applyFill="1" applyBorder="1" applyAlignment="1">
      <alignment horizontal="right" vertical="center"/>
    </xf>
    <xf numFmtId="185" fontId="11" fillId="0" borderId="13" xfId="58" applyNumberFormat="1" applyFont="1" applyBorder="1" applyAlignment="1">
      <alignment horizontal="right" vertical="center"/>
    </xf>
    <xf numFmtId="186" fontId="11" fillId="0" borderId="0" xfId="58" applyNumberFormat="1" applyFont="1" applyFill="1" applyBorder="1" applyAlignment="1">
      <alignment horizontal="right" vertical="center"/>
    </xf>
    <xf numFmtId="0" fontId="59" fillId="0" borderId="0" xfId="59" applyFont="1" applyBorder="1" applyAlignment="1">
      <alignment vertical="center"/>
    </xf>
    <xf numFmtId="37" fontId="59" fillId="0" borderId="0" xfId="59" applyNumberFormat="1" applyFont="1" applyBorder="1" applyAlignment="1">
      <alignment vertical="center"/>
    </xf>
    <xf numFmtId="0" fontId="59" fillId="0" borderId="0" xfId="59" applyFont="1" applyFill="1" applyBorder="1" applyAlignment="1">
      <alignment vertical="center"/>
    </xf>
    <xf numFmtId="37" fontId="67" fillId="0" borderId="0" xfId="0" applyNumberFormat="1" applyFont="1" applyBorder="1" applyAlignment="1">
      <alignment vertical="center"/>
    </xf>
    <xf numFmtId="0" fontId="11" fillId="4" borderId="14" xfId="59" applyFont="1" applyFill="1" applyBorder="1" applyAlignment="1">
      <alignment horizontal="centerContinuous" vertical="center"/>
    </xf>
    <xf numFmtId="0" fontId="11" fillId="4" borderId="0" xfId="59" applyFont="1" applyFill="1" applyBorder="1" applyAlignment="1">
      <alignment horizontal="centerContinuous" vertical="center"/>
    </xf>
    <xf numFmtId="0" fontId="11" fillId="4" borderId="13" xfId="59" applyFont="1" applyFill="1" applyBorder="1" applyAlignment="1">
      <alignment horizontal="centerContinuous" vertical="center"/>
    </xf>
    <xf numFmtId="0" fontId="11" fillId="0" borderId="0" xfId="59" applyFont="1" applyFill="1" applyBorder="1" applyAlignment="1">
      <alignment vertical="center"/>
    </xf>
    <xf numFmtId="37" fontId="11" fillId="0" borderId="0" xfId="59" applyNumberFormat="1" applyFont="1" applyFill="1" applyBorder="1" applyAlignment="1">
      <alignment vertical="center"/>
    </xf>
    <xf numFmtId="0" fontId="11" fillId="0" borderId="0" xfId="59" applyFont="1" applyBorder="1" applyAlignment="1">
      <alignment vertical="center"/>
    </xf>
    <xf numFmtId="0" fontId="11" fillId="0" borderId="0" xfId="59" applyFont="1" applyFill="1" applyBorder="1" applyAlignment="1">
      <alignment horizontal="center" vertical="center"/>
    </xf>
    <xf numFmtId="183" fontId="11" fillId="0" borderId="0" xfId="59" applyNumberFormat="1" applyFont="1" applyFill="1" applyBorder="1" applyAlignment="1">
      <alignment vertical="center"/>
    </xf>
    <xf numFmtId="183" fontId="14" fillId="5" borderId="0" xfId="59" quotePrefix="1" applyNumberFormat="1" applyFont="1" applyFill="1" applyBorder="1" applyAlignment="1">
      <alignment horizontal="left" vertical="center"/>
    </xf>
    <xf numFmtId="37" fontId="11" fillId="0" borderId="0" xfId="59" applyNumberFormat="1" applyFont="1" applyFill="1" applyBorder="1" applyAlignment="1">
      <alignment horizontal="right" vertical="center"/>
    </xf>
    <xf numFmtId="0" fontId="11" fillId="0" borderId="0" xfId="59" quotePrefix="1" applyFont="1" applyFill="1" applyBorder="1" applyAlignment="1">
      <alignment horizontal="left" vertical="center"/>
    </xf>
    <xf numFmtId="187" fontId="11" fillId="0" borderId="0" xfId="59" applyNumberFormat="1" applyFont="1" applyFill="1" applyBorder="1" applyAlignment="1">
      <alignment horizontal="right" vertical="center"/>
    </xf>
    <xf numFmtId="188" fontId="11" fillId="0" borderId="0" xfId="59" applyNumberFormat="1" applyFont="1" applyBorder="1" applyAlignment="1">
      <alignment vertical="center"/>
    </xf>
    <xf numFmtId="0" fontId="11" fillId="0" borderId="0" xfId="59" quotePrefix="1" applyFont="1" applyFill="1" applyBorder="1" applyAlignment="1">
      <alignment horizontal="center" vertical="center"/>
    </xf>
    <xf numFmtId="0" fontId="11" fillId="0" borderId="0" xfId="59" applyFont="1" applyBorder="1" applyAlignment="1">
      <alignment horizontal="left" vertical="center"/>
    </xf>
    <xf numFmtId="187" fontId="11" fillId="0" borderId="0" xfId="59" applyNumberFormat="1" applyFont="1" applyBorder="1" applyAlignment="1">
      <alignment vertical="center"/>
    </xf>
    <xf numFmtId="0" fontId="11" fillId="0" borderId="13" xfId="59" applyFont="1" applyBorder="1" applyAlignment="1">
      <alignment vertical="center"/>
    </xf>
    <xf numFmtId="187" fontId="11" fillId="0" borderId="13" xfId="59" applyNumberFormat="1" applyFont="1" applyFill="1" applyBorder="1" applyAlignment="1">
      <alignment horizontal="right" vertical="center"/>
    </xf>
    <xf numFmtId="0" fontId="13" fillId="0" borderId="0" xfId="59" quotePrefix="1" applyFont="1" applyBorder="1" applyAlignment="1">
      <alignment horizontal="left" vertical="center"/>
    </xf>
    <xf numFmtId="0" fontId="13" fillId="0" borderId="0" xfId="59" applyFont="1" applyBorder="1" applyAlignment="1">
      <alignment vertical="center"/>
    </xf>
    <xf numFmtId="0" fontId="11" fillId="0" borderId="0" xfId="59" quotePrefix="1" applyFont="1" applyBorder="1" applyAlignment="1">
      <alignment horizontal="left" vertical="center"/>
    </xf>
    <xf numFmtId="0" fontId="59" fillId="0" borderId="0" xfId="60" applyFont="1" applyBorder="1" applyAlignment="1">
      <alignment vertical="center"/>
    </xf>
    <xf numFmtId="37" fontId="59" fillId="0" borderId="0" xfId="60" applyNumberFormat="1" applyFont="1" applyBorder="1" applyAlignment="1">
      <alignment vertical="center"/>
    </xf>
    <xf numFmtId="0" fontId="59" fillId="0" borderId="0" xfId="60" applyFont="1" applyFill="1" applyBorder="1" applyAlignment="1">
      <alignment vertical="center"/>
    </xf>
    <xf numFmtId="0" fontId="11" fillId="0" borderId="14" xfId="60" applyFont="1" applyFill="1" applyBorder="1" applyAlignment="1">
      <alignment vertical="center"/>
    </xf>
    <xf numFmtId="37" fontId="11" fillId="0" borderId="14" xfId="60" applyNumberFormat="1" applyFont="1" applyFill="1" applyBorder="1" applyAlignment="1">
      <alignment vertical="center"/>
    </xf>
    <xf numFmtId="0" fontId="11" fillId="0" borderId="14" xfId="60" applyFont="1" applyBorder="1" applyAlignment="1">
      <alignment vertical="center"/>
    </xf>
    <xf numFmtId="0" fontId="11" fillId="0" borderId="0" xfId="60" applyFont="1" applyFill="1" applyBorder="1" applyAlignment="1">
      <alignment horizontal="center" vertical="center"/>
    </xf>
    <xf numFmtId="183" fontId="11" fillId="0" borderId="0" xfId="60" applyNumberFormat="1" applyFont="1" applyFill="1" applyBorder="1" applyAlignment="1">
      <alignment vertical="center"/>
    </xf>
    <xf numFmtId="37" fontId="11" fillId="0" borderId="0" xfId="60" applyNumberFormat="1" applyFont="1" applyFill="1" applyBorder="1" applyAlignment="1">
      <alignment vertical="center"/>
    </xf>
    <xf numFmtId="0" fontId="11" fillId="0" borderId="0" xfId="60" applyFont="1" applyBorder="1" applyAlignment="1">
      <alignment vertical="center"/>
    </xf>
    <xf numFmtId="37" fontId="11" fillId="0" borderId="0" xfId="60" applyNumberFormat="1" applyFont="1" applyFill="1" applyBorder="1" applyAlignment="1">
      <alignment horizontal="right" vertical="center"/>
    </xf>
    <xf numFmtId="189" fontId="11" fillId="0" borderId="0" xfId="60" applyNumberFormat="1" applyFont="1" applyFill="1" applyBorder="1" applyAlignment="1">
      <alignment horizontal="right" vertical="center"/>
    </xf>
    <xf numFmtId="39" fontId="11" fillId="0" borderId="0" xfId="60" applyNumberFormat="1" applyFont="1" applyBorder="1" applyAlignment="1">
      <alignment vertical="center"/>
    </xf>
    <xf numFmtId="0" fontId="11" fillId="0" borderId="0" xfId="60" quotePrefix="1" applyFont="1" applyFill="1" applyBorder="1" applyAlignment="1">
      <alignment horizontal="center" vertical="center"/>
    </xf>
    <xf numFmtId="0" fontId="11" fillId="0" borderId="0" xfId="60" applyFont="1" applyBorder="1" applyAlignment="1">
      <alignment horizontal="left" vertical="center"/>
    </xf>
    <xf numFmtId="189" fontId="11" fillId="0" borderId="0" xfId="60" applyNumberFormat="1" applyFont="1" applyBorder="1" applyAlignment="1">
      <alignment vertical="center"/>
    </xf>
    <xf numFmtId="186" fontId="11" fillId="0" borderId="0" xfId="60" applyNumberFormat="1" applyFont="1" applyFill="1" applyBorder="1" applyAlignment="1">
      <alignment horizontal="left" vertical="center"/>
    </xf>
    <xf numFmtId="185" fontId="11" fillId="0" borderId="0" xfId="60" applyNumberFormat="1" applyFont="1" applyBorder="1" applyAlignment="1">
      <alignment vertical="center"/>
    </xf>
    <xf numFmtId="186" fontId="11" fillId="0" borderId="13" xfId="60" applyNumberFormat="1" applyFont="1" applyFill="1" applyBorder="1" applyAlignment="1">
      <alignment horizontal="left" vertical="center"/>
    </xf>
    <xf numFmtId="39" fontId="11" fillId="0" borderId="13" xfId="60" applyNumberFormat="1" applyFont="1" applyBorder="1" applyAlignment="1">
      <alignment vertical="center"/>
    </xf>
    <xf numFmtId="0" fontId="13" fillId="0" borderId="0" xfId="60" quotePrefix="1" applyFont="1" applyBorder="1" applyAlignment="1">
      <alignment horizontal="left" vertical="center"/>
    </xf>
    <xf numFmtId="0" fontId="13" fillId="0" borderId="0" xfId="60" applyFont="1" applyBorder="1" applyAlignment="1">
      <alignment vertical="center"/>
    </xf>
    <xf numFmtId="0" fontId="13" fillId="0" borderId="0" xfId="60" applyFont="1" applyBorder="1" applyAlignment="1">
      <alignment horizontal="left" vertical="center"/>
    </xf>
    <xf numFmtId="0" fontId="11" fillId="0" borderId="0" xfId="60" quotePrefix="1" applyFont="1" applyBorder="1" applyAlignment="1">
      <alignment horizontal="left" vertical="center"/>
    </xf>
    <xf numFmtId="37" fontId="75" fillId="0" borderId="0" xfId="0" applyNumberFormat="1" applyFont="1" applyBorder="1" applyAlignment="1">
      <alignment vertical="center"/>
    </xf>
    <xf numFmtId="0" fontId="74" fillId="0" borderId="0" xfId="60" applyFont="1" applyFill="1" applyBorder="1" applyAlignment="1">
      <alignment vertical="center"/>
    </xf>
    <xf numFmtId="0" fontId="11" fillId="0" borderId="0" xfId="60" applyFont="1" applyFill="1" applyBorder="1" applyAlignment="1">
      <alignment vertical="center"/>
    </xf>
    <xf numFmtId="183" fontId="14" fillId="5" borderId="0" xfId="60" quotePrefix="1" applyNumberFormat="1" applyFont="1" applyFill="1" applyBorder="1" applyAlignment="1">
      <alignment horizontal="left" vertical="center"/>
    </xf>
    <xf numFmtId="189" fontId="11" fillId="0" borderId="13" xfId="60" applyNumberFormat="1" applyFont="1" applyBorder="1" applyAlignment="1">
      <alignment vertical="center"/>
    </xf>
    <xf numFmtId="186" fontId="11" fillId="0" borderId="0" xfId="60" applyNumberFormat="1" applyFont="1" applyFill="1" applyBorder="1" applyAlignment="1">
      <alignment horizontal="right" vertical="center"/>
    </xf>
    <xf numFmtId="0" fontId="59" fillId="0" borderId="0" xfId="62" applyFont="1" applyBorder="1" applyAlignment="1">
      <alignment vertical="center"/>
    </xf>
    <xf numFmtId="37" fontId="59" fillId="0" borderId="0" xfId="62" applyNumberFormat="1" applyFont="1" applyFill="1" applyBorder="1" applyAlignment="1">
      <alignment vertical="center"/>
    </xf>
    <xf numFmtId="0" fontId="59" fillId="0" borderId="0" xfId="62" applyFont="1" applyFill="1" applyBorder="1" applyAlignment="1">
      <alignment vertical="center"/>
    </xf>
    <xf numFmtId="37" fontId="60" fillId="0" borderId="0" xfId="0" applyNumberFormat="1" applyFont="1" applyFill="1" applyBorder="1" applyAlignment="1">
      <alignment vertical="center"/>
    </xf>
    <xf numFmtId="0" fontId="11" fillId="0" borderId="14" xfId="60" applyFont="1" applyFill="1" applyBorder="1" applyAlignment="1">
      <alignment horizontal="centerContinuous" vertical="center"/>
    </xf>
    <xf numFmtId="0" fontId="11" fillId="0" borderId="0" xfId="60" applyFont="1" applyFill="1" applyBorder="1" applyAlignment="1">
      <alignment horizontal="centerContinuous" vertical="center"/>
    </xf>
    <xf numFmtId="0" fontId="11" fillId="0" borderId="13" xfId="60" applyFont="1" applyFill="1" applyBorder="1" applyAlignment="1">
      <alignment horizontal="centerContinuous" vertical="center"/>
    </xf>
    <xf numFmtId="0" fontId="11" fillId="0" borderId="0" xfId="62" applyFont="1" applyFill="1" applyBorder="1" applyAlignment="1">
      <alignment vertical="center"/>
    </xf>
    <xf numFmtId="37" fontId="11" fillId="0" borderId="0" xfId="62" applyNumberFormat="1" applyFont="1" applyFill="1" applyBorder="1" applyAlignment="1">
      <alignment vertical="center"/>
    </xf>
    <xf numFmtId="0" fontId="11" fillId="0" borderId="0" xfId="62" applyFont="1" applyFill="1" applyBorder="1" applyAlignment="1">
      <alignment horizontal="center" vertical="center"/>
    </xf>
    <xf numFmtId="183" fontId="11" fillId="0" borderId="0" xfId="62" applyNumberFormat="1" applyFont="1" applyFill="1" applyBorder="1" applyAlignment="1">
      <alignment vertical="center"/>
    </xf>
    <xf numFmtId="183" fontId="14" fillId="0" borderId="0" xfId="62" quotePrefix="1" applyNumberFormat="1" applyFont="1" applyFill="1" applyBorder="1" applyAlignment="1">
      <alignment vertical="center"/>
    </xf>
    <xf numFmtId="0" fontId="11" fillId="0" borderId="0" xfId="62" quotePrefix="1" applyFont="1" applyFill="1" applyBorder="1" applyAlignment="1">
      <alignment horizontal="left" vertical="center"/>
    </xf>
    <xf numFmtId="39" fontId="11" fillId="0" borderId="0" xfId="62" applyNumberFormat="1" applyFont="1" applyFill="1" applyBorder="1" applyAlignment="1">
      <alignment vertical="center"/>
    </xf>
    <xf numFmtId="0" fontId="11" fillId="0" borderId="0" xfId="62" quotePrefix="1" applyFont="1" applyFill="1" applyBorder="1" applyAlignment="1">
      <alignment horizontal="center" vertical="center"/>
    </xf>
    <xf numFmtId="0" fontId="11" fillId="0" borderId="0" xfId="62" applyFont="1" applyFill="1" applyBorder="1" applyAlignment="1">
      <alignment horizontal="left" vertical="center"/>
    </xf>
    <xf numFmtId="0" fontId="11" fillId="0" borderId="0" xfId="62" applyFont="1" applyBorder="1" applyAlignment="1">
      <alignment horizontal="left" vertical="center"/>
    </xf>
    <xf numFmtId="0" fontId="11" fillId="0" borderId="0" xfId="62" applyFont="1" applyBorder="1" applyAlignment="1">
      <alignment vertical="center"/>
    </xf>
    <xf numFmtId="190" fontId="11" fillId="0" borderId="0" xfId="62" applyNumberFormat="1" applyFont="1" applyBorder="1" applyAlignment="1">
      <alignment vertical="center"/>
    </xf>
    <xf numFmtId="186" fontId="11" fillId="0" borderId="0" xfId="62" applyNumberFormat="1" applyFont="1" applyFill="1" applyBorder="1" applyAlignment="1">
      <alignment horizontal="left" vertical="center"/>
    </xf>
    <xf numFmtId="186" fontId="11" fillId="0" borderId="13" xfId="62" applyNumberFormat="1" applyFont="1" applyFill="1" applyBorder="1" applyAlignment="1">
      <alignment horizontal="left" vertical="center"/>
    </xf>
    <xf numFmtId="39" fontId="11" fillId="0" borderId="13" xfId="62" applyNumberFormat="1" applyFont="1" applyFill="1" applyBorder="1" applyAlignment="1">
      <alignment vertical="center"/>
    </xf>
    <xf numFmtId="0" fontId="13" fillId="0" borderId="0" xfId="64" applyFont="1" applyBorder="1" applyAlignment="1">
      <alignment horizontal="left" vertical="center"/>
    </xf>
    <xf numFmtId="37" fontId="13" fillId="0" borderId="0" xfId="0" quotePrefix="1" applyNumberFormat="1" applyFont="1" applyFill="1" applyBorder="1" applyAlignment="1" applyProtection="1">
      <alignment vertical="center"/>
    </xf>
    <xf numFmtId="0" fontId="11" fillId="0" borderId="0" xfId="62" quotePrefix="1" applyFont="1" applyBorder="1" applyAlignment="1">
      <alignment horizontal="left" vertical="center"/>
    </xf>
    <xf numFmtId="0" fontId="11" fillId="4" borderId="13" xfId="60" applyFont="1" applyFill="1" applyBorder="1" applyAlignment="1">
      <alignment horizontal="center" vertical="center"/>
    </xf>
    <xf numFmtId="0" fontId="11" fillId="2" borderId="14" xfId="71" applyFont="1" applyFill="1" applyBorder="1" applyAlignment="1">
      <alignment horizontal="center" vertical="center" wrapText="1"/>
    </xf>
    <xf numFmtId="37" fontId="11" fillId="2" borderId="14" xfId="74" applyNumberFormat="1" applyFont="1" applyFill="1" applyBorder="1" applyAlignment="1">
      <alignment horizontal="center" vertical="center" wrapText="1"/>
    </xf>
    <xf numFmtId="37" fontId="11" fillId="2" borderId="13" xfId="74" applyNumberFormat="1" applyFont="1" applyFill="1" applyBorder="1" applyAlignment="1">
      <alignment horizontal="center" vertical="center" wrapText="1"/>
    </xf>
    <xf numFmtId="3" fontId="11" fillId="2" borderId="14" xfId="73" applyNumberFormat="1" applyFont="1" applyFill="1" applyBorder="1" applyAlignment="1">
      <alignment horizontal="center" vertical="center" wrapText="1"/>
    </xf>
    <xf numFmtId="0" fontId="11" fillId="2" borderId="13" xfId="68" applyFont="1" applyFill="1" applyBorder="1" applyAlignment="1">
      <alignment horizontal="center" vertical="center"/>
    </xf>
    <xf numFmtId="0" fontId="59" fillId="0" borderId="0" xfId="63" applyFont="1" applyBorder="1" applyAlignment="1">
      <alignment vertical="center"/>
    </xf>
    <xf numFmtId="37" fontId="59" fillId="0" borderId="0" xfId="63" applyNumberFormat="1" applyFont="1" applyBorder="1" applyAlignment="1">
      <alignment vertical="center"/>
    </xf>
    <xf numFmtId="0" fontId="59" fillId="0" borderId="0" xfId="63" applyFont="1" applyFill="1" applyBorder="1" applyAlignment="1">
      <alignment horizontal="centerContinuous" vertical="center"/>
    </xf>
    <xf numFmtId="0" fontId="59" fillId="0" borderId="0" xfId="63" applyFont="1" applyBorder="1" applyAlignment="1">
      <alignment horizontal="centerContinuous" vertical="center"/>
    </xf>
    <xf numFmtId="0" fontId="59" fillId="0" borderId="0" xfId="63" applyFont="1" applyFill="1" applyBorder="1" applyAlignment="1">
      <alignment vertical="center"/>
    </xf>
    <xf numFmtId="0" fontId="59" fillId="0" borderId="0" xfId="63" quotePrefix="1" applyFont="1" applyFill="1" applyBorder="1" applyAlignment="1">
      <alignment horizontal="left" vertical="center"/>
    </xf>
    <xf numFmtId="0" fontId="59" fillId="0" borderId="0" xfId="63" quotePrefix="1" applyFont="1" applyFill="1" applyBorder="1" applyAlignment="1">
      <alignment horizontal="right" vertical="center"/>
    </xf>
    <xf numFmtId="0" fontId="11" fillId="0" borderId="0" xfId="63" applyFont="1" applyFill="1" applyBorder="1" applyAlignment="1">
      <alignment vertical="center"/>
    </xf>
    <xf numFmtId="37" fontId="11" fillId="0" borderId="0" xfId="63" applyNumberFormat="1" applyFont="1" applyFill="1" applyBorder="1" applyAlignment="1">
      <alignment vertical="center"/>
    </xf>
    <xf numFmtId="0" fontId="11" fillId="0" borderId="0" xfId="63" applyFont="1" applyBorder="1" applyAlignment="1">
      <alignment vertical="center"/>
    </xf>
    <xf numFmtId="0" fontId="11" fillId="0" borderId="0" xfId="63" applyFont="1" applyFill="1" applyBorder="1" applyAlignment="1">
      <alignment horizontal="center" vertical="center"/>
    </xf>
    <xf numFmtId="183" fontId="11" fillId="0" borderId="0" xfId="63" applyNumberFormat="1" applyFont="1" applyFill="1" applyBorder="1" applyAlignment="1">
      <alignment vertical="center"/>
    </xf>
    <xf numFmtId="183" fontId="14" fillId="5" borderId="0" xfId="63" quotePrefix="1" applyNumberFormat="1" applyFont="1" applyFill="1" applyBorder="1" applyAlignment="1">
      <alignment vertical="center"/>
    </xf>
    <xf numFmtId="0" fontId="11" fillId="0" borderId="0" xfId="63" quotePrefix="1" applyFont="1" applyFill="1" applyBorder="1" applyAlignment="1">
      <alignment horizontal="left" vertical="center"/>
    </xf>
    <xf numFmtId="39" fontId="11" fillId="0" borderId="0" xfId="63" applyNumberFormat="1" applyFont="1" applyBorder="1" applyAlignment="1">
      <alignment vertical="center"/>
    </xf>
    <xf numFmtId="0" fontId="11" fillId="0" borderId="0" xfId="63" quotePrefix="1" applyFont="1" applyFill="1" applyBorder="1" applyAlignment="1">
      <alignment horizontal="center" vertical="center"/>
    </xf>
    <xf numFmtId="0" fontId="11" fillId="0" borderId="0" xfId="63" applyFont="1" applyBorder="1" applyAlignment="1">
      <alignment horizontal="left" vertical="center"/>
    </xf>
    <xf numFmtId="0" fontId="11" fillId="0" borderId="0" xfId="63" applyFont="1" applyBorder="1" applyAlignment="1">
      <alignment horizontal="center" vertical="center"/>
    </xf>
    <xf numFmtId="191" fontId="11" fillId="0" borderId="0" xfId="63" applyNumberFormat="1" applyFont="1" applyBorder="1" applyAlignment="1">
      <alignment vertical="center"/>
    </xf>
    <xf numFmtId="186" fontId="11" fillId="0" borderId="0" xfId="63" applyNumberFormat="1" applyFont="1" applyFill="1" applyBorder="1" applyAlignment="1">
      <alignment horizontal="right" vertical="center"/>
    </xf>
    <xf numFmtId="186" fontId="11" fillId="0" borderId="0" xfId="63" applyNumberFormat="1" applyFont="1" applyFill="1" applyBorder="1" applyAlignment="1">
      <alignment horizontal="left" vertical="center"/>
    </xf>
    <xf numFmtId="2" fontId="11" fillId="0" borderId="0" xfId="63" applyNumberFormat="1" applyFont="1" applyBorder="1" applyAlignment="1">
      <alignment vertical="center"/>
    </xf>
    <xf numFmtId="191" fontId="11" fillId="0" borderId="0" xfId="63" applyNumberFormat="1" applyFont="1" applyFill="1" applyBorder="1" applyAlignment="1">
      <alignment horizontal="right" vertical="center"/>
    </xf>
    <xf numFmtId="0" fontId="11" fillId="0" borderId="0" xfId="63" quotePrefix="1" applyFont="1" applyBorder="1" applyAlignment="1">
      <alignment horizontal="left" vertical="center"/>
    </xf>
    <xf numFmtId="0" fontId="11" fillId="0" borderId="0" xfId="63" quotePrefix="1" applyFont="1" applyBorder="1" applyAlignment="1">
      <alignment horizontal="right" vertical="center"/>
    </xf>
    <xf numFmtId="0" fontId="11" fillId="0" borderId="13" xfId="63" quotePrefix="1" applyFont="1" applyBorder="1" applyAlignment="1">
      <alignment horizontal="right" vertical="center"/>
    </xf>
    <xf numFmtId="191" fontId="11" fillId="0" borderId="13" xfId="63" applyNumberFormat="1" applyFont="1" applyBorder="1" applyAlignment="1">
      <alignment vertical="center"/>
    </xf>
    <xf numFmtId="2" fontId="11" fillId="0" borderId="13" xfId="63" applyNumberFormat="1" applyFont="1" applyBorder="1" applyAlignment="1">
      <alignment vertical="center"/>
    </xf>
    <xf numFmtId="0" fontId="13" fillId="0" borderId="0" xfId="63" applyFont="1" applyBorder="1" applyAlignment="1">
      <alignment horizontal="left" vertical="center"/>
    </xf>
    <xf numFmtId="0" fontId="59" fillId="0" borderId="0" xfId="64" applyFont="1" applyBorder="1" applyAlignment="1">
      <alignment vertical="center"/>
    </xf>
    <xf numFmtId="37" fontId="59" fillId="0" borderId="0" xfId="64" applyNumberFormat="1" applyFont="1" applyBorder="1" applyAlignment="1">
      <alignment vertical="center"/>
    </xf>
    <xf numFmtId="0" fontId="59" fillId="0" borderId="0" xfId="64" applyFont="1" applyFill="1" applyBorder="1" applyAlignment="1">
      <alignment vertical="center"/>
    </xf>
    <xf numFmtId="0" fontId="11" fillId="0" borderId="0" xfId="64" applyFont="1" applyFill="1" applyBorder="1" applyAlignment="1">
      <alignment vertical="center"/>
    </xf>
    <xf numFmtId="37" fontId="11" fillId="0" borderId="0" xfId="64" applyNumberFormat="1" applyFont="1" applyFill="1" applyBorder="1" applyAlignment="1">
      <alignment vertical="center"/>
    </xf>
    <xf numFmtId="0" fontId="11" fillId="0" borderId="0" xfId="64" applyFont="1" applyBorder="1" applyAlignment="1">
      <alignment vertical="center"/>
    </xf>
    <xf numFmtId="0" fontId="11" fillId="0" borderId="0" xfId="64" applyFont="1" applyFill="1" applyBorder="1" applyAlignment="1">
      <alignment horizontal="center" vertical="center"/>
    </xf>
    <xf numFmtId="183" fontId="11" fillId="0" borderId="0" xfId="64" applyNumberFormat="1" applyFont="1" applyFill="1" applyBorder="1" applyAlignment="1">
      <alignment vertical="center"/>
    </xf>
    <xf numFmtId="183" fontId="14" fillId="5" borderId="0" xfId="64" quotePrefix="1" applyNumberFormat="1" applyFont="1" applyFill="1" applyBorder="1" applyAlignment="1">
      <alignment vertical="center"/>
    </xf>
    <xf numFmtId="0" fontId="11" fillId="0" borderId="0" xfId="64" quotePrefix="1" applyFont="1" applyFill="1" applyBorder="1" applyAlignment="1">
      <alignment horizontal="left" vertical="center"/>
    </xf>
    <xf numFmtId="170" fontId="11" fillId="0" borderId="0" xfId="64" applyNumberFormat="1" applyFont="1" applyBorder="1" applyAlignment="1">
      <alignment vertical="center"/>
    </xf>
    <xf numFmtId="0" fontId="11" fillId="0" borderId="0" xfId="64" quotePrefix="1" applyFont="1" applyFill="1" applyBorder="1" applyAlignment="1">
      <alignment horizontal="center" vertical="center"/>
    </xf>
    <xf numFmtId="0" fontId="11" fillId="0" borderId="0" xfId="64" applyFont="1" applyBorder="1" applyAlignment="1">
      <alignment horizontal="left" vertical="center"/>
    </xf>
    <xf numFmtId="0" fontId="11" fillId="0" borderId="0" xfId="64" applyFont="1" applyBorder="1" applyAlignment="1">
      <alignment horizontal="center" vertical="center"/>
    </xf>
    <xf numFmtId="191" fontId="11" fillId="0" borderId="0" xfId="64" applyNumberFormat="1" applyFont="1" applyBorder="1" applyAlignment="1">
      <alignment vertical="center"/>
    </xf>
    <xf numFmtId="186" fontId="11" fillId="0" borderId="0" xfId="64" applyNumberFormat="1" applyFont="1" applyFill="1" applyBorder="1" applyAlignment="1">
      <alignment horizontal="center" vertical="center"/>
    </xf>
    <xf numFmtId="186" fontId="11" fillId="0" borderId="0" xfId="64" applyNumberFormat="1" applyFont="1" applyFill="1" applyBorder="1" applyAlignment="1">
      <alignment horizontal="left" vertical="center"/>
    </xf>
    <xf numFmtId="191" fontId="11" fillId="0" borderId="0" xfId="64" applyNumberFormat="1" applyFont="1" applyFill="1" applyBorder="1" applyAlignment="1">
      <alignment horizontal="right" vertical="center"/>
    </xf>
    <xf numFmtId="0" fontId="11" fillId="0" borderId="0" xfId="64" quotePrefix="1" applyFont="1" applyBorder="1" applyAlignment="1">
      <alignment horizontal="center" vertical="center"/>
    </xf>
    <xf numFmtId="0" fontId="11" fillId="0" borderId="13" xfId="64" quotePrefix="1" applyFont="1" applyBorder="1" applyAlignment="1">
      <alignment horizontal="center" vertical="center"/>
    </xf>
    <xf numFmtId="191" fontId="11" fillId="0" borderId="13" xfId="64" applyNumberFormat="1" applyFont="1" applyBorder="1" applyAlignment="1">
      <alignment vertical="center"/>
    </xf>
    <xf numFmtId="191" fontId="11" fillId="0" borderId="13" xfId="64" applyNumberFormat="1" applyFont="1" applyFill="1" applyBorder="1" applyAlignment="1">
      <alignment vertical="center"/>
    </xf>
    <xf numFmtId="170" fontId="11" fillId="0" borderId="13" xfId="64" applyNumberFormat="1" applyFont="1" applyBorder="1" applyAlignment="1">
      <alignment vertical="center"/>
    </xf>
    <xf numFmtId="186" fontId="11" fillId="0" borderId="0" xfId="64" applyNumberFormat="1" applyFont="1" applyFill="1" applyBorder="1" applyAlignment="1">
      <alignment horizontal="right" vertical="center"/>
    </xf>
    <xf numFmtId="0" fontId="59" fillId="0" borderId="0" xfId="65" applyFont="1" applyBorder="1" applyAlignment="1">
      <alignment vertical="center"/>
    </xf>
    <xf numFmtId="37" fontId="59" fillId="0" borderId="0" xfId="65" applyNumberFormat="1" applyFont="1" applyBorder="1" applyAlignment="1">
      <alignment vertical="center"/>
    </xf>
    <xf numFmtId="17" fontId="61" fillId="0" borderId="0" xfId="60" applyNumberFormat="1" applyFont="1" applyFill="1" applyBorder="1" applyAlignment="1">
      <alignment vertical="center"/>
    </xf>
    <xf numFmtId="0" fontId="59" fillId="0" borderId="0" xfId="65" applyFont="1" applyFill="1" applyBorder="1" applyAlignment="1">
      <alignment vertical="center"/>
    </xf>
    <xf numFmtId="0" fontId="11" fillId="4" borderId="0" xfId="60" applyFont="1" applyFill="1" applyBorder="1" applyAlignment="1">
      <alignment horizontal="center" vertical="center"/>
    </xf>
    <xf numFmtId="0" fontId="11" fillId="0" borderId="0" xfId="65" applyFont="1" applyFill="1" applyBorder="1" applyAlignment="1">
      <alignment vertical="center"/>
    </xf>
    <xf numFmtId="0" fontId="11" fillId="0" borderId="0" xfId="65" applyFont="1" applyBorder="1" applyAlignment="1">
      <alignment vertical="center"/>
    </xf>
    <xf numFmtId="0" fontId="11" fillId="0" borderId="0" xfId="65" applyFont="1" applyFill="1" applyBorder="1" applyAlignment="1">
      <alignment horizontal="center" vertical="center"/>
    </xf>
    <xf numFmtId="183" fontId="11" fillId="0" borderId="0" xfId="65" applyNumberFormat="1" applyFont="1" applyFill="1" applyBorder="1" applyAlignment="1">
      <alignment vertical="center"/>
    </xf>
    <xf numFmtId="183" fontId="14" fillId="5" borderId="0" xfId="65" quotePrefix="1" applyNumberFormat="1" applyFont="1" applyFill="1" applyBorder="1" applyAlignment="1">
      <alignment vertical="center"/>
    </xf>
    <xf numFmtId="0" fontId="11" fillId="0" borderId="0" xfId="65" quotePrefix="1" applyFont="1" applyFill="1" applyBorder="1" applyAlignment="1">
      <alignment horizontal="left" vertical="center"/>
    </xf>
    <xf numFmtId="0" fontId="11" fillId="0" borderId="0" xfId="65" quotePrefix="1" applyFont="1" applyFill="1" applyBorder="1" applyAlignment="1">
      <alignment horizontal="center" vertical="center"/>
    </xf>
    <xf numFmtId="192" fontId="11" fillId="0" borderId="0" xfId="65" applyNumberFormat="1" applyFont="1" applyBorder="1" applyAlignment="1">
      <alignment horizontal="center" vertical="center" wrapText="1"/>
    </xf>
    <xf numFmtId="0" fontId="11" fillId="0" borderId="0" xfId="65" applyFont="1" applyBorder="1" applyAlignment="1">
      <alignment horizontal="left" vertical="center"/>
    </xf>
    <xf numFmtId="0" fontId="11" fillId="0" borderId="0" xfId="65" applyFont="1" applyBorder="1" applyAlignment="1">
      <alignment horizontal="center" vertical="center"/>
    </xf>
    <xf numFmtId="186" fontId="11" fillId="0" borderId="0" xfId="65" applyNumberFormat="1" applyFont="1" applyFill="1" applyBorder="1" applyAlignment="1">
      <alignment horizontal="left" vertical="center"/>
    </xf>
    <xf numFmtId="186" fontId="11" fillId="0" borderId="0" xfId="65" applyNumberFormat="1" applyFont="1" applyFill="1" applyBorder="1" applyAlignment="1">
      <alignment horizontal="center" vertical="center"/>
    </xf>
    <xf numFmtId="0" fontId="11" fillId="0" borderId="0" xfId="65" quotePrefix="1" applyFont="1" applyBorder="1" applyAlignment="1">
      <alignment horizontal="left" vertical="center"/>
    </xf>
    <xf numFmtId="193" fontId="11" fillId="0" borderId="0" xfId="65" applyNumberFormat="1" applyFont="1" applyBorder="1" applyAlignment="1">
      <alignment horizontal="center" vertical="center" wrapText="1"/>
    </xf>
    <xf numFmtId="0" fontId="11" fillId="0" borderId="13" xfId="65" applyFont="1" applyBorder="1" applyAlignment="1">
      <alignment horizontal="center" vertical="center"/>
    </xf>
    <xf numFmtId="0" fontId="13" fillId="0" borderId="0" xfId="65" applyFont="1" applyBorder="1" applyAlignment="1">
      <alignment vertical="center"/>
    </xf>
    <xf numFmtId="186" fontId="11" fillId="0" borderId="0" xfId="65" applyNumberFormat="1" applyFont="1" applyFill="1" applyBorder="1" applyAlignment="1">
      <alignment horizontal="right" vertical="center"/>
    </xf>
    <xf numFmtId="0" fontId="59" fillId="2" borderId="0" xfId="66" applyFont="1" applyFill="1" applyBorder="1" applyAlignment="1">
      <alignment vertical="center"/>
    </xf>
    <xf numFmtId="37" fontId="59" fillId="2" borderId="0" xfId="66" applyNumberFormat="1" applyFont="1" applyFill="1" applyBorder="1" applyAlignment="1">
      <alignment vertical="center"/>
    </xf>
    <xf numFmtId="17" fontId="59" fillId="2" borderId="0" xfId="66" applyNumberFormat="1" applyFont="1" applyFill="1" applyBorder="1" applyAlignment="1">
      <alignment vertical="center"/>
    </xf>
    <xf numFmtId="183" fontId="11" fillId="2" borderId="0" xfId="66" applyNumberFormat="1" applyFont="1" applyFill="1" applyBorder="1" applyAlignment="1">
      <alignment vertical="center"/>
    </xf>
    <xf numFmtId="37" fontId="11" fillId="2" borderId="0" xfId="66" applyNumberFormat="1" applyFont="1" applyFill="1" applyBorder="1" applyAlignment="1">
      <alignment vertical="center"/>
    </xf>
    <xf numFmtId="0" fontId="11" fillId="2" borderId="0" xfId="66" applyFont="1" applyFill="1" applyBorder="1" applyAlignment="1">
      <alignment vertical="center"/>
    </xf>
    <xf numFmtId="183" fontId="11" fillId="0" borderId="0" xfId="66" applyNumberFormat="1" applyFont="1" applyFill="1" applyBorder="1" applyAlignment="1">
      <alignment vertical="center"/>
    </xf>
    <xf numFmtId="183" fontId="14" fillId="0" borderId="0" xfId="66" applyNumberFormat="1" applyFont="1" applyFill="1" applyBorder="1" applyAlignment="1">
      <alignment vertical="center"/>
    </xf>
    <xf numFmtId="37" fontId="11" fillId="0" borderId="0" xfId="66" applyNumberFormat="1" applyFont="1" applyFill="1" applyBorder="1" applyAlignment="1">
      <alignment vertical="center"/>
    </xf>
    <xf numFmtId="0" fontId="11" fillId="2" borderId="0" xfId="66" quotePrefix="1" applyFont="1" applyFill="1" applyBorder="1" applyAlignment="1">
      <alignment horizontal="left" vertical="center"/>
    </xf>
    <xf numFmtId="194" fontId="11" fillId="0" borderId="0" xfId="66" applyNumberFormat="1" applyFont="1" applyFill="1" applyBorder="1" applyAlignment="1">
      <alignment vertical="center"/>
    </xf>
    <xf numFmtId="39" fontId="11" fillId="2" borderId="0" xfId="66" applyNumberFormat="1" applyFont="1" applyFill="1" applyBorder="1" applyAlignment="1">
      <alignment vertical="center"/>
    </xf>
    <xf numFmtId="0" fontId="11" fillId="2" borderId="0" xfId="66" quotePrefix="1" applyFont="1" applyFill="1" applyBorder="1" applyAlignment="1">
      <alignment horizontal="center" vertical="center"/>
    </xf>
    <xf numFmtId="0" fontId="11" fillId="2" borderId="0" xfId="66" applyFont="1" applyFill="1" applyBorder="1" applyAlignment="1">
      <alignment horizontal="left" vertical="center"/>
    </xf>
    <xf numFmtId="0" fontId="11" fillId="2" borderId="0" xfId="67" applyFont="1" applyFill="1" applyBorder="1" applyAlignment="1">
      <alignment horizontal="left" vertical="center"/>
    </xf>
    <xf numFmtId="0" fontId="11" fillId="2" borderId="0" xfId="67" applyFont="1" applyFill="1" applyBorder="1" applyAlignment="1">
      <alignment vertical="center"/>
    </xf>
    <xf numFmtId="39" fontId="11" fillId="0" borderId="0" xfId="66" applyNumberFormat="1" applyFont="1" applyFill="1" applyBorder="1" applyAlignment="1">
      <alignment vertical="center"/>
    </xf>
    <xf numFmtId="186" fontId="11" fillId="2" borderId="0" xfId="66" applyNumberFormat="1" applyFont="1" applyFill="1" applyBorder="1" applyAlignment="1">
      <alignment horizontal="left" vertical="center"/>
    </xf>
    <xf numFmtId="39" fontId="11" fillId="2" borderId="13" xfId="66" applyNumberFormat="1" applyFont="1" applyFill="1" applyBorder="1" applyAlignment="1">
      <alignment vertical="center"/>
    </xf>
    <xf numFmtId="0" fontId="59" fillId="2" borderId="0" xfId="68" applyFont="1" applyFill="1" applyBorder="1" applyAlignment="1">
      <alignment vertical="center"/>
    </xf>
    <xf numFmtId="37" fontId="59" fillId="2" borderId="0" xfId="68" applyNumberFormat="1" applyFont="1" applyFill="1" applyBorder="1" applyAlignment="1">
      <alignment vertical="center"/>
    </xf>
    <xf numFmtId="17" fontId="59" fillId="2" borderId="0" xfId="68" applyNumberFormat="1" applyFont="1" applyFill="1" applyBorder="1" applyAlignment="1">
      <alignment vertical="center"/>
    </xf>
    <xf numFmtId="0" fontId="59" fillId="0" borderId="0" xfId="70" applyFont="1" applyBorder="1" applyAlignment="1">
      <alignment horizontal="right" vertical="center"/>
    </xf>
    <xf numFmtId="183" fontId="11" fillId="2" borderId="0" xfId="68" applyNumberFormat="1" applyFont="1" applyFill="1" applyBorder="1" applyAlignment="1">
      <alignment vertical="center"/>
    </xf>
    <xf numFmtId="37" fontId="11" fillId="2" borderId="0" xfId="68" applyNumberFormat="1" applyFont="1" applyFill="1" applyBorder="1" applyAlignment="1">
      <alignment vertical="center"/>
    </xf>
    <xf numFmtId="0" fontId="11" fillId="2" borderId="0" xfId="68" applyFont="1" applyFill="1" applyBorder="1" applyAlignment="1">
      <alignment vertical="center"/>
    </xf>
    <xf numFmtId="183" fontId="11" fillId="0" borderId="0" xfId="68" applyNumberFormat="1" applyFont="1" applyFill="1" applyBorder="1" applyAlignment="1">
      <alignment vertical="center"/>
    </xf>
    <xf numFmtId="183" fontId="14" fillId="0" borderId="0" xfId="68" applyNumberFormat="1" applyFont="1" applyFill="1" applyBorder="1" applyAlignment="1">
      <alignment vertical="center"/>
    </xf>
    <xf numFmtId="37" fontId="11" fillId="0" borderId="0" xfId="68" applyNumberFormat="1" applyFont="1" applyFill="1" applyBorder="1" applyAlignment="1">
      <alignment vertical="center"/>
    </xf>
    <xf numFmtId="0" fontId="11" fillId="2" borderId="0" xfId="68" quotePrefix="1" applyFont="1" applyFill="1" applyBorder="1" applyAlignment="1">
      <alignment horizontal="left" vertical="center"/>
    </xf>
    <xf numFmtId="180" fontId="11" fillId="0" borderId="0" xfId="68" applyNumberFormat="1" applyFont="1" applyFill="1" applyBorder="1" applyAlignment="1">
      <alignment vertical="center"/>
    </xf>
    <xf numFmtId="39" fontId="11" fillId="0" borderId="0" xfId="68" applyNumberFormat="1" applyFont="1" applyFill="1" applyBorder="1" applyAlignment="1">
      <alignment horizontal="right" vertical="center"/>
    </xf>
    <xf numFmtId="0" fontId="11" fillId="2" borderId="0" xfId="68" quotePrefix="1" applyFont="1" applyFill="1" applyBorder="1" applyAlignment="1">
      <alignment horizontal="center" vertical="center"/>
    </xf>
    <xf numFmtId="0" fontId="11" fillId="2" borderId="0" xfId="69" applyFont="1" applyFill="1" applyBorder="1" applyAlignment="1">
      <alignment horizontal="left" vertical="center"/>
    </xf>
    <xf numFmtId="0" fontId="11" fillId="2" borderId="0" xfId="69" applyFont="1" applyFill="1" applyBorder="1" applyAlignment="1">
      <alignment vertical="center"/>
    </xf>
    <xf numFmtId="0" fontId="11" fillId="0" borderId="0" xfId="69" applyFont="1" applyFill="1" applyBorder="1" applyAlignment="1">
      <alignment horizontal="left" vertical="center"/>
    </xf>
    <xf numFmtId="0" fontId="11" fillId="0" borderId="0" xfId="69" applyFont="1" applyFill="1" applyBorder="1" applyAlignment="1">
      <alignment vertical="center"/>
    </xf>
    <xf numFmtId="195" fontId="11" fillId="0" borderId="0" xfId="69" applyNumberFormat="1" applyFont="1" applyFill="1" applyBorder="1" applyAlignment="1">
      <alignment vertical="center"/>
    </xf>
    <xf numFmtId="186" fontId="11" fillId="2" borderId="0" xfId="68" applyNumberFormat="1" applyFont="1" applyFill="1" applyBorder="1" applyAlignment="1">
      <alignment horizontal="left" vertical="center"/>
    </xf>
    <xf numFmtId="39" fontId="11" fillId="0" borderId="13" xfId="68" applyNumberFormat="1" applyFont="1" applyFill="1" applyBorder="1" applyAlignment="1">
      <alignment horizontal="right" vertical="center"/>
    </xf>
    <xf numFmtId="37" fontId="59" fillId="2" borderId="0" xfId="70" applyNumberFormat="1" applyFont="1" applyFill="1" applyBorder="1" applyAlignment="1">
      <alignment vertical="center"/>
    </xf>
    <xf numFmtId="37" fontId="59" fillId="2" borderId="0" xfId="70" applyNumberFormat="1" applyFont="1" applyFill="1" applyBorder="1" applyAlignment="1">
      <alignment horizontal="center" vertical="center"/>
    </xf>
    <xf numFmtId="0" fontId="11" fillId="0" borderId="0" xfId="70" applyFont="1" applyBorder="1" applyAlignment="1" applyProtection="1">
      <alignment vertical="center"/>
    </xf>
    <xf numFmtId="0" fontId="11" fillId="0" borderId="0" xfId="70" applyFont="1" applyBorder="1" applyAlignment="1" applyProtection="1">
      <alignment horizontal="left" vertical="center"/>
    </xf>
    <xf numFmtId="0" fontId="11" fillId="0" borderId="0" xfId="70" applyFont="1" applyBorder="1" applyAlignment="1">
      <alignment vertical="center"/>
    </xf>
    <xf numFmtId="0" fontId="11" fillId="0" borderId="13" xfId="70" applyFont="1" applyBorder="1" applyAlignment="1" applyProtection="1">
      <alignment vertical="center"/>
    </xf>
    <xf numFmtId="0" fontId="13" fillId="0" borderId="0" xfId="82" applyFont="1" applyFill="1" applyAlignment="1">
      <alignment vertical="center"/>
    </xf>
    <xf numFmtId="37" fontId="13" fillId="0" borderId="0" xfId="79" applyNumberFormat="1" applyFont="1" applyBorder="1" applyAlignment="1" applyProtection="1">
      <alignment vertical="center"/>
    </xf>
    <xf numFmtId="166" fontId="11" fillId="0" borderId="0" xfId="79" applyFont="1" applyBorder="1" applyAlignment="1">
      <alignment vertical="center"/>
    </xf>
    <xf numFmtId="0" fontId="13" fillId="0" borderId="0" xfId="82" applyNumberFormat="1" applyFont="1" applyFill="1" applyBorder="1" applyAlignment="1">
      <alignment vertical="center" wrapText="1"/>
    </xf>
    <xf numFmtId="37" fontId="11" fillId="2" borderId="0" xfId="70" applyNumberFormat="1" applyFont="1" applyFill="1" applyBorder="1" applyAlignment="1">
      <alignment vertical="center"/>
    </xf>
    <xf numFmtId="37" fontId="11" fillId="2" borderId="0" xfId="70" applyNumberFormat="1" applyFont="1" applyFill="1" applyBorder="1" applyAlignment="1">
      <alignment horizontal="centerContinuous" vertical="center"/>
    </xf>
    <xf numFmtId="197" fontId="11" fillId="0" borderId="0" xfId="39" applyNumberFormat="1" applyFont="1" applyBorder="1" applyAlignment="1">
      <alignment horizontal="right" vertical="center"/>
    </xf>
    <xf numFmtId="197" fontId="11" fillId="0" borderId="0" xfId="39" applyNumberFormat="1" applyFont="1" applyBorder="1" applyAlignment="1">
      <alignment vertical="center"/>
    </xf>
    <xf numFmtId="197" fontId="11" fillId="0" borderId="0" xfId="70" applyNumberFormat="1" applyFont="1" applyBorder="1" applyAlignment="1">
      <alignment horizontal="right" vertical="center"/>
    </xf>
    <xf numFmtId="198" fontId="11" fillId="0" borderId="0" xfId="60" applyNumberFormat="1" applyFont="1" applyBorder="1" applyAlignment="1">
      <alignment vertical="center"/>
    </xf>
    <xf numFmtId="197" fontId="11" fillId="0" borderId="0" xfId="39" applyNumberFormat="1" applyFont="1" applyFill="1" applyBorder="1" applyAlignment="1">
      <alignment horizontal="right" vertical="center"/>
    </xf>
    <xf numFmtId="197" fontId="11" fillId="0" borderId="13" xfId="39" applyNumberFormat="1" applyFont="1" applyBorder="1" applyAlignment="1">
      <alignment horizontal="right" vertical="center"/>
    </xf>
    <xf numFmtId="197" fontId="11" fillId="0" borderId="13" xfId="70" applyNumberFormat="1" applyFont="1" applyBorder="1" applyAlignment="1">
      <alignment horizontal="right" vertical="center"/>
    </xf>
    <xf numFmtId="197" fontId="11" fillId="0" borderId="12" xfId="39" applyNumberFormat="1" applyFont="1" applyBorder="1" applyAlignment="1">
      <alignment horizontal="right" vertical="center"/>
    </xf>
    <xf numFmtId="37" fontId="13" fillId="2" borderId="0" xfId="70" applyNumberFormat="1" applyFont="1" applyFill="1" applyBorder="1" applyAlignment="1">
      <alignment vertical="center"/>
    </xf>
    <xf numFmtId="0" fontId="59" fillId="2" borderId="0" xfId="71" applyFont="1" applyFill="1" applyBorder="1" applyAlignment="1">
      <alignment vertical="center"/>
    </xf>
    <xf numFmtId="37" fontId="59" fillId="2" borderId="0" xfId="71" applyNumberFormat="1" applyFont="1" applyFill="1" applyBorder="1" applyAlignment="1">
      <alignment vertical="center"/>
    </xf>
    <xf numFmtId="17" fontId="59" fillId="2" borderId="0" xfId="71" applyNumberFormat="1" applyFont="1" applyFill="1" applyBorder="1" applyAlignment="1">
      <alignment vertical="center"/>
    </xf>
    <xf numFmtId="17" fontId="59" fillId="2" borderId="0" xfId="71" applyNumberFormat="1" applyFont="1" applyFill="1" applyBorder="1" applyAlignment="1">
      <alignment horizontal="right" vertical="center"/>
    </xf>
    <xf numFmtId="0" fontId="11" fillId="4" borderId="16" xfId="60" applyFont="1" applyFill="1" applyBorder="1" applyAlignment="1">
      <alignment horizontal="centerContinuous" vertical="center"/>
    </xf>
    <xf numFmtId="0" fontId="11" fillId="2" borderId="0" xfId="71" applyFont="1" applyFill="1" applyBorder="1" applyAlignment="1">
      <alignment horizontal="center" vertical="center"/>
    </xf>
    <xf numFmtId="183" fontId="11" fillId="2" borderId="0" xfId="71" applyNumberFormat="1" applyFont="1" applyFill="1" applyBorder="1" applyAlignment="1">
      <alignment vertical="center"/>
    </xf>
    <xf numFmtId="0" fontId="11" fillId="0" borderId="0" xfId="71" applyFont="1" applyBorder="1" applyAlignment="1">
      <alignment vertical="center"/>
    </xf>
    <xf numFmtId="37" fontId="11" fillId="2" borderId="0" xfId="71" applyNumberFormat="1" applyFont="1" applyFill="1" applyBorder="1" applyAlignment="1">
      <alignment vertical="center"/>
    </xf>
    <xf numFmtId="0" fontId="11" fillId="2" borderId="0" xfId="71" applyFont="1" applyFill="1" applyBorder="1" applyAlignment="1">
      <alignment vertical="center"/>
    </xf>
    <xf numFmtId="183" fontId="11" fillId="0" borderId="0" xfId="71" applyNumberFormat="1" applyFont="1" applyFill="1" applyBorder="1" applyAlignment="1">
      <alignment vertical="center"/>
    </xf>
    <xf numFmtId="183" fontId="14" fillId="0" borderId="0" xfId="71" applyNumberFormat="1" applyFont="1" applyFill="1" applyBorder="1" applyAlignment="1">
      <alignment vertical="center"/>
    </xf>
    <xf numFmtId="37" fontId="11" fillId="0" borderId="0" xfId="71" applyNumberFormat="1" applyFont="1" applyFill="1" applyBorder="1" applyAlignment="1">
      <alignment vertical="center"/>
    </xf>
    <xf numFmtId="0" fontId="11" fillId="2" borderId="0" xfId="71" quotePrefix="1" applyFont="1" applyFill="1" applyBorder="1" applyAlignment="1">
      <alignment horizontal="left" vertical="center"/>
    </xf>
    <xf numFmtId="194" fontId="11" fillId="0" borderId="0" xfId="71" applyNumberFormat="1" applyFont="1" applyFill="1" applyBorder="1" applyAlignment="1">
      <alignment vertical="center"/>
    </xf>
    <xf numFmtId="199" fontId="11" fillId="0" borderId="0" xfId="71" applyNumberFormat="1" applyFont="1" applyFill="1" applyBorder="1" applyAlignment="1">
      <alignment vertical="center"/>
    </xf>
    <xf numFmtId="0" fontId="11" fillId="2" borderId="0" xfId="71" quotePrefix="1" applyFont="1" applyFill="1" applyBorder="1" applyAlignment="1">
      <alignment horizontal="center" vertical="center"/>
    </xf>
    <xf numFmtId="0" fontId="11" fillId="2" borderId="0" xfId="71" applyFont="1" applyFill="1" applyBorder="1" applyAlignment="1">
      <alignment horizontal="left" vertical="center"/>
    </xf>
    <xf numFmtId="0" fontId="11" fillId="2" borderId="0" xfId="72" applyFont="1" applyFill="1" applyBorder="1" applyAlignment="1">
      <alignment horizontal="left" vertical="center"/>
    </xf>
    <xf numFmtId="194" fontId="11" fillId="0" borderId="0" xfId="72" applyNumberFormat="1" applyFont="1" applyFill="1" applyBorder="1" applyAlignment="1">
      <alignment vertical="center"/>
    </xf>
    <xf numFmtId="0" fontId="11" fillId="0" borderId="0" xfId="71" quotePrefix="1" applyFont="1" applyFill="1" applyBorder="1" applyAlignment="1">
      <alignment horizontal="left" vertical="center"/>
    </xf>
    <xf numFmtId="0" fontId="11" fillId="0" borderId="0" xfId="71" applyFont="1" applyFill="1" applyBorder="1" applyAlignment="1">
      <alignment horizontal="left" vertical="center"/>
    </xf>
    <xf numFmtId="186" fontId="11" fillId="0" borderId="0" xfId="71" applyNumberFormat="1" applyFont="1" applyFill="1" applyBorder="1" applyAlignment="1">
      <alignment horizontal="left" vertical="center"/>
    </xf>
    <xf numFmtId="0" fontId="11" fillId="0" borderId="0" xfId="71" applyFont="1" applyFill="1" applyBorder="1" applyAlignment="1">
      <alignment vertical="center"/>
    </xf>
    <xf numFmtId="199" fontId="11" fillId="0" borderId="13" xfId="71" applyNumberFormat="1" applyFont="1" applyFill="1" applyBorder="1" applyAlignment="1">
      <alignment vertical="center"/>
    </xf>
    <xf numFmtId="0" fontId="13" fillId="2" borderId="0" xfId="71" quotePrefix="1" applyFont="1" applyFill="1" applyBorder="1" applyAlignment="1">
      <alignment horizontal="left" vertical="center"/>
    </xf>
    <xf numFmtId="37" fontId="59" fillId="2" borderId="0" xfId="74" applyNumberFormat="1" applyFont="1" applyFill="1" applyBorder="1" applyAlignment="1">
      <alignment vertical="center"/>
    </xf>
    <xf numFmtId="17" fontId="61" fillId="0" borderId="0" xfId="59" applyNumberFormat="1" applyFont="1" applyFill="1" applyBorder="1" applyAlignment="1">
      <alignment vertical="center"/>
    </xf>
    <xf numFmtId="200" fontId="11" fillId="0" borderId="0" xfId="39" applyNumberFormat="1" applyFont="1" applyBorder="1" applyAlignment="1">
      <alignment vertical="center"/>
    </xf>
    <xf numFmtId="201" fontId="11" fillId="0" borderId="0" xfId="39" applyNumberFormat="1" applyFont="1" applyBorder="1" applyAlignment="1">
      <alignment vertical="center"/>
    </xf>
    <xf numFmtId="0" fontId="11" fillId="0" borderId="0" xfId="74" applyFont="1" applyBorder="1" applyAlignment="1" applyProtection="1">
      <alignment vertical="center"/>
    </xf>
    <xf numFmtId="0" fontId="11" fillId="0" borderId="0" xfId="74" applyFont="1" applyBorder="1" applyAlignment="1" applyProtection="1">
      <alignment horizontal="left" vertical="center"/>
    </xf>
    <xf numFmtId="0" fontId="11" fillId="0" borderId="0" xfId="74" applyFont="1" applyBorder="1" applyAlignment="1">
      <alignment vertical="center"/>
    </xf>
    <xf numFmtId="0" fontId="11" fillId="0" borderId="13" xfId="74" applyFont="1" applyBorder="1" applyAlignment="1" applyProtection="1">
      <alignment vertical="center"/>
    </xf>
    <xf numFmtId="200" fontId="11" fillId="0" borderId="13" xfId="39" applyNumberFormat="1" applyFont="1" applyBorder="1" applyAlignment="1">
      <alignment vertical="center"/>
    </xf>
    <xf numFmtId="201" fontId="11" fillId="0" borderId="13" xfId="39" applyNumberFormat="1" applyFont="1" applyBorder="1" applyAlignment="1">
      <alignment vertical="center"/>
    </xf>
    <xf numFmtId="166" fontId="13" fillId="0" borderId="0" xfId="80" applyFont="1" applyFill="1" applyBorder="1" applyAlignment="1">
      <alignment vertical="center" wrapText="1"/>
    </xf>
    <xf numFmtId="37" fontId="59" fillId="2" borderId="0" xfId="73" applyNumberFormat="1" applyFont="1" applyFill="1" applyBorder="1" applyAlignment="1">
      <alignment vertical="center"/>
    </xf>
    <xf numFmtId="202" fontId="11" fillId="0" borderId="0" xfId="39" applyNumberFormat="1" applyFont="1" applyBorder="1" applyAlignment="1">
      <alignment vertical="center"/>
    </xf>
    <xf numFmtId="197" fontId="11" fillId="0" borderId="0" xfId="39" applyNumberFormat="1" applyFont="1" applyFill="1" applyBorder="1" applyAlignment="1">
      <alignment vertical="center"/>
    </xf>
    <xf numFmtId="197" fontId="11" fillId="0" borderId="13" xfId="39" applyNumberFormat="1" applyFont="1" applyBorder="1" applyAlignment="1">
      <alignment vertical="center"/>
    </xf>
    <xf numFmtId="202" fontId="11" fillId="0" borderId="13" xfId="39" applyNumberFormat="1" applyFont="1" applyBorder="1" applyAlignment="1">
      <alignment vertical="center"/>
    </xf>
    <xf numFmtId="202" fontId="11" fillId="0" borderId="0" xfId="71" applyNumberFormat="1" applyFont="1" applyFill="1" applyBorder="1" applyAlignment="1">
      <alignment vertical="center"/>
    </xf>
    <xf numFmtId="2" fontId="11" fillId="0" borderId="0" xfId="71" applyNumberFormat="1" applyFont="1" applyFill="1" applyBorder="1" applyAlignment="1">
      <alignment horizontal="right" vertical="center"/>
    </xf>
    <xf numFmtId="202" fontId="11" fillId="0" borderId="0" xfId="72" applyNumberFormat="1" applyFont="1" applyFill="1" applyBorder="1" applyAlignment="1">
      <alignment vertical="center"/>
    </xf>
    <xf numFmtId="202" fontId="11" fillId="0" borderId="13" xfId="71" applyNumberFormat="1" applyFont="1" applyFill="1" applyBorder="1" applyAlignment="1">
      <alignment vertical="center"/>
    </xf>
    <xf numFmtId="2" fontId="11" fillId="0" borderId="13" xfId="71" applyNumberFormat="1" applyFont="1" applyFill="1" applyBorder="1" applyAlignment="1">
      <alignment horizontal="right" vertical="center"/>
    </xf>
    <xf numFmtId="0" fontId="13" fillId="2" borderId="0" xfId="71" quotePrefix="1" applyFont="1" applyFill="1" applyBorder="1" applyAlignment="1">
      <alignment vertical="center"/>
    </xf>
    <xf numFmtId="37" fontId="60" fillId="2" borderId="0" xfId="74" applyNumberFormat="1" applyFont="1" applyFill="1" applyBorder="1" applyAlignment="1">
      <alignment vertical="center"/>
    </xf>
    <xf numFmtId="3" fontId="11" fillId="0" borderId="13" xfId="39" applyNumberFormat="1" applyFont="1" applyBorder="1" applyAlignment="1">
      <alignment vertical="center"/>
    </xf>
    <xf numFmtId="0" fontId="49" fillId="0" borderId="0" xfId="0" applyFont="1" applyAlignment="1">
      <alignment vertical="center" wrapText="1"/>
    </xf>
    <xf numFmtId="203" fontId="11" fillId="0" borderId="0" xfId="39" applyNumberFormat="1" applyFont="1" applyBorder="1" applyAlignment="1">
      <alignment vertical="center"/>
    </xf>
    <xf numFmtId="203" fontId="11" fillId="0" borderId="0" xfId="39" applyNumberFormat="1" applyFont="1" applyFill="1" applyBorder="1" applyAlignment="1">
      <alignment vertical="center"/>
    </xf>
    <xf numFmtId="203" fontId="11" fillId="0" borderId="13" xfId="39" applyNumberFormat="1" applyFont="1" applyBorder="1" applyAlignment="1">
      <alignment vertical="center"/>
    </xf>
    <xf numFmtId="191" fontId="11" fillId="0" borderId="0" xfId="72" applyNumberFormat="1" applyFont="1" applyFill="1" applyBorder="1" applyAlignment="1">
      <alignment vertical="center"/>
    </xf>
    <xf numFmtId="191" fontId="11" fillId="0" borderId="12" xfId="72" applyNumberFormat="1" applyFont="1" applyFill="1" applyBorder="1" applyAlignment="1">
      <alignment vertical="center"/>
    </xf>
    <xf numFmtId="2" fontId="11" fillId="0" borderId="12" xfId="71" applyNumberFormat="1" applyFont="1" applyFill="1" applyBorder="1" applyAlignment="1">
      <alignment horizontal="right" vertical="center"/>
    </xf>
    <xf numFmtId="37" fontId="59" fillId="2" borderId="0" xfId="74" applyNumberFormat="1" applyFont="1" applyFill="1" applyBorder="1" applyAlignment="1">
      <alignment horizontal="center" vertical="center"/>
    </xf>
    <xf numFmtId="37" fontId="11" fillId="2" borderId="0" xfId="74" applyNumberFormat="1" applyFont="1" applyFill="1" applyBorder="1" applyAlignment="1">
      <alignment horizontal="centerContinuous" vertical="center"/>
    </xf>
    <xf numFmtId="3" fontId="11" fillId="0" borderId="0" xfId="39" applyNumberFormat="1" applyFont="1" applyBorder="1" applyAlignment="1">
      <alignment vertical="center"/>
    </xf>
    <xf numFmtId="191" fontId="11" fillId="0" borderId="13" xfId="72" applyNumberFormat="1" applyFont="1" applyFill="1" applyBorder="1" applyAlignment="1">
      <alignment vertical="center"/>
    </xf>
    <xf numFmtId="17" fontId="59" fillId="2" borderId="0" xfId="71" applyNumberFormat="1" applyFont="1" applyFill="1" applyBorder="1" applyAlignment="1">
      <alignment horizontal="left" vertical="center"/>
    </xf>
    <xf numFmtId="2" fontId="11" fillId="0" borderId="0" xfId="85" applyNumberFormat="1" applyFont="1" applyFill="1" applyBorder="1" applyAlignment="1">
      <alignment horizontal="right" vertical="center"/>
    </xf>
    <xf numFmtId="2" fontId="11" fillId="0" borderId="12" xfId="85" applyNumberFormat="1" applyFont="1" applyFill="1" applyBorder="1" applyAlignment="1">
      <alignment horizontal="right" vertical="center"/>
    </xf>
    <xf numFmtId="205" fontId="13" fillId="0" borderId="0" xfId="0" applyNumberFormat="1" applyFont="1" applyFill="1" applyAlignment="1">
      <alignment horizontal="right" vertical="center"/>
    </xf>
    <xf numFmtId="0" fontId="13" fillId="0" borderId="0" xfId="0" applyFont="1" applyFill="1" applyAlignment="1">
      <alignment horizontal="left" vertical="center"/>
    </xf>
    <xf numFmtId="0" fontId="11" fillId="0" borderId="13" xfId="60" applyFont="1" applyFill="1" applyBorder="1" applyAlignment="1">
      <alignment horizontal="center" vertical="center"/>
    </xf>
    <xf numFmtId="0" fontId="11" fillId="2" borderId="14" xfId="71" applyFont="1" applyFill="1" applyBorder="1" applyAlignment="1">
      <alignment horizontal="center" vertical="center" wrapText="1"/>
    </xf>
    <xf numFmtId="37" fontId="11" fillId="2" borderId="14" xfId="74" applyNumberFormat="1" applyFont="1" applyFill="1" applyBorder="1" applyAlignment="1">
      <alignment horizontal="center" vertical="center" wrapText="1"/>
    </xf>
    <xf numFmtId="37" fontId="11" fillId="2" borderId="13" xfId="74" applyNumberFormat="1" applyFont="1" applyFill="1" applyBorder="1" applyAlignment="1">
      <alignment horizontal="center" vertical="center" wrapText="1"/>
    </xf>
    <xf numFmtId="3" fontId="11" fillId="2" borderId="14" xfId="73" applyNumberFormat="1" applyFont="1" applyFill="1" applyBorder="1" applyAlignment="1">
      <alignment horizontal="center" vertical="center" wrapText="1"/>
    </xf>
    <xf numFmtId="3" fontId="11" fillId="2" borderId="13" xfId="73" applyNumberFormat="1" applyFont="1" applyFill="1" applyBorder="1" applyAlignment="1">
      <alignment horizontal="center" vertical="center" wrapText="1"/>
    </xf>
    <xf numFmtId="0" fontId="59" fillId="0" borderId="0" xfId="0" applyFont="1" applyBorder="1" applyAlignment="1">
      <alignment vertical="center"/>
    </xf>
    <xf numFmtId="2" fontId="11" fillId="0" borderId="0" xfId="86" applyNumberFormat="1" applyFont="1" applyFill="1" applyBorder="1" applyAlignment="1">
      <alignment horizontal="right" vertical="center"/>
    </xf>
    <xf numFmtId="0" fontId="49" fillId="0" borderId="0" xfId="42" applyFont="1" applyFill="1" applyBorder="1" applyAlignment="1">
      <alignment vertical="center"/>
    </xf>
    <xf numFmtId="2" fontId="11" fillId="0" borderId="13" xfId="86" applyNumberFormat="1" applyFont="1" applyFill="1" applyBorder="1" applyAlignment="1">
      <alignment horizontal="right" vertical="center"/>
    </xf>
    <xf numFmtId="191" fontId="49" fillId="0" borderId="0" xfId="0" applyNumberFormat="1" applyFont="1" applyAlignment="1">
      <alignment vertical="center"/>
    </xf>
    <xf numFmtId="37" fontId="59" fillId="0" borderId="0" xfId="73" applyNumberFormat="1" applyFont="1" applyFill="1" applyBorder="1" applyAlignment="1">
      <alignment vertical="center"/>
    </xf>
    <xf numFmtId="3" fontId="49" fillId="0" borderId="0" xfId="0" applyNumberFormat="1" applyFont="1" applyAlignment="1">
      <alignment vertical="center"/>
    </xf>
    <xf numFmtId="203" fontId="11" fillId="0" borderId="13" xfId="39" applyNumberFormat="1" applyFont="1" applyFill="1" applyBorder="1" applyAlignment="1">
      <alignment vertical="center"/>
    </xf>
    <xf numFmtId="0" fontId="12" fillId="0" borderId="0" xfId="60" applyFont="1" applyFill="1" applyBorder="1" applyAlignment="1">
      <alignment horizontal="left" vertical="center"/>
    </xf>
    <xf numFmtId="0" fontId="12" fillId="2" borderId="0" xfId="71" quotePrefix="1" applyFont="1" applyFill="1" applyBorder="1" applyAlignment="1">
      <alignment horizontal="left" vertical="center"/>
    </xf>
    <xf numFmtId="0" fontId="12" fillId="2" borderId="0" xfId="71" applyFont="1" applyFill="1" applyBorder="1" applyAlignment="1">
      <alignment horizontal="left" vertical="center"/>
    </xf>
    <xf numFmtId="0" fontId="11" fillId="2" borderId="0" xfId="71" quotePrefix="1" applyFont="1" applyFill="1" applyBorder="1" applyAlignment="1">
      <alignment vertical="center"/>
    </xf>
    <xf numFmtId="0" fontId="76" fillId="2" borderId="0" xfId="71" applyFont="1" applyFill="1" applyBorder="1" applyAlignment="1">
      <alignment vertical="center"/>
    </xf>
    <xf numFmtId="0" fontId="12" fillId="2" borderId="0" xfId="71" quotePrefix="1" applyFont="1" applyFill="1" applyBorder="1" applyAlignment="1">
      <alignment horizontal="left" vertical="center" wrapText="1"/>
    </xf>
    <xf numFmtId="0" fontId="12" fillId="2" borderId="0" xfId="72" applyFont="1" applyFill="1" applyBorder="1" applyAlignment="1">
      <alignment horizontal="left" vertical="center"/>
    </xf>
    <xf numFmtId="0" fontId="11" fillId="2" borderId="0" xfId="72" applyFont="1" applyFill="1" applyBorder="1" applyAlignment="1">
      <alignment horizontal="left" vertical="center" wrapText="1"/>
    </xf>
    <xf numFmtId="0" fontId="49" fillId="0" borderId="14" xfId="0" applyFont="1" applyBorder="1" applyAlignment="1">
      <alignment vertical="center"/>
    </xf>
    <xf numFmtId="204" fontId="49" fillId="0" borderId="0" xfId="0" applyNumberFormat="1" applyFont="1" applyAlignment="1">
      <alignment vertical="center"/>
    </xf>
    <xf numFmtId="43" fontId="49" fillId="0" borderId="0" xfId="36" applyFont="1" applyAlignment="1">
      <alignment vertical="center"/>
    </xf>
    <xf numFmtId="203" fontId="49" fillId="0" borderId="0" xfId="0" applyNumberFormat="1" applyFont="1" applyAlignment="1">
      <alignment vertical="center"/>
    </xf>
    <xf numFmtId="0" fontId="11" fillId="2" borderId="0" xfId="72" quotePrefix="1" applyFont="1" applyFill="1" applyBorder="1" applyAlignment="1">
      <alignment vertical="center"/>
    </xf>
    <xf numFmtId="3" fontId="11" fillId="2" borderId="0" xfId="73" applyNumberFormat="1" applyFont="1" applyFill="1" applyBorder="1" applyAlignment="1">
      <alignment vertical="center"/>
    </xf>
    <xf numFmtId="37" fontId="50" fillId="0" borderId="0" xfId="0" applyNumberFormat="1" applyFont="1" applyBorder="1" applyAlignment="1">
      <alignment vertical="center"/>
    </xf>
    <xf numFmtId="17" fontId="74" fillId="2" borderId="0" xfId="71" applyNumberFormat="1" applyFont="1" applyFill="1" applyBorder="1" applyAlignment="1">
      <alignment horizontal="left" vertical="center"/>
    </xf>
    <xf numFmtId="17" fontId="50" fillId="2" borderId="0" xfId="71" applyNumberFormat="1" applyFont="1" applyFill="1" applyBorder="1" applyAlignment="1">
      <alignment horizontal="right" vertical="center"/>
    </xf>
    <xf numFmtId="0" fontId="11" fillId="2" borderId="0" xfId="71" quotePrefix="1" applyFont="1" applyFill="1" applyBorder="1" applyAlignment="1">
      <alignment horizontal="left" vertical="center" wrapText="1"/>
    </xf>
    <xf numFmtId="0" fontId="11" fillId="0" borderId="12" xfId="74" applyFont="1" applyBorder="1" applyAlignment="1" applyProtection="1">
      <alignment vertical="center"/>
    </xf>
    <xf numFmtId="203" fontId="11" fillId="0" borderId="12" xfId="39" applyNumberFormat="1" applyFont="1" applyBorder="1" applyAlignment="1">
      <alignment vertical="center"/>
    </xf>
    <xf numFmtId="203" fontId="12" fillId="0" borderId="0" xfId="39" applyNumberFormat="1" applyFont="1" applyBorder="1" applyAlignment="1">
      <alignment vertical="center"/>
    </xf>
    <xf numFmtId="43" fontId="53" fillId="0" borderId="0" xfId="36" applyFont="1" applyAlignment="1">
      <alignment vertical="center"/>
    </xf>
    <xf numFmtId="0" fontId="53" fillId="0" borderId="0" xfId="0" applyFont="1" applyAlignment="1">
      <alignment vertical="center"/>
    </xf>
    <xf numFmtId="3" fontId="54" fillId="0" borderId="0" xfId="0" applyNumberFormat="1" applyFont="1" applyAlignment="1">
      <alignment vertical="center"/>
    </xf>
    <xf numFmtId="37" fontId="13" fillId="0" borderId="0" xfId="0" applyNumberFormat="1" applyFont="1" applyBorder="1" applyAlignment="1" applyProtection="1">
      <alignment horizontal="left" vertical="center"/>
    </xf>
    <xf numFmtId="43" fontId="31" fillId="0" borderId="0" xfId="37" applyFont="1" applyFill="1" applyAlignment="1">
      <alignment vertical="center"/>
    </xf>
    <xf numFmtId="0" fontId="12" fillId="0" borderId="0" xfId="74" applyFont="1" applyBorder="1" applyAlignment="1" applyProtection="1">
      <alignment vertical="center"/>
    </xf>
    <xf numFmtId="37" fontId="50" fillId="2" borderId="0" xfId="73" applyNumberFormat="1" applyFont="1" applyFill="1" applyBorder="1" applyAlignment="1">
      <alignment vertical="center"/>
    </xf>
    <xf numFmtId="43" fontId="53" fillId="0" borderId="0" xfId="0" applyNumberFormat="1" applyFont="1" applyAlignment="1">
      <alignment vertical="center"/>
    </xf>
    <xf numFmtId="0" fontId="12" fillId="0" borderId="0" xfId="70" applyFont="1" applyBorder="1" applyAlignment="1" applyProtection="1">
      <alignment vertical="center"/>
    </xf>
    <xf numFmtId="191" fontId="11" fillId="0" borderId="0" xfId="72" applyNumberFormat="1" applyFont="1" applyFill="1" applyBorder="1" applyAlignment="1">
      <alignment horizontal="right" vertical="center"/>
    </xf>
    <xf numFmtId="43" fontId="11" fillId="0" borderId="0" xfId="36" applyFont="1" applyFill="1" applyBorder="1" applyAlignment="1">
      <alignment horizontal="right" vertical="center"/>
    </xf>
    <xf numFmtId="0" fontId="12" fillId="2" borderId="0" xfId="71" applyFont="1" applyFill="1" applyBorder="1" applyAlignment="1">
      <alignment horizontal="left" vertical="center" wrapText="1"/>
    </xf>
    <xf numFmtId="43" fontId="11" fillId="0" borderId="0" xfId="36" applyFont="1" applyFill="1" applyBorder="1" applyAlignment="1">
      <alignment vertical="center"/>
    </xf>
    <xf numFmtId="186" fontId="12" fillId="0" borderId="11" xfId="71" applyNumberFormat="1" applyFont="1" applyFill="1" applyBorder="1" applyAlignment="1">
      <alignment horizontal="left" vertical="center"/>
    </xf>
    <xf numFmtId="191" fontId="12" fillId="0" borderId="11" xfId="72" applyNumberFormat="1" applyFont="1" applyFill="1" applyBorder="1" applyAlignment="1">
      <alignment vertical="center"/>
    </xf>
    <xf numFmtId="0" fontId="77" fillId="0" borderId="0" xfId="0" applyFont="1" applyAlignment="1">
      <alignment vertical="center"/>
    </xf>
    <xf numFmtId="0" fontId="78" fillId="0" borderId="0" xfId="0" applyFont="1" applyAlignment="1">
      <alignment vertical="center"/>
    </xf>
    <xf numFmtId="43" fontId="79" fillId="0" borderId="0" xfId="36" applyFont="1" applyAlignment="1">
      <alignment vertical="center"/>
    </xf>
    <xf numFmtId="0" fontId="80" fillId="0" borderId="0" xfId="0" applyFont="1" applyAlignment="1">
      <alignment vertical="center"/>
    </xf>
    <xf numFmtId="0" fontId="13" fillId="0" borderId="0" xfId="82" applyNumberFormat="1" applyFont="1" applyFill="1" applyBorder="1" applyAlignment="1">
      <alignment horizontal="justify" vertical="center" wrapText="1"/>
    </xf>
    <xf numFmtId="37" fontId="11" fillId="2" borderId="13" xfId="70" applyNumberFormat="1" applyFont="1" applyFill="1" applyBorder="1" applyAlignment="1">
      <alignment horizontal="center" vertical="center" wrapText="1"/>
    </xf>
    <xf numFmtId="3" fontId="11" fillId="2" borderId="14" xfId="73" applyNumberFormat="1" applyFont="1" applyFill="1" applyBorder="1" applyAlignment="1">
      <alignment horizontal="center" vertical="center" wrapText="1"/>
    </xf>
    <xf numFmtId="37" fontId="11" fillId="0" borderId="0" xfId="0" applyNumberFormat="1" applyFont="1" applyBorder="1" applyAlignment="1">
      <alignment horizontal="center" vertical="center"/>
    </xf>
    <xf numFmtId="165" fontId="11" fillId="0" borderId="0" xfId="0" applyNumberFormat="1" applyFont="1" applyBorder="1" applyAlignment="1" applyProtection="1">
      <alignment vertical="center"/>
    </xf>
    <xf numFmtId="165" fontId="11" fillId="0" borderId="0" xfId="0" applyNumberFormat="1" applyFont="1" applyBorder="1" applyAlignment="1">
      <alignment vertical="center"/>
    </xf>
    <xf numFmtId="37" fontId="11" fillId="0" borderId="0" xfId="0" applyNumberFormat="1" applyFont="1" applyBorder="1" applyAlignment="1" applyProtection="1">
      <alignment vertical="center"/>
    </xf>
    <xf numFmtId="0" fontId="13" fillId="0" borderId="0" xfId="0" applyFont="1" applyFill="1" applyAlignment="1">
      <alignment vertical="center"/>
    </xf>
    <xf numFmtId="165" fontId="11" fillId="0" borderId="0" xfId="0" applyNumberFormat="1" applyFont="1" applyFill="1" applyBorder="1" applyAlignment="1">
      <alignment vertical="center"/>
    </xf>
    <xf numFmtId="37" fontId="11" fillId="0" borderId="13" xfId="0" applyNumberFormat="1" applyFont="1" applyBorder="1" applyAlignment="1">
      <alignment vertical="center"/>
    </xf>
    <xf numFmtId="165" fontId="11" fillId="0" borderId="13" xfId="0" applyNumberFormat="1" applyFont="1" applyBorder="1" applyAlignment="1" applyProtection="1">
      <alignment vertical="center"/>
    </xf>
    <xf numFmtId="165" fontId="11" fillId="0" borderId="13" xfId="0" applyNumberFormat="1" applyFont="1" applyBorder="1" applyAlignment="1">
      <alignment vertical="center"/>
    </xf>
    <xf numFmtId="3" fontId="11" fillId="0" borderId="13" xfId="0" applyNumberFormat="1" applyFont="1" applyBorder="1" applyAlignment="1">
      <alignment vertical="center"/>
    </xf>
    <xf numFmtId="0" fontId="11" fillId="0" borderId="0" xfId="82" applyFont="1" applyAlignment="1">
      <alignment vertical="center"/>
    </xf>
    <xf numFmtId="166" fontId="59" fillId="0" borderId="0" xfId="61" applyFont="1" applyBorder="1" applyAlignment="1">
      <alignment vertical="center"/>
    </xf>
    <xf numFmtId="1" fontId="59" fillId="0" borderId="0" xfId="61" applyNumberFormat="1" applyFont="1" applyBorder="1" applyAlignment="1">
      <alignment vertical="center"/>
    </xf>
    <xf numFmtId="0" fontId="0" fillId="0" borderId="13" xfId="0" applyBorder="1" applyAlignment="1">
      <alignment vertical="center" wrapText="1"/>
    </xf>
    <xf numFmtId="166" fontId="11" fillId="0" borderId="0" xfId="61" applyFont="1" applyBorder="1" applyAlignment="1">
      <alignment vertical="center"/>
    </xf>
    <xf numFmtId="1" fontId="11" fillId="0" borderId="0" xfId="61" applyNumberFormat="1" applyFont="1" applyBorder="1" applyAlignment="1">
      <alignment vertical="center"/>
    </xf>
    <xf numFmtId="166" fontId="11" fillId="0" borderId="0" xfId="61" applyFont="1" applyFill="1" applyBorder="1" applyAlignment="1" applyProtection="1">
      <alignment horizontal="center" vertical="center"/>
    </xf>
    <xf numFmtId="168" fontId="11" fillId="0" borderId="0" xfId="38" applyNumberFormat="1" applyFont="1" applyBorder="1" applyAlignment="1" applyProtection="1">
      <alignment vertical="center"/>
    </xf>
    <xf numFmtId="168" fontId="49" fillId="0" borderId="0" xfId="0" applyNumberFormat="1" applyFont="1" applyAlignment="1">
      <alignment vertical="center"/>
    </xf>
    <xf numFmtId="166" fontId="11" fillId="0" borderId="0" xfId="61" applyFont="1" applyBorder="1" applyAlignment="1" applyProtection="1">
      <alignment horizontal="center" vertical="center"/>
    </xf>
    <xf numFmtId="1" fontId="11" fillId="0" borderId="0" xfId="0" applyNumberFormat="1" applyFont="1" applyBorder="1" applyAlignment="1">
      <alignment vertical="center"/>
    </xf>
    <xf numFmtId="168" fontId="13" fillId="0" borderId="0" xfId="0" applyNumberFormat="1" applyFont="1" applyAlignment="1">
      <alignment vertical="center"/>
    </xf>
    <xf numFmtId="1" fontId="49" fillId="0" borderId="0" xfId="0" applyNumberFormat="1" applyFont="1" applyAlignment="1">
      <alignment vertical="center"/>
    </xf>
    <xf numFmtId="168" fontId="11" fillId="0" borderId="13" xfId="38" applyNumberFormat="1" applyFont="1" applyBorder="1" applyAlignment="1" applyProtection="1">
      <alignment vertical="center"/>
    </xf>
    <xf numFmtId="1" fontId="11" fillId="0" borderId="13" xfId="0" applyNumberFormat="1" applyFont="1" applyBorder="1" applyAlignment="1">
      <alignment vertical="center"/>
    </xf>
    <xf numFmtId="37" fontId="11" fillId="0" borderId="0" xfId="0" applyNumberFormat="1" applyFont="1" applyBorder="1" applyAlignment="1" applyProtection="1">
      <alignment horizontal="centerContinuous" vertical="center"/>
    </xf>
    <xf numFmtId="169" fontId="11" fillId="0" borderId="0" xfId="0" applyNumberFormat="1" applyFont="1" applyBorder="1" applyAlignment="1" applyProtection="1">
      <alignment vertical="center"/>
    </xf>
    <xf numFmtId="169" fontId="11" fillId="0" borderId="0" xfId="0" applyNumberFormat="1" applyFont="1" applyBorder="1" applyAlignment="1" applyProtection="1">
      <alignment horizontal="right" vertical="center"/>
    </xf>
    <xf numFmtId="169" fontId="49" fillId="0" borderId="0" xfId="0" applyNumberFormat="1" applyFont="1" applyAlignment="1">
      <alignment vertical="center"/>
    </xf>
    <xf numFmtId="169" fontId="11" fillId="0" borderId="0" xfId="0" applyNumberFormat="1" applyFont="1" applyFill="1" applyBorder="1" applyAlignment="1" applyProtection="1">
      <alignment vertical="center"/>
    </xf>
    <xf numFmtId="37" fontId="11" fillId="0" borderId="13" xfId="0" applyNumberFormat="1" applyFont="1" applyBorder="1" applyAlignment="1" applyProtection="1">
      <alignment horizontal="left" vertical="center"/>
    </xf>
    <xf numFmtId="169" fontId="11" fillId="0" borderId="13" xfId="0" applyNumberFormat="1" applyFont="1" applyBorder="1" applyAlignment="1" applyProtection="1">
      <alignment vertical="center"/>
    </xf>
    <xf numFmtId="169" fontId="11" fillId="0" borderId="13" xfId="0" applyNumberFormat="1" applyFont="1" applyBorder="1" applyAlignment="1" applyProtection="1">
      <alignment horizontal="right" vertical="center"/>
    </xf>
    <xf numFmtId="170" fontId="59" fillId="0" borderId="0" xfId="75" applyFont="1" applyBorder="1" applyAlignment="1">
      <alignment vertical="center"/>
    </xf>
    <xf numFmtId="170" fontId="59" fillId="0" borderId="0" xfId="75" applyFont="1" applyBorder="1" applyAlignment="1">
      <alignment horizontal="right" vertical="center"/>
    </xf>
    <xf numFmtId="170" fontId="59" fillId="0" borderId="0" xfId="75" applyFont="1" applyFill="1" applyBorder="1" applyAlignment="1">
      <alignment horizontal="right" vertical="center"/>
    </xf>
    <xf numFmtId="1" fontId="11" fillId="7" borderId="0" xfId="75" applyNumberFormat="1" applyFont="1" applyFill="1" applyBorder="1" applyAlignment="1" applyProtection="1">
      <alignment horizontal="center" vertical="center"/>
    </xf>
    <xf numFmtId="165" fontId="11" fillId="7" borderId="0" xfId="75" applyNumberFormat="1" applyFont="1" applyFill="1" applyBorder="1" applyAlignment="1">
      <alignment horizontal="right" vertical="center"/>
    </xf>
    <xf numFmtId="2" fontId="11" fillId="0" borderId="0" xfId="75" applyNumberFormat="1" applyFont="1" applyBorder="1" applyAlignment="1" applyProtection="1">
      <alignment vertical="center"/>
    </xf>
    <xf numFmtId="2" fontId="49" fillId="0" borderId="0" xfId="0" applyNumberFormat="1" applyFont="1" applyAlignment="1">
      <alignment vertical="center"/>
    </xf>
    <xf numFmtId="165" fontId="11" fillId="7" borderId="0" xfId="75" applyNumberFormat="1" applyFont="1" applyFill="1" applyBorder="1" applyAlignment="1" applyProtection="1">
      <alignment horizontal="right" vertical="center"/>
    </xf>
    <xf numFmtId="165" fontId="11" fillId="0" borderId="0" xfId="75" applyNumberFormat="1" applyFont="1" applyBorder="1" applyAlignment="1">
      <alignment horizontal="right" vertical="center"/>
    </xf>
    <xf numFmtId="165" fontId="11" fillId="0" borderId="0" xfId="75" applyNumberFormat="1" applyFont="1" applyBorder="1" applyAlignment="1" applyProtection="1">
      <alignment horizontal="right" vertical="center"/>
    </xf>
    <xf numFmtId="165" fontId="11" fillId="0" borderId="0" xfId="75" applyNumberFormat="1" applyFont="1" applyFill="1" applyBorder="1" applyAlignment="1" applyProtection="1">
      <alignment horizontal="right" vertical="center"/>
    </xf>
    <xf numFmtId="1" fontId="11" fillId="0" borderId="0" xfId="75" applyNumberFormat="1" applyFont="1" applyFill="1" applyBorder="1" applyAlignment="1" applyProtection="1">
      <alignment horizontal="center" vertical="center"/>
    </xf>
    <xf numFmtId="2" fontId="49" fillId="0" borderId="0" xfId="0" applyNumberFormat="1" applyFont="1" applyBorder="1" applyAlignment="1">
      <alignment vertical="center"/>
    </xf>
    <xf numFmtId="1" fontId="11" fillId="0" borderId="13" xfId="75" applyNumberFormat="1" applyFont="1" applyFill="1" applyBorder="1" applyAlignment="1" applyProtection="1">
      <alignment horizontal="center" vertical="center"/>
    </xf>
    <xf numFmtId="165" fontId="11" fillId="0" borderId="13" xfId="75" applyNumberFormat="1" applyFont="1" applyFill="1" applyBorder="1" applyAlignment="1" applyProtection="1">
      <alignment horizontal="right" vertical="center"/>
    </xf>
    <xf numFmtId="2" fontId="11" fillId="0" borderId="13" xfId="75" applyNumberFormat="1" applyFont="1" applyBorder="1" applyAlignment="1" applyProtection="1">
      <alignment vertical="center"/>
    </xf>
    <xf numFmtId="170" fontId="11" fillId="0" borderId="0" xfId="75" applyFont="1" applyBorder="1" applyAlignment="1">
      <alignment vertical="center"/>
    </xf>
    <xf numFmtId="170" fontId="11" fillId="0" borderId="0" xfId="75" applyFont="1" applyBorder="1" applyAlignment="1">
      <alignment horizontal="right" vertical="center"/>
    </xf>
    <xf numFmtId="0" fontId="49" fillId="0" borderId="0" xfId="0" applyFont="1" applyAlignment="1">
      <alignment horizontal="right" vertical="center"/>
    </xf>
    <xf numFmtId="37" fontId="81" fillId="0" borderId="0" xfId="57" applyNumberFormat="1" applyFont="1" applyFill="1" applyBorder="1" applyAlignment="1">
      <alignment horizontal="left" vertical="center"/>
    </xf>
    <xf numFmtId="37" fontId="13" fillId="3" borderId="0" xfId="57" applyNumberFormat="1" applyFont="1" applyFill="1" applyBorder="1" applyAlignment="1">
      <alignment horizontal="left" vertical="center" wrapText="1"/>
    </xf>
    <xf numFmtId="0" fontId="11" fillId="0" borderId="13" xfId="60" applyFont="1" applyFill="1" applyBorder="1" applyAlignment="1">
      <alignment horizontal="center" vertical="center"/>
    </xf>
    <xf numFmtId="0" fontId="11" fillId="2" borderId="14" xfId="71" applyFont="1" applyFill="1" applyBorder="1" applyAlignment="1">
      <alignment horizontal="center" vertical="center" wrapText="1"/>
    </xf>
    <xf numFmtId="37" fontId="11" fillId="2" borderId="14" xfId="74" applyNumberFormat="1" applyFont="1" applyFill="1" applyBorder="1" applyAlignment="1">
      <alignment horizontal="center" vertical="center" wrapText="1"/>
    </xf>
    <xf numFmtId="37" fontId="11" fillId="2" borderId="13" xfId="74" applyNumberFormat="1" applyFont="1" applyFill="1" applyBorder="1" applyAlignment="1">
      <alignment horizontal="center" vertical="center" wrapText="1"/>
    </xf>
    <xf numFmtId="3" fontId="11" fillId="2" borderId="14" xfId="73" applyNumberFormat="1" applyFont="1" applyFill="1" applyBorder="1" applyAlignment="1">
      <alignment horizontal="center" vertical="center" wrapText="1"/>
    </xf>
    <xf numFmtId="37" fontId="59" fillId="0" borderId="0" xfId="0" applyNumberFormat="1" applyFont="1" applyBorder="1" applyAlignment="1" applyProtection="1">
      <alignment vertical="center"/>
    </xf>
    <xf numFmtId="208" fontId="11" fillId="3" borderId="0" xfId="36" applyNumberFormat="1" applyFont="1" applyFill="1" applyBorder="1"/>
    <xf numFmtId="43" fontId="82" fillId="0" borderId="0" xfId="36" applyFont="1" applyFill="1" applyBorder="1"/>
    <xf numFmtId="37" fontId="11" fillId="2" borderId="13" xfId="74" applyNumberFormat="1" applyFont="1" applyFill="1" applyBorder="1" applyAlignment="1">
      <alignment horizontal="center" vertical="center" wrapText="1"/>
    </xf>
    <xf numFmtId="3" fontId="11" fillId="2" borderId="14" xfId="73" applyNumberFormat="1" applyFont="1" applyFill="1" applyBorder="1" applyAlignment="1">
      <alignment horizontal="center" vertical="center" wrapText="1"/>
    </xf>
    <xf numFmtId="208" fontId="11" fillId="0" borderId="0" xfId="36" applyNumberFormat="1" applyFont="1" applyBorder="1"/>
    <xf numFmtId="208" fontId="11" fillId="0" borderId="0" xfId="36" applyNumberFormat="1" applyFont="1" applyBorder="1" applyAlignment="1">
      <alignment vertical="center"/>
    </xf>
    <xf numFmtId="179" fontId="11" fillId="0" borderId="0" xfId="57" applyNumberFormat="1" applyFont="1" applyFill="1" applyBorder="1" applyAlignment="1">
      <alignment horizontal="center" vertical="center"/>
    </xf>
    <xf numFmtId="208" fontId="11" fillId="0" borderId="0" xfId="36" applyNumberFormat="1" applyFont="1" applyBorder="1" applyAlignment="1" applyProtection="1"/>
    <xf numFmtId="37" fontId="13" fillId="3" borderId="0" xfId="57" applyNumberFormat="1" applyFont="1" applyFill="1" applyBorder="1" applyAlignment="1">
      <alignment horizontal="left" vertical="center" wrapText="1"/>
    </xf>
    <xf numFmtId="0" fontId="11" fillId="0" borderId="13" xfId="60" applyFont="1" applyFill="1" applyBorder="1" applyAlignment="1">
      <alignment horizontal="center" vertical="center"/>
    </xf>
    <xf numFmtId="0" fontId="11" fillId="2" borderId="14" xfId="71" applyFont="1" applyFill="1" applyBorder="1" applyAlignment="1">
      <alignment horizontal="center" vertical="center" wrapText="1"/>
    </xf>
    <xf numFmtId="37" fontId="11" fillId="0" borderId="13" xfId="0" applyNumberFormat="1" applyFont="1" applyBorder="1" applyAlignment="1">
      <alignment horizontal="center" vertical="center" wrapText="1"/>
    </xf>
    <xf numFmtId="37" fontId="13" fillId="0" borderId="0" xfId="0" applyNumberFormat="1" applyFont="1"/>
    <xf numFmtId="166" fontId="11" fillId="0" borderId="0" xfId="78" applyFont="1"/>
    <xf numFmtId="37" fontId="13" fillId="0" borderId="0" xfId="0" applyNumberFormat="1" applyFont="1" applyAlignment="1">
      <alignment wrapText="1"/>
    </xf>
    <xf numFmtId="37" fontId="23" fillId="0" borderId="0" xfId="0" applyNumberFormat="1" applyFont="1" applyAlignment="1">
      <alignment horizontal="left" vertical="top"/>
    </xf>
    <xf numFmtId="174" fontId="11" fillId="0" borderId="13" xfId="78" applyNumberFormat="1" applyFont="1" applyBorder="1"/>
    <xf numFmtId="166" fontId="11" fillId="0" borderId="11" xfId="78" applyFont="1" applyBorder="1" applyAlignment="1">
      <alignment horizontal="left"/>
    </xf>
    <xf numFmtId="174" fontId="11" fillId="0" borderId="0" xfId="78" applyNumberFormat="1" applyFont="1"/>
    <xf numFmtId="166" fontId="11" fillId="0" borderId="0" xfId="78" quotePrefix="1" applyFont="1" applyAlignment="1">
      <alignment horizontal="left"/>
    </xf>
    <xf numFmtId="166" fontId="11" fillId="0" borderId="0" xfId="78" applyFont="1" applyAlignment="1">
      <alignment horizontal="left"/>
    </xf>
    <xf numFmtId="0" fontId="49" fillId="0" borderId="0" xfId="0" applyFont="1" applyAlignment="1">
      <alignment horizontal="center"/>
    </xf>
    <xf numFmtId="174" fontId="11" fillId="0" borderId="0" xfId="78" applyNumberFormat="1" applyFont="1" applyAlignment="1">
      <alignment vertical="center"/>
    </xf>
    <xf numFmtId="174" fontId="11" fillId="0" borderId="0" xfId="78" applyNumberFormat="1" applyFont="1" applyAlignment="1">
      <alignment horizontal="center"/>
    </xf>
    <xf numFmtId="174" fontId="11" fillId="0" borderId="0" xfId="78" applyNumberFormat="1" applyFont="1" applyAlignment="1">
      <alignment horizontal="right"/>
    </xf>
    <xf numFmtId="174" fontId="49" fillId="0" borderId="0" xfId="0" applyNumberFormat="1" applyFont="1"/>
    <xf numFmtId="166" fontId="11" fillId="0" borderId="0" xfId="78" applyFont="1" applyAlignment="1">
      <alignment horizontal="center"/>
    </xf>
    <xf numFmtId="166" fontId="50" fillId="0" borderId="0" xfId="78" applyFont="1"/>
    <xf numFmtId="166" fontId="69" fillId="0" borderId="0" xfId="78" applyFont="1"/>
    <xf numFmtId="37" fontId="13" fillId="0" borderId="0" xfId="0" applyNumberFormat="1" applyFont="1" applyAlignment="1">
      <alignment horizontal="left"/>
    </xf>
    <xf numFmtId="37" fontId="11" fillId="0" borderId="0" xfId="0" applyNumberFormat="1" applyFont="1"/>
    <xf numFmtId="0" fontId="13" fillId="0" borderId="0" xfId="82" applyFont="1" applyAlignment="1">
      <alignment horizontal="justify" vertical="top" wrapText="1"/>
    </xf>
    <xf numFmtId="0" fontId="55" fillId="0" borderId="0" xfId="0" applyFont="1"/>
    <xf numFmtId="166" fontId="13" fillId="0" borderId="0" xfId="80" applyFont="1" applyAlignment="1">
      <alignment horizontal="left"/>
    </xf>
    <xf numFmtId="0" fontId="71" fillId="0" borderId="0" xfId="0" applyFont="1"/>
    <xf numFmtId="37" fontId="26" fillId="0" borderId="0" xfId="0" applyNumberFormat="1" applyFont="1"/>
    <xf numFmtId="176" fontId="11" fillId="0" borderId="13" xfId="0" applyNumberFormat="1" applyFont="1" applyBorder="1"/>
    <xf numFmtId="176" fontId="11" fillId="0" borderId="0" xfId="0" applyNumberFormat="1" applyFont="1"/>
    <xf numFmtId="176" fontId="11" fillId="0" borderId="0" xfId="0" applyNumberFormat="1" applyFont="1" applyAlignment="1">
      <alignment horizontal="center"/>
    </xf>
    <xf numFmtId="176" fontId="11" fillId="0" borderId="0" xfId="0" applyNumberFormat="1" applyFont="1" applyAlignment="1">
      <alignment horizontal="center" vertical="center"/>
    </xf>
    <xf numFmtId="37" fontId="11" fillId="0" borderId="0" xfId="0" applyNumberFormat="1" applyFont="1" applyAlignment="1">
      <alignment horizontal="center"/>
    </xf>
    <xf numFmtId="37" fontId="11" fillId="7" borderId="0" xfId="0" applyNumberFormat="1" applyFont="1" applyFill="1" applyAlignment="1">
      <alignment horizontal="center" vertical="center" wrapText="1"/>
    </xf>
    <xf numFmtId="166" fontId="13" fillId="0" borderId="0" xfId="79" applyFont="1" applyAlignment="1">
      <alignment horizontal="left" vertical="center" wrapText="1"/>
    </xf>
    <xf numFmtId="166" fontId="13" fillId="0" borderId="0" xfId="79" applyFont="1"/>
    <xf numFmtId="166" fontId="11" fillId="0" borderId="0" xfId="79" applyFont="1"/>
    <xf numFmtId="37" fontId="13" fillId="0" borderId="0" xfId="79" applyNumberFormat="1" applyFont="1"/>
    <xf numFmtId="37" fontId="13" fillId="0" borderId="0" xfId="79" applyNumberFormat="1" applyFont="1" applyAlignment="1">
      <alignment horizontal="right"/>
    </xf>
    <xf numFmtId="166" fontId="11" fillId="39" borderId="13" xfId="79" applyFont="1" applyFill="1" applyBorder="1" applyAlignment="1">
      <alignment horizontal="left" vertical="center"/>
    </xf>
    <xf numFmtId="3" fontId="11" fillId="39" borderId="0" xfId="79" applyNumberFormat="1" applyFont="1" applyFill="1" applyAlignment="1">
      <alignment horizontal="right" indent="1"/>
    </xf>
    <xf numFmtId="177" fontId="11" fillId="39" borderId="0" xfId="79" applyNumberFormat="1" applyFont="1" applyFill="1" applyAlignment="1">
      <alignment horizontal="right" indent="1"/>
    </xf>
    <xf numFmtId="166" fontId="11" fillId="39" borderId="0" xfId="79" applyFont="1" applyFill="1"/>
    <xf numFmtId="166" fontId="11" fillId="39" borderId="0" xfId="79" applyFont="1" applyFill="1" applyAlignment="1">
      <alignment horizontal="left"/>
    </xf>
    <xf numFmtId="3" fontId="49" fillId="0" borderId="0" xfId="0" applyNumberFormat="1" applyFont="1" applyAlignment="1">
      <alignment horizontal="center"/>
    </xf>
    <xf numFmtId="37" fontId="11" fillId="0" borderId="0" xfId="79" applyNumberFormat="1" applyFont="1"/>
    <xf numFmtId="166" fontId="59" fillId="0" borderId="0" xfId="79" applyFont="1"/>
    <xf numFmtId="166" fontId="59" fillId="5" borderId="0" xfId="79" applyFont="1" applyFill="1" applyAlignment="1">
      <alignment horizontal="centerContinuous"/>
    </xf>
    <xf numFmtId="166" fontId="59" fillId="7" borderId="0" xfId="79" applyFont="1" applyFill="1"/>
    <xf numFmtId="176" fontId="11" fillId="39" borderId="0" xfId="0" applyNumberFormat="1" applyFont="1" applyFill="1" applyAlignment="1">
      <alignment horizontal="right"/>
    </xf>
    <xf numFmtId="176" fontId="11" fillId="0" borderId="0" xfId="0" applyNumberFormat="1" applyFont="1" applyAlignment="1">
      <alignment horizontal="right"/>
    </xf>
    <xf numFmtId="176" fontId="11" fillId="0" borderId="13" xfId="0" applyNumberFormat="1" applyFont="1" applyBorder="1" applyAlignment="1">
      <alignment horizontal="right"/>
    </xf>
    <xf numFmtId="37" fontId="11" fillId="0" borderId="0" xfId="0" applyNumberFormat="1" applyFont="1" applyAlignment="1">
      <alignment horizontal="left" indent="1"/>
    </xf>
    <xf numFmtId="176" fontId="49" fillId="0" borderId="0" xfId="0" applyNumberFormat="1" applyFont="1" applyAlignment="1">
      <alignment horizontal="right"/>
    </xf>
    <xf numFmtId="176" fontId="11" fillId="39" borderId="0" xfId="0" applyNumberFormat="1" applyFont="1" applyFill="1"/>
    <xf numFmtId="37" fontId="11" fillId="0" borderId="0" xfId="0" applyNumberFormat="1" applyFont="1" applyAlignment="1">
      <alignment horizontal="center" vertical="center"/>
    </xf>
    <xf numFmtId="37" fontId="50" fillId="39" borderId="0" xfId="0" applyNumberFormat="1" applyFont="1" applyFill="1"/>
    <xf numFmtId="37" fontId="50" fillId="0" borderId="0" xfId="0" applyNumberFormat="1" applyFont="1"/>
    <xf numFmtId="166" fontId="13" fillId="0" borderId="0" xfId="79" applyFont="1" applyAlignment="1">
      <alignment wrapText="1"/>
    </xf>
    <xf numFmtId="166" fontId="13" fillId="0" borderId="0" xfId="79" applyFont="1" applyAlignment="1">
      <alignment vertical="center" wrapText="1"/>
    </xf>
    <xf numFmtId="0" fontId="11" fillId="0" borderId="11" xfId="74" applyFont="1" applyBorder="1" applyAlignment="1" applyProtection="1"/>
    <xf numFmtId="208" fontId="11" fillId="0" borderId="11" xfId="36" applyNumberFormat="1" applyFont="1" applyBorder="1" applyAlignment="1" applyProtection="1"/>
    <xf numFmtId="37" fontId="11" fillId="0" borderId="0" xfId="0" applyNumberFormat="1" applyFont="1" applyFill="1"/>
    <xf numFmtId="176" fontId="11" fillId="0" borderId="0" xfId="0" applyNumberFormat="1" applyFont="1" applyFill="1"/>
    <xf numFmtId="176" fontId="11" fillId="0" borderId="0" xfId="0" applyNumberFormat="1" applyFont="1" applyFill="1" applyAlignment="1">
      <alignment horizontal="center"/>
    </xf>
    <xf numFmtId="0" fontId="49" fillId="0" borderId="0" xfId="0" applyFont="1" applyFill="1" applyAlignment="1">
      <alignment horizontal="center"/>
    </xf>
    <xf numFmtId="176" fontId="11" fillId="0" borderId="13" xfId="0" applyNumberFormat="1" applyFont="1" applyFill="1" applyBorder="1"/>
    <xf numFmtId="176" fontId="11" fillId="0" borderId="13" xfId="0" applyNumberFormat="1" applyFont="1" applyFill="1" applyBorder="1" applyAlignment="1">
      <alignment horizontal="center"/>
    </xf>
    <xf numFmtId="37" fontId="11" fillId="2" borderId="14" xfId="74" applyNumberFormat="1" applyFont="1" applyFill="1" applyBorder="1" applyAlignment="1">
      <alignment horizontal="center" vertical="center" wrapText="1"/>
    </xf>
    <xf numFmtId="37" fontId="11" fillId="2" borderId="13" xfId="74" applyNumberFormat="1" applyFont="1" applyFill="1" applyBorder="1" applyAlignment="1">
      <alignment horizontal="center" vertical="center" wrapText="1"/>
    </xf>
    <xf numFmtId="37" fontId="13" fillId="0" borderId="0" xfId="0" applyNumberFormat="1" applyFont="1" applyBorder="1" applyAlignment="1" applyProtection="1">
      <alignment horizontal="left" vertical="center"/>
    </xf>
    <xf numFmtId="37" fontId="13" fillId="0" borderId="0" xfId="0" applyNumberFormat="1" applyFont="1"/>
    <xf numFmtId="37" fontId="13" fillId="3" borderId="0" xfId="57" applyNumberFormat="1" applyFont="1" applyFill="1" applyBorder="1" applyAlignment="1">
      <alignment horizontal="left" vertical="center" wrapText="1"/>
    </xf>
    <xf numFmtId="0" fontId="13" fillId="0" borderId="0" xfId="82" applyNumberFormat="1" applyFont="1" applyFill="1" applyBorder="1" applyAlignment="1">
      <alignment horizontal="justify" vertical="center" wrapText="1"/>
    </xf>
    <xf numFmtId="37" fontId="13" fillId="3" borderId="0" xfId="57" applyNumberFormat="1" applyFont="1" applyFill="1" applyBorder="1" applyAlignment="1">
      <alignment horizontal="left" vertical="center"/>
    </xf>
    <xf numFmtId="0" fontId="55" fillId="0" borderId="0" xfId="0" applyFont="1" applyAlignment="1">
      <alignment vertical="center"/>
    </xf>
    <xf numFmtId="0" fontId="13" fillId="0" borderId="0" xfId="70" applyFont="1" applyBorder="1" applyAlignment="1" applyProtection="1">
      <alignment vertical="center"/>
    </xf>
    <xf numFmtId="17" fontId="61" fillId="0" borderId="0" xfId="59" applyNumberFormat="1" applyFont="1" applyFill="1" applyBorder="1" applyAlignment="1"/>
    <xf numFmtId="176" fontId="11" fillId="0" borderId="0" xfId="0" applyNumberFormat="1" applyFont="1" applyBorder="1"/>
    <xf numFmtId="176" fontId="11" fillId="0" borderId="0" xfId="0" applyNumberFormat="1" applyFont="1" applyBorder="1" applyAlignment="1">
      <alignment horizontal="right"/>
    </xf>
    <xf numFmtId="176" fontId="11" fillId="39" borderId="0" xfId="0" applyNumberFormat="1" applyFont="1" applyFill="1" applyBorder="1" applyAlignment="1">
      <alignment horizontal="right"/>
    </xf>
    <xf numFmtId="37" fontId="13" fillId="0" borderId="0" xfId="0" applyNumberFormat="1" applyFont="1" applyBorder="1" applyAlignment="1">
      <alignment horizontal="left" indent="1"/>
    </xf>
    <xf numFmtId="37" fontId="13" fillId="2" borderId="14" xfId="74" quotePrefix="1" applyNumberFormat="1" applyFont="1" applyFill="1" applyBorder="1" applyAlignment="1">
      <alignment vertical="center" wrapText="1"/>
    </xf>
    <xf numFmtId="37" fontId="13" fillId="2" borderId="14" xfId="74" quotePrefix="1" applyNumberFormat="1" applyFont="1" applyFill="1" applyBorder="1" applyAlignment="1">
      <alignment vertical="center"/>
    </xf>
    <xf numFmtId="37" fontId="13" fillId="2" borderId="14" xfId="74" quotePrefix="1" applyNumberFormat="1" applyFont="1" applyFill="1" applyBorder="1" applyAlignment="1">
      <alignment vertical="top" wrapText="1"/>
    </xf>
    <xf numFmtId="37" fontId="13" fillId="2" borderId="0" xfId="74" quotePrefix="1" applyNumberFormat="1" applyFont="1" applyFill="1" applyBorder="1" applyAlignment="1">
      <alignment horizontal="left" vertical="center"/>
    </xf>
    <xf numFmtId="37" fontId="10" fillId="0" borderId="0" xfId="0" applyNumberFormat="1" applyFont="1" applyFill="1" applyAlignment="1" applyProtection="1">
      <alignment horizontal="left" vertical="center"/>
    </xf>
    <xf numFmtId="37" fontId="61" fillId="0" borderId="0" xfId="0" applyNumberFormat="1" applyFont="1" applyBorder="1" applyAlignment="1">
      <alignment horizontal="center" vertical="center"/>
    </xf>
    <xf numFmtId="37" fontId="61" fillId="0" borderId="11" xfId="0" applyNumberFormat="1" applyFont="1" applyBorder="1" applyAlignment="1">
      <alignment horizontal="center" vertical="center"/>
    </xf>
    <xf numFmtId="37" fontId="10" fillId="0" borderId="0" xfId="0" applyNumberFormat="1" applyFont="1" applyFill="1" applyAlignment="1">
      <alignment horizontal="left" vertical="center"/>
    </xf>
    <xf numFmtId="37" fontId="10" fillId="0" borderId="0" xfId="0" applyNumberFormat="1" applyFont="1" applyFill="1" applyAlignment="1" applyProtection="1">
      <alignment horizontal="left" vertical="center" wrapText="1"/>
    </xf>
    <xf numFmtId="164" fontId="11" fillId="5" borderId="14" xfId="0" applyNumberFormat="1" applyFont="1" applyFill="1" applyBorder="1" applyAlignment="1" applyProtection="1">
      <alignment horizontal="center" vertical="center" wrapText="1"/>
    </xf>
    <xf numFmtId="37" fontId="11" fillId="0" borderId="13" xfId="0" applyNumberFormat="1" applyFont="1" applyBorder="1" applyAlignment="1">
      <alignment horizontal="center" vertical="center" wrapText="1"/>
    </xf>
    <xf numFmtId="37" fontId="59" fillId="0" borderId="0" xfId="0" applyNumberFormat="1" applyFont="1" applyBorder="1" applyAlignment="1" applyProtection="1">
      <alignment horizontal="right" vertical="center"/>
    </xf>
    <xf numFmtId="37" fontId="61" fillId="0" borderId="0" xfId="0" applyNumberFormat="1" applyFont="1" applyBorder="1" applyAlignment="1" applyProtection="1">
      <alignment horizontal="left" vertical="center"/>
    </xf>
    <xf numFmtId="37" fontId="11" fillId="7" borderId="14" xfId="0" applyNumberFormat="1" applyFont="1" applyFill="1" applyBorder="1" applyAlignment="1" applyProtection="1">
      <alignment horizontal="center" vertical="center" wrapText="1"/>
    </xf>
    <xf numFmtId="37" fontId="11" fillId="7" borderId="13" xfId="0" applyNumberFormat="1" applyFont="1" applyFill="1" applyBorder="1" applyAlignment="1" applyProtection="1">
      <alignment horizontal="center" vertical="center" wrapText="1"/>
    </xf>
    <xf numFmtId="37" fontId="13" fillId="0" borderId="0" xfId="0" applyNumberFormat="1" applyFont="1" applyBorder="1" applyAlignment="1" applyProtection="1">
      <alignment horizontal="left" vertical="center"/>
    </xf>
    <xf numFmtId="37" fontId="13" fillId="0" borderId="0" xfId="0" applyNumberFormat="1" applyFont="1" applyFill="1" applyBorder="1" applyAlignment="1" applyProtection="1">
      <alignment horizontal="left" vertical="center"/>
    </xf>
    <xf numFmtId="166" fontId="13" fillId="0" borderId="0" xfId="61" applyFont="1" applyFill="1" applyBorder="1" applyAlignment="1" applyProtection="1">
      <alignment horizontal="left" vertical="center"/>
    </xf>
    <xf numFmtId="166" fontId="59" fillId="0" borderId="0" xfId="61" applyFont="1" applyBorder="1" applyAlignment="1" applyProtection="1">
      <alignment horizontal="right" vertical="center"/>
    </xf>
    <xf numFmtId="166" fontId="61" fillId="0" borderId="0" xfId="61" applyFont="1" applyBorder="1" applyAlignment="1" applyProtection="1">
      <alignment horizontal="left" vertical="center" wrapText="1"/>
    </xf>
    <xf numFmtId="166" fontId="11" fillId="7" borderId="14" xfId="61" applyFont="1" applyFill="1" applyBorder="1" applyAlignment="1" applyProtection="1">
      <alignment horizontal="center" vertical="center"/>
    </xf>
    <xf numFmtId="166" fontId="11" fillId="0" borderId="13" xfId="61" applyFont="1" applyBorder="1" applyAlignment="1">
      <alignment horizontal="center" vertical="center"/>
    </xf>
    <xf numFmtId="1" fontId="11" fillId="7" borderId="14" xfId="61" applyNumberFormat="1" applyFont="1" applyFill="1" applyBorder="1" applyAlignment="1" applyProtection="1">
      <alignment horizontal="center" vertical="center"/>
    </xf>
    <xf numFmtId="1" fontId="11" fillId="0" borderId="13" xfId="61" applyNumberFormat="1" applyFont="1" applyBorder="1" applyAlignment="1">
      <alignment horizontal="center" vertical="center"/>
    </xf>
    <xf numFmtId="166" fontId="11" fillId="7" borderId="13" xfId="61" applyFont="1" applyFill="1" applyBorder="1" applyAlignment="1" applyProtection="1">
      <alignment horizontal="center" vertical="center"/>
    </xf>
    <xf numFmtId="164" fontId="11" fillId="5" borderId="14" xfId="0" applyNumberFormat="1" applyFont="1" applyFill="1" applyBorder="1" applyAlignment="1" applyProtection="1">
      <alignment horizontal="center" vertical="center"/>
    </xf>
    <xf numFmtId="37" fontId="11" fillId="0" borderId="13" xfId="0" applyNumberFormat="1" applyFont="1" applyBorder="1" applyAlignment="1">
      <alignment horizontal="center" vertical="center"/>
    </xf>
    <xf numFmtId="164" fontId="11" fillId="0" borderId="14" xfId="0" applyNumberFormat="1" applyFont="1" applyFill="1" applyBorder="1" applyAlignment="1" applyProtection="1">
      <alignment horizontal="center" vertical="center"/>
    </xf>
    <xf numFmtId="37" fontId="11" fillId="0" borderId="13" xfId="0" applyNumberFormat="1" applyFont="1" applyFill="1" applyBorder="1" applyAlignment="1">
      <alignment horizontal="center" vertical="center"/>
    </xf>
    <xf numFmtId="164" fontId="11" fillId="5" borderId="13" xfId="0" applyNumberFormat="1" applyFont="1" applyFill="1" applyBorder="1" applyAlignment="1" applyProtection="1">
      <alignment horizontal="center" vertical="center"/>
    </xf>
    <xf numFmtId="37" fontId="11" fillId="7" borderId="14" xfId="0" applyNumberFormat="1" applyFont="1" applyFill="1" applyBorder="1" applyAlignment="1">
      <alignment horizontal="center" vertical="center"/>
    </xf>
    <xf numFmtId="37" fontId="11" fillId="7" borderId="13" xfId="0" applyNumberFormat="1" applyFont="1" applyFill="1" applyBorder="1" applyAlignment="1">
      <alignment horizontal="center" vertical="center"/>
    </xf>
    <xf numFmtId="164" fontId="11" fillId="0" borderId="13" xfId="0" applyNumberFormat="1" applyFont="1" applyFill="1" applyBorder="1" applyAlignment="1" applyProtection="1">
      <alignment horizontal="center" vertical="center"/>
    </xf>
    <xf numFmtId="37" fontId="60" fillId="0" borderId="0" xfId="0" applyNumberFormat="1" applyFont="1" applyBorder="1" applyAlignment="1">
      <alignment horizontal="left" vertical="center"/>
    </xf>
    <xf numFmtId="170" fontId="13" fillId="0" borderId="0" xfId="75" applyFont="1" applyBorder="1" applyAlignment="1" applyProtection="1">
      <alignment horizontal="left" vertical="center"/>
    </xf>
    <xf numFmtId="170" fontId="59" fillId="0" borderId="0" xfId="75" applyFont="1" applyBorder="1" applyAlignment="1" applyProtection="1">
      <alignment horizontal="right" vertical="center"/>
    </xf>
    <xf numFmtId="170" fontId="61" fillId="0" borderId="0" xfId="75" applyFont="1" applyBorder="1" applyAlignment="1" applyProtection="1">
      <alignment horizontal="left" vertical="center"/>
    </xf>
    <xf numFmtId="170" fontId="60" fillId="0" borderId="0" xfId="75" applyFont="1" applyBorder="1" applyAlignment="1">
      <alignment horizontal="left" vertical="center"/>
    </xf>
    <xf numFmtId="170" fontId="11" fillId="7" borderId="14" xfId="75" applyFont="1" applyFill="1" applyBorder="1" applyAlignment="1">
      <alignment horizontal="center" vertical="center"/>
    </xf>
    <xf numFmtId="170" fontId="11" fillId="0" borderId="13" xfId="75" applyFont="1" applyBorder="1" applyAlignment="1">
      <alignment horizontal="center" vertical="center"/>
    </xf>
    <xf numFmtId="170" fontId="11" fillId="7" borderId="14" xfId="75" applyFont="1" applyFill="1" applyBorder="1" applyAlignment="1">
      <alignment horizontal="center" vertical="center" wrapText="1"/>
    </xf>
    <xf numFmtId="170" fontId="11" fillId="0" borderId="13" xfId="75" applyFont="1" applyBorder="1" applyAlignment="1">
      <alignment horizontal="center" vertical="center" wrapText="1"/>
    </xf>
    <xf numFmtId="170" fontId="11" fillId="7" borderId="14" xfId="75" applyFont="1" applyFill="1" applyBorder="1" applyAlignment="1">
      <alignment horizontal="right" vertical="center"/>
    </xf>
    <xf numFmtId="170" fontId="11" fillId="0" borderId="13" xfId="75" applyFont="1" applyBorder="1" applyAlignment="1">
      <alignment horizontal="right" vertical="center"/>
    </xf>
    <xf numFmtId="170" fontId="13" fillId="0" borderId="0" xfId="76" applyFont="1" applyBorder="1" applyAlignment="1" applyProtection="1">
      <alignment horizontal="left"/>
    </xf>
    <xf numFmtId="170" fontId="59" fillId="0" borderId="0" xfId="76" applyFont="1" applyBorder="1" applyAlignment="1" applyProtection="1">
      <alignment horizontal="right"/>
    </xf>
    <xf numFmtId="170" fontId="61" fillId="0" borderId="0" xfId="76" applyFont="1" applyBorder="1" applyAlignment="1" applyProtection="1">
      <alignment horizontal="left"/>
    </xf>
    <xf numFmtId="170" fontId="60" fillId="0" borderId="0" xfId="76" applyFont="1" applyBorder="1" applyAlignment="1">
      <alignment horizontal="left"/>
    </xf>
    <xf numFmtId="170" fontId="11" fillId="2" borderId="14" xfId="76" applyFont="1" applyFill="1" applyBorder="1" applyAlignment="1" applyProtection="1">
      <alignment horizontal="center" vertical="center"/>
    </xf>
    <xf numFmtId="170" fontId="11" fillId="2" borderId="13" xfId="76" applyFont="1" applyFill="1" applyBorder="1" applyAlignment="1" applyProtection="1">
      <alignment horizontal="center" vertical="center"/>
    </xf>
    <xf numFmtId="0" fontId="11" fillId="4" borderId="14" xfId="76" applyNumberFormat="1" applyFont="1" applyFill="1" applyBorder="1" applyAlignment="1" applyProtection="1">
      <alignment horizontal="center" vertical="center"/>
    </xf>
    <xf numFmtId="170" fontId="11" fillId="0" borderId="13" xfId="76" applyFont="1" applyBorder="1" applyAlignment="1">
      <alignment horizontal="center" vertical="center"/>
    </xf>
    <xf numFmtId="170" fontId="11" fillId="4" borderId="13" xfId="76" applyFont="1" applyFill="1" applyBorder="1" applyAlignment="1" applyProtection="1">
      <alignment horizontal="center" vertical="center"/>
    </xf>
    <xf numFmtId="0" fontId="11" fillId="4" borderId="14" xfId="76" quotePrefix="1" applyNumberFormat="1" applyFont="1" applyFill="1" applyBorder="1" applyAlignment="1" applyProtection="1">
      <alignment horizontal="center" vertical="center"/>
    </xf>
    <xf numFmtId="172" fontId="11" fillId="0" borderId="14" xfId="77" quotePrefix="1" applyNumberFormat="1" applyFont="1" applyFill="1" applyBorder="1" applyAlignment="1" applyProtection="1">
      <alignment horizontal="center" vertical="center"/>
    </xf>
    <xf numFmtId="172" fontId="11" fillId="0" borderId="13" xfId="77" quotePrefix="1" applyNumberFormat="1" applyFont="1" applyFill="1" applyBorder="1" applyAlignment="1" applyProtection="1">
      <alignment horizontal="center" vertical="center"/>
    </xf>
    <xf numFmtId="170" fontId="59" fillId="0" borderId="0" xfId="77" applyFont="1" applyFill="1" applyBorder="1" applyAlignment="1" applyProtection="1">
      <alignment horizontal="right"/>
    </xf>
    <xf numFmtId="170" fontId="61" fillId="0" borderId="0" xfId="77" applyFont="1" applyFill="1" applyBorder="1" applyAlignment="1" applyProtection="1">
      <alignment horizontal="left"/>
    </xf>
    <xf numFmtId="170" fontId="61" fillId="0" borderId="0" xfId="77" applyFont="1" applyFill="1" applyBorder="1" applyAlignment="1">
      <alignment horizontal="left"/>
    </xf>
    <xf numFmtId="170" fontId="11" fillId="0" borderId="14" xfId="76" applyFont="1" applyFill="1" applyBorder="1" applyAlignment="1" applyProtection="1">
      <alignment horizontal="center" vertical="center"/>
    </xf>
    <xf numFmtId="170" fontId="11" fillId="0" borderId="13" xfId="76" applyFont="1" applyFill="1" applyBorder="1" applyAlignment="1" applyProtection="1">
      <alignment horizontal="center" vertical="center"/>
    </xf>
    <xf numFmtId="0" fontId="11" fillId="0" borderId="14" xfId="77" quotePrefix="1" applyNumberFormat="1" applyFont="1" applyFill="1" applyBorder="1" applyAlignment="1" applyProtection="1">
      <alignment horizontal="center" vertical="center"/>
    </xf>
    <xf numFmtId="170" fontId="11" fillId="0" borderId="13" xfId="77" applyFont="1" applyFill="1" applyBorder="1" applyAlignment="1">
      <alignment horizontal="center" vertical="center"/>
    </xf>
    <xf numFmtId="172" fontId="11" fillId="0" borderId="14" xfId="77" applyNumberFormat="1" applyFont="1" applyFill="1" applyBorder="1" applyAlignment="1" applyProtection="1">
      <alignment horizontal="center" vertical="center"/>
    </xf>
    <xf numFmtId="1" fontId="10" fillId="0" borderId="14" xfId="77" applyNumberFormat="1" applyFont="1" applyFill="1" applyBorder="1" applyAlignment="1" applyProtection="1">
      <alignment horizontal="center" vertical="center"/>
    </xf>
    <xf numFmtId="1" fontId="10" fillId="0" borderId="13" xfId="77" quotePrefix="1" applyNumberFormat="1" applyFont="1" applyFill="1" applyBorder="1" applyAlignment="1" applyProtection="1">
      <alignment horizontal="center" vertical="center"/>
    </xf>
    <xf numFmtId="0" fontId="17" fillId="0" borderId="14" xfId="0" applyFont="1" applyFill="1" applyBorder="1" applyAlignment="1">
      <alignment horizontal="left" vertical="top" wrapText="1"/>
    </xf>
    <xf numFmtId="170" fontId="10" fillId="0" borderId="14" xfId="76" applyFont="1" applyFill="1" applyBorder="1" applyAlignment="1" applyProtection="1">
      <alignment horizontal="center" vertical="center"/>
    </xf>
    <xf numFmtId="170" fontId="10" fillId="0" borderId="13" xfId="76" applyFont="1" applyFill="1" applyBorder="1" applyAlignment="1" applyProtection="1">
      <alignment horizontal="center" vertical="center"/>
    </xf>
    <xf numFmtId="166" fontId="50" fillId="0" borderId="0" xfId="78" applyFont="1" applyAlignment="1">
      <alignment horizontal="right"/>
    </xf>
    <xf numFmtId="166" fontId="11" fillId="0" borderId="14" xfId="78" applyFont="1" applyBorder="1" applyAlignment="1">
      <alignment horizontal="center" vertical="center"/>
    </xf>
    <xf numFmtId="166" fontId="11" fillId="0" borderId="13" xfId="78" applyFont="1" applyBorder="1" applyAlignment="1">
      <alignment horizontal="center" vertical="center"/>
    </xf>
    <xf numFmtId="166" fontId="11" fillId="0" borderId="14" xfId="78" quotePrefix="1" applyFont="1" applyBorder="1" applyAlignment="1">
      <alignment horizontal="center" vertical="center"/>
    </xf>
    <xf numFmtId="37" fontId="59" fillId="0" borderId="0" xfId="0" applyNumberFormat="1" applyFont="1" applyBorder="1" applyAlignment="1" applyProtection="1">
      <alignment horizontal="right"/>
    </xf>
    <xf numFmtId="37" fontId="61" fillId="0" borderId="0" xfId="0" applyNumberFormat="1" applyFont="1" applyBorder="1" applyAlignment="1" applyProtection="1">
      <alignment horizontal="left"/>
    </xf>
    <xf numFmtId="37" fontId="60" fillId="0" borderId="0" xfId="0" applyNumberFormat="1" applyFont="1" applyBorder="1" applyAlignment="1">
      <alignment horizontal="left"/>
    </xf>
    <xf numFmtId="37" fontId="11" fillId="7" borderId="14" xfId="0" applyNumberFormat="1" applyFont="1" applyFill="1" applyBorder="1" applyAlignment="1">
      <alignment horizontal="center" vertical="center" wrapText="1"/>
    </xf>
    <xf numFmtId="37" fontId="11" fillId="7" borderId="0" xfId="0" applyNumberFormat="1" applyFont="1" applyFill="1" applyBorder="1" applyAlignment="1">
      <alignment horizontal="center" vertical="center" wrapText="1"/>
    </xf>
    <xf numFmtId="37" fontId="11" fillId="7" borderId="13" xfId="0" applyNumberFormat="1" applyFont="1" applyFill="1" applyBorder="1" applyAlignment="1">
      <alignment horizontal="center" vertical="center" wrapText="1"/>
    </xf>
    <xf numFmtId="175" fontId="11" fillId="7" borderId="16" xfId="0" applyNumberFormat="1" applyFont="1" applyFill="1" applyBorder="1" applyAlignment="1">
      <alignment horizontal="center" vertical="center" wrapText="1"/>
    </xf>
    <xf numFmtId="0" fontId="13" fillId="0" borderId="0" xfId="82" applyNumberFormat="1" applyFont="1" applyBorder="1" applyAlignment="1">
      <alignment horizontal="justify" vertical="top" wrapText="1"/>
    </xf>
    <xf numFmtId="37" fontId="13" fillId="0" borderId="0" xfId="0" applyNumberFormat="1" applyFont="1" applyBorder="1" applyAlignment="1">
      <alignment horizontal="left" vertical="center"/>
    </xf>
    <xf numFmtId="37" fontId="69" fillId="0" borderId="0" xfId="0" applyNumberFormat="1" applyFont="1" applyBorder="1" applyAlignment="1" applyProtection="1">
      <alignment horizontal="left"/>
    </xf>
    <xf numFmtId="37" fontId="50" fillId="0" borderId="0" xfId="0" applyNumberFormat="1" applyFont="1" applyBorder="1" applyAlignment="1" applyProtection="1">
      <alignment horizontal="right"/>
    </xf>
    <xf numFmtId="37" fontId="13" fillId="0" borderId="0" xfId="0" applyNumberFormat="1" applyFont="1" applyBorder="1" applyAlignment="1" applyProtection="1">
      <alignment horizontal="left"/>
    </xf>
    <xf numFmtId="175" fontId="11" fillId="7" borderId="17" xfId="0" applyNumberFormat="1" applyFont="1" applyFill="1" applyBorder="1" applyAlignment="1">
      <alignment horizontal="center" vertical="center" wrapText="1"/>
    </xf>
    <xf numFmtId="37" fontId="11" fillId="7" borderId="0" xfId="0" applyNumberFormat="1" applyFont="1" applyFill="1" applyAlignment="1">
      <alignment horizontal="center" vertical="center" wrapText="1"/>
    </xf>
    <xf numFmtId="37" fontId="11" fillId="0" borderId="14" xfId="0" applyNumberFormat="1" applyFont="1" applyFill="1" applyBorder="1" applyAlignment="1">
      <alignment horizontal="center" vertical="center" wrapText="1"/>
    </xf>
    <xf numFmtId="37" fontId="11" fillId="0" borderId="13" xfId="0" applyNumberFormat="1" applyFont="1" applyFill="1" applyBorder="1" applyAlignment="1">
      <alignment horizontal="center" vertical="center" wrapText="1"/>
    </xf>
    <xf numFmtId="175" fontId="24" fillId="0" borderId="31" xfId="0" applyNumberFormat="1" applyFont="1" applyFill="1" applyBorder="1" applyAlignment="1">
      <alignment horizontal="center" vertical="center" wrapText="1"/>
    </xf>
    <xf numFmtId="37" fontId="11" fillId="0" borderId="0" xfId="0" applyNumberFormat="1" applyFont="1" applyFill="1" applyAlignment="1">
      <alignment horizontal="center" vertical="center" wrapText="1"/>
    </xf>
    <xf numFmtId="37" fontId="50" fillId="0" borderId="0" xfId="0" applyNumberFormat="1" applyFont="1" applyAlignment="1">
      <alignment horizontal="right"/>
    </xf>
    <xf numFmtId="37" fontId="69" fillId="0" borderId="0" xfId="0" applyNumberFormat="1" applyFont="1" applyAlignment="1">
      <alignment horizontal="left"/>
    </xf>
    <xf numFmtId="166" fontId="61" fillId="0" borderId="0" xfId="79" applyFont="1" applyAlignment="1">
      <alignment horizontal="left"/>
    </xf>
    <xf numFmtId="166" fontId="60" fillId="0" borderId="0" xfId="79" applyFont="1" applyAlignment="1">
      <alignment horizontal="center"/>
    </xf>
    <xf numFmtId="166" fontId="11" fillId="7" borderId="14" xfId="79" applyFont="1" applyFill="1" applyBorder="1" applyAlignment="1">
      <alignment horizontal="center" vertical="center"/>
    </xf>
    <xf numFmtId="166" fontId="11" fillId="7" borderId="13" xfId="79" applyFont="1" applyFill="1" applyBorder="1" applyAlignment="1">
      <alignment horizontal="center" vertical="center"/>
    </xf>
    <xf numFmtId="166" fontId="11" fillId="5" borderId="14" xfId="79" quotePrefix="1" applyFont="1" applyFill="1" applyBorder="1" applyAlignment="1">
      <alignment horizontal="center" vertical="center"/>
    </xf>
    <xf numFmtId="166" fontId="11" fillId="5" borderId="13" xfId="79" quotePrefix="1" applyFont="1" applyFill="1" applyBorder="1" applyAlignment="1">
      <alignment horizontal="center" vertical="center"/>
    </xf>
    <xf numFmtId="166" fontId="59" fillId="0" borderId="0" xfId="79" applyFont="1" applyAlignment="1">
      <alignment horizontal="right"/>
    </xf>
    <xf numFmtId="37" fontId="13" fillId="0" borderId="0" xfId="0" applyNumberFormat="1" applyFont="1"/>
    <xf numFmtId="166" fontId="13" fillId="0" borderId="0" xfId="79" applyFont="1" applyAlignment="1">
      <alignment horizontal="left" wrapText="1"/>
    </xf>
    <xf numFmtId="166" fontId="13" fillId="0" borderId="0" xfId="79" applyFont="1" applyAlignment="1">
      <alignment horizontal="left" vertical="center" wrapText="1"/>
    </xf>
    <xf numFmtId="166" fontId="11" fillId="5" borderId="14" xfId="79" applyFont="1" applyFill="1" applyBorder="1" applyAlignment="1">
      <alignment horizontal="center" vertical="center"/>
    </xf>
    <xf numFmtId="166" fontId="11" fillId="5" borderId="13" xfId="79" applyFont="1" applyFill="1" applyBorder="1" applyAlignment="1">
      <alignment horizontal="center" vertical="center"/>
    </xf>
    <xf numFmtId="37" fontId="11" fillId="0" borderId="14" xfId="0" applyNumberFormat="1" applyFont="1" applyBorder="1" applyAlignment="1">
      <alignment horizontal="center" vertical="center" wrapText="1"/>
    </xf>
    <xf numFmtId="37" fontId="11" fillId="0" borderId="0" xfId="0" applyNumberFormat="1" applyFont="1" applyAlignment="1">
      <alignment horizontal="center" vertical="center" wrapText="1"/>
    </xf>
    <xf numFmtId="37" fontId="11" fillId="39" borderId="14" xfId="0" applyNumberFormat="1" applyFont="1" applyFill="1" applyBorder="1" applyAlignment="1">
      <alignment horizontal="center" vertical="center" wrapText="1"/>
    </xf>
    <xf numFmtId="37" fontId="11" fillId="39" borderId="0" xfId="0" applyNumberFormat="1" applyFont="1" applyFill="1" applyAlignment="1">
      <alignment horizontal="center" vertical="center" wrapText="1"/>
    </xf>
    <xf numFmtId="37" fontId="11" fillId="39" borderId="13" xfId="0" applyNumberFormat="1" applyFont="1" applyFill="1" applyBorder="1" applyAlignment="1">
      <alignment horizontal="center" vertical="center" wrapText="1"/>
    </xf>
    <xf numFmtId="37" fontId="13" fillId="0" borderId="0" xfId="0" quotePrefix="1" applyNumberFormat="1" applyFont="1" applyBorder="1" applyAlignment="1" applyProtection="1">
      <alignment horizontal="left" vertical="center"/>
    </xf>
    <xf numFmtId="37" fontId="11" fillId="2" borderId="0" xfId="0" applyNumberFormat="1" applyFont="1" applyFill="1" applyBorder="1" applyAlignment="1">
      <alignment horizontal="center" vertical="center" wrapText="1"/>
    </xf>
    <xf numFmtId="37" fontId="11" fillId="2" borderId="13" xfId="0" applyNumberFormat="1" applyFont="1" applyFill="1" applyBorder="1" applyAlignment="1">
      <alignment horizontal="center" vertical="center" wrapText="1"/>
    </xf>
    <xf numFmtId="37" fontId="11" fillId="2" borderId="14" xfId="0" applyNumberFormat="1" applyFont="1" applyFill="1" applyBorder="1" applyAlignment="1" applyProtection="1">
      <alignment horizontal="center" vertical="center"/>
    </xf>
    <xf numFmtId="37" fontId="11" fillId="2" borderId="0" xfId="0" applyNumberFormat="1" applyFont="1" applyFill="1" applyBorder="1" applyAlignment="1" applyProtection="1">
      <alignment horizontal="center" vertical="center"/>
    </xf>
    <xf numFmtId="37" fontId="11" fillId="2" borderId="13" xfId="0" applyNumberFormat="1" applyFont="1" applyFill="1" applyBorder="1" applyAlignment="1" applyProtection="1">
      <alignment horizontal="center" vertical="center"/>
    </xf>
    <xf numFmtId="37" fontId="11" fillId="2" borderId="16" xfId="0" applyNumberFormat="1" applyFont="1" applyFill="1" applyBorder="1" applyAlignment="1" applyProtection="1">
      <alignment horizontal="center" vertical="center"/>
    </xf>
    <xf numFmtId="37" fontId="11" fillId="2" borderId="14" xfId="0" applyNumberFormat="1" applyFont="1" applyFill="1" applyBorder="1" applyAlignment="1" applyProtection="1">
      <alignment horizontal="center" vertical="center" wrapText="1"/>
    </xf>
    <xf numFmtId="37" fontId="13" fillId="0" borderId="0" xfId="0" quotePrefix="1" applyNumberFormat="1" applyFont="1" applyBorder="1" applyAlignment="1" applyProtection="1">
      <alignment horizontal="left"/>
    </xf>
    <xf numFmtId="37" fontId="11" fillId="2" borderId="18" xfId="0" applyNumberFormat="1" applyFont="1" applyFill="1" applyBorder="1" applyAlignment="1">
      <alignment horizontal="center" vertical="center" wrapText="1"/>
    </xf>
    <xf numFmtId="37" fontId="11" fillId="0" borderId="19" xfId="0" applyNumberFormat="1" applyFont="1" applyBorder="1" applyAlignment="1">
      <alignment horizontal="center" vertical="center" wrapText="1"/>
    </xf>
    <xf numFmtId="37" fontId="11" fillId="0" borderId="20" xfId="0" applyNumberFormat="1" applyFont="1" applyBorder="1" applyAlignment="1">
      <alignment horizontal="center" vertical="center" wrapText="1"/>
    </xf>
    <xf numFmtId="37" fontId="11" fillId="2" borderId="18" xfId="0" applyNumberFormat="1" applyFont="1" applyFill="1" applyBorder="1" applyAlignment="1" applyProtection="1">
      <alignment horizontal="center" vertical="center" wrapText="1"/>
    </xf>
    <xf numFmtId="37" fontId="60" fillId="0" borderId="0" xfId="0" applyNumberFormat="1" applyFont="1" applyBorder="1" applyAlignment="1">
      <alignment horizontal="center"/>
    </xf>
    <xf numFmtId="37" fontId="11" fillId="2" borderId="21" xfId="0" applyNumberFormat="1" applyFont="1" applyFill="1" applyBorder="1" applyAlignment="1">
      <alignment horizontal="center" vertical="center" wrapText="1"/>
    </xf>
    <xf numFmtId="37" fontId="11" fillId="2" borderId="19" xfId="0" applyNumberFormat="1" applyFont="1" applyFill="1" applyBorder="1" applyAlignment="1">
      <alignment horizontal="center" vertical="center" wrapText="1"/>
    </xf>
    <xf numFmtId="37" fontId="11" fillId="2" borderId="20" xfId="0" applyNumberFormat="1" applyFont="1" applyFill="1" applyBorder="1" applyAlignment="1">
      <alignment horizontal="center" vertical="center" wrapText="1"/>
    </xf>
    <xf numFmtId="37" fontId="11" fillId="0" borderId="21" xfId="0" applyNumberFormat="1" applyFont="1" applyBorder="1" applyAlignment="1">
      <alignment horizontal="center" vertical="center" wrapText="1"/>
    </xf>
    <xf numFmtId="37" fontId="11" fillId="0" borderId="18" xfId="0" applyNumberFormat="1" applyFont="1" applyBorder="1" applyAlignment="1">
      <alignment horizontal="center" vertical="center" wrapText="1"/>
    </xf>
    <xf numFmtId="37" fontId="11" fillId="2" borderId="19" xfId="0" applyNumberFormat="1" applyFont="1" applyFill="1" applyBorder="1" applyAlignment="1" applyProtection="1">
      <alignment horizontal="center" vertical="center" wrapText="1"/>
    </xf>
    <xf numFmtId="37" fontId="11" fillId="2" borderId="20" xfId="0" applyNumberFormat="1" applyFont="1" applyFill="1" applyBorder="1" applyAlignment="1" applyProtection="1">
      <alignment horizontal="center" vertical="center" wrapText="1"/>
    </xf>
    <xf numFmtId="37" fontId="50" fillId="3" borderId="0" xfId="57" applyNumberFormat="1" applyFont="1" applyFill="1" applyBorder="1" applyAlignment="1">
      <alignment horizontal="right" vertical="center"/>
    </xf>
    <xf numFmtId="37" fontId="69" fillId="3" borderId="0" xfId="57" applyNumberFormat="1" applyFont="1" applyFill="1" applyBorder="1" applyAlignment="1">
      <alignment horizontal="left" vertical="center"/>
    </xf>
    <xf numFmtId="37" fontId="74" fillId="3" borderId="0" xfId="57" applyNumberFormat="1" applyFont="1" applyFill="1" applyBorder="1" applyAlignment="1">
      <alignment horizontal="center" vertical="center"/>
    </xf>
    <xf numFmtId="37" fontId="11" fillId="3" borderId="21" xfId="57" applyNumberFormat="1" applyFont="1" applyFill="1" applyBorder="1" applyAlignment="1">
      <alignment horizontal="center" vertical="center" wrapText="1"/>
    </xf>
    <xf numFmtId="37" fontId="11" fillId="3" borderId="19" xfId="57" applyNumberFormat="1" applyFont="1" applyFill="1" applyBorder="1" applyAlignment="1">
      <alignment horizontal="center" vertical="center" wrapText="1"/>
    </xf>
    <xf numFmtId="37" fontId="11" fillId="3" borderId="20" xfId="57" applyNumberFormat="1" applyFont="1" applyFill="1" applyBorder="1" applyAlignment="1">
      <alignment horizontal="center" vertical="center" wrapText="1"/>
    </xf>
    <xf numFmtId="37" fontId="13" fillId="3" borderId="0" xfId="57" quotePrefix="1" applyNumberFormat="1" applyFont="1" applyFill="1" applyBorder="1" applyAlignment="1">
      <alignment horizontal="justify" vertical="center" wrapText="1"/>
    </xf>
    <xf numFmtId="37" fontId="11" fillId="3" borderId="14" xfId="57" applyNumberFormat="1" applyFont="1" applyFill="1" applyBorder="1" applyAlignment="1">
      <alignment horizontal="center" vertical="center" wrapText="1"/>
    </xf>
    <xf numFmtId="37" fontId="11" fillId="3" borderId="0" xfId="57" applyNumberFormat="1" applyFont="1" applyFill="1" applyBorder="1" applyAlignment="1">
      <alignment horizontal="center" vertical="center" wrapText="1"/>
    </xf>
    <xf numFmtId="37" fontId="11" fillId="3" borderId="13" xfId="57" applyNumberFormat="1" applyFont="1" applyFill="1" applyBorder="1" applyAlignment="1">
      <alignment horizontal="center" vertical="center" wrapText="1"/>
    </xf>
    <xf numFmtId="37" fontId="13" fillId="3" borderId="0" xfId="57" applyNumberFormat="1" applyFont="1" applyFill="1" applyBorder="1" applyAlignment="1">
      <alignment horizontal="left" vertical="center" wrapText="1"/>
    </xf>
    <xf numFmtId="37" fontId="13" fillId="3" borderId="0" xfId="57" applyNumberFormat="1" applyFont="1" applyFill="1" applyBorder="1" applyAlignment="1">
      <alignment horizontal="justify" vertical="center" wrapText="1"/>
    </xf>
    <xf numFmtId="37" fontId="11" fillId="3" borderId="16" xfId="57" applyNumberFormat="1" applyFont="1" applyFill="1" applyBorder="1" applyAlignment="1">
      <alignment horizontal="center" vertical="center" wrapText="1"/>
    </xf>
    <xf numFmtId="37" fontId="11" fillId="3" borderId="18" xfId="57" applyNumberFormat="1" applyFont="1" applyFill="1" applyBorder="1" applyAlignment="1">
      <alignment horizontal="center" vertical="center" wrapText="1"/>
    </xf>
    <xf numFmtId="37" fontId="13" fillId="3" borderId="0" xfId="57" quotePrefix="1" applyNumberFormat="1" applyFont="1" applyFill="1" applyBorder="1" applyAlignment="1">
      <alignment horizontal="left" vertical="center"/>
    </xf>
    <xf numFmtId="37" fontId="11" fillId="3" borderId="14" xfId="57" quotePrefix="1" applyNumberFormat="1" applyFont="1" applyFill="1" applyBorder="1" applyAlignment="1">
      <alignment horizontal="center" vertical="center" wrapText="1"/>
    </xf>
    <xf numFmtId="37" fontId="11" fillId="3" borderId="0" xfId="57" quotePrefix="1" applyNumberFormat="1" applyFont="1" applyFill="1" applyBorder="1" applyAlignment="1">
      <alignment horizontal="center" vertical="center" wrapText="1"/>
    </xf>
    <xf numFmtId="37" fontId="11" fillId="3" borderId="13" xfId="57" quotePrefix="1" applyNumberFormat="1" applyFont="1" applyFill="1" applyBorder="1" applyAlignment="1">
      <alignment horizontal="center" vertical="center" wrapText="1"/>
    </xf>
    <xf numFmtId="37" fontId="11" fillId="3" borderId="21" xfId="57" quotePrefix="1" applyNumberFormat="1" applyFont="1" applyFill="1" applyBorder="1" applyAlignment="1">
      <alignment horizontal="center" vertical="center" wrapText="1"/>
    </xf>
    <xf numFmtId="37" fontId="11" fillId="3" borderId="18" xfId="57" quotePrefix="1" applyNumberFormat="1" applyFont="1" applyFill="1" applyBorder="1" applyAlignment="1">
      <alignment horizontal="center" vertical="center" wrapText="1"/>
    </xf>
    <xf numFmtId="37" fontId="11" fillId="3" borderId="25" xfId="57" applyNumberFormat="1" applyFont="1" applyFill="1" applyBorder="1" applyAlignment="1">
      <alignment horizontal="center" vertical="center" wrapText="1"/>
    </xf>
    <xf numFmtId="37" fontId="11" fillId="3" borderId="26" xfId="57" applyNumberFormat="1" applyFont="1" applyFill="1" applyBorder="1" applyAlignment="1">
      <alignment horizontal="center" vertical="center" wrapText="1"/>
    </xf>
    <xf numFmtId="37" fontId="11" fillId="3" borderId="22" xfId="57" quotePrefix="1" applyNumberFormat="1" applyFont="1" applyFill="1" applyBorder="1" applyAlignment="1">
      <alignment horizontal="center" vertical="center" wrapText="1"/>
    </xf>
    <xf numFmtId="37" fontId="11" fillId="3" borderId="16" xfId="57" quotePrefix="1" applyNumberFormat="1" applyFont="1" applyFill="1" applyBorder="1" applyAlignment="1">
      <alignment horizontal="center" vertical="center" wrapText="1"/>
    </xf>
    <xf numFmtId="37" fontId="11" fillId="3" borderId="23" xfId="57" quotePrefix="1" applyNumberFormat="1" applyFont="1" applyFill="1" applyBorder="1" applyAlignment="1">
      <alignment horizontal="center" vertical="center" wrapText="1"/>
    </xf>
    <xf numFmtId="37" fontId="11" fillId="3" borderId="24" xfId="57" applyNumberFormat="1" applyFont="1" applyFill="1" applyBorder="1" applyAlignment="1">
      <alignment horizontal="center" vertical="center" wrapText="1"/>
    </xf>
    <xf numFmtId="37" fontId="59" fillId="3" borderId="0" xfId="57" applyNumberFormat="1" applyFont="1" applyFill="1" applyBorder="1" applyAlignment="1">
      <alignment horizontal="right" vertical="center"/>
    </xf>
    <xf numFmtId="37" fontId="61" fillId="3" borderId="0" xfId="57" applyNumberFormat="1" applyFont="1" applyFill="1" applyBorder="1" applyAlignment="1">
      <alignment horizontal="left" vertical="center"/>
    </xf>
    <xf numFmtId="37" fontId="59" fillId="3" borderId="0" xfId="57" applyNumberFormat="1" applyFont="1" applyFill="1" applyBorder="1" applyAlignment="1">
      <alignment horizontal="center" vertical="center"/>
    </xf>
    <xf numFmtId="0" fontId="0" fillId="0" borderId="14" xfId="0" applyBorder="1" applyAlignment="1">
      <alignment vertical="center"/>
    </xf>
    <xf numFmtId="0" fontId="0" fillId="0" borderId="0" xfId="0" applyAlignment="1">
      <alignment vertical="center"/>
    </xf>
    <xf numFmtId="37" fontId="11" fillId="3" borderId="14" xfId="57" applyNumberFormat="1" applyFont="1" applyFill="1" applyBorder="1" applyAlignment="1">
      <alignment horizontal="center" vertical="center"/>
    </xf>
    <xf numFmtId="37" fontId="11" fillId="3" borderId="0" xfId="57" applyNumberFormat="1" applyFont="1" applyFill="1" applyBorder="1" applyAlignment="1">
      <alignment horizontal="center" vertical="center"/>
    </xf>
    <xf numFmtId="37" fontId="11" fillId="3" borderId="26" xfId="57" quotePrefix="1" applyNumberFormat="1" applyFont="1" applyFill="1" applyBorder="1" applyAlignment="1">
      <alignment horizontal="center" vertical="center" wrapText="1"/>
    </xf>
    <xf numFmtId="37" fontId="11" fillId="2" borderId="14" xfId="0" applyNumberFormat="1" applyFont="1" applyFill="1" applyBorder="1" applyAlignment="1">
      <alignment horizontal="center" vertical="center" wrapText="1"/>
    </xf>
    <xf numFmtId="37" fontId="11" fillId="0" borderId="0" xfId="0" applyNumberFormat="1" applyFont="1" applyBorder="1" applyAlignment="1">
      <alignment horizontal="center" vertical="center" wrapText="1"/>
    </xf>
    <xf numFmtId="37" fontId="11" fillId="3" borderId="23" xfId="57" applyNumberFormat="1" applyFont="1" applyFill="1" applyBorder="1" applyAlignment="1">
      <alignment horizontal="center" vertical="center" wrapText="1"/>
    </xf>
    <xf numFmtId="172" fontId="11" fillId="4" borderId="16" xfId="0" applyNumberFormat="1" applyFont="1" applyFill="1" applyBorder="1" applyAlignment="1" applyProtection="1">
      <alignment horizontal="center" vertical="center"/>
    </xf>
    <xf numFmtId="37" fontId="11" fillId="2" borderId="0" xfId="0" applyNumberFormat="1" applyFont="1" applyFill="1" applyBorder="1" applyAlignment="1" applyProtection="1">
      <alignment horizontal="center" vertical="center" wrapText="1"/>
    </xf>
    <xf numFmtId="37" fontId="11" fillId="2" borderId="13" xfId="0" applyNumberFormat="1" applyFont="1" applyFill="1" applyBorder="1" applyAlignment="1" applyProtection="1">
      <alignment horizontal="center" vertical="center" wrapText="1"/>
    </xf>
    <xf numFmtId="37" fontId="13" fillId="0" borderId="14" xfId="0" quotePrefix="1" applyNumberFormat="1" applyFont="1" applyBorder="1" applyAlignment="1" applyProtection="1">
      <alignment horizontal="left" vertical="center"/>
    </xf>
    <xf numFmtId="0" fontId="59" fillId="0" borderId="0" xfId="58" applyFont="1" applyBorder="1" applyAlignment="1">
      <alignment horizontal="right" vertical="center"/>
    </xf>
    <xf numFmtId="17" fontId="61" fillId="0" borderId="0" xfId="58" applyNumberFormat="1" applyFont="1" applyFill="1" applyBorder="1" applyAlignment="1">
      <alignment horizontal="left" vertical="center"/>
    </xf>
    <xf numFmtId="0" fontId="11" fillId="4" borderId="14" xfId="58" applyFont="1" applyFill="1" applyBorder="1" applyAlignment="1">
      <alignment horizontal="center" vertical="center"/>
    </xf>
    <xf numFmtId="0" fontId="11" fillId="4" borderId="0" xfId="58" applyFont="1" applyFill="1" applyBorder="1" applyAlignment="1">
      <alignment horizontal="center" vertical="center"/>
    </xf>
    <xf numFmtId="0" fontId="11" fillId="4" borderId="13" xfId="58" applyFont="1" applyFill="1" applyBorder="1" applyAlignment="1">
      <alignment horizontal="center" vertical="center"/>
    </xf>
    <xf numFmtId="0" fontId="11" fillId="4" borderId="14" xfId="58" applyFont="1" applyFill="1" applyBorder="1" applyAlignment="1">
      <alignment horizontal="center" vertical="center" wrapText="1"/>
    </xf>
    <xf numFmtId="0" fontId="11" fillId="4" borderId="0" xfId="58" applyFont="1" applyFill="1" applyBorder="1" applyAlignment="1">
      <alignment horizontal="center" vertical="center" wrapText="1"/>
    </xf>
    <xf numFmtId="0" fontId="11" fillId="4" borderId="13" xfId="58" applyFont="1" applyFill="1" applyBorder="1" applyAlignment="1">
      <alignment horizontal="center" vertical="center" wrapText="1"/>
    </xf>
    <xf numFmtId="17" fontId="11" fillId="4" borderId="14" xfId="58" applyNumberFormat="1" applyFont="1" applyFill="1" applyBorder="1" applyAlignment="1">
      <alignment horizontal="center" vertical="center" wrapText="1"/>
    </xf>
    <xf numFmtId="17" fontId="11" fillId="4" borderId="0" xfId="58" applyNumberFormat="1" applyFont="1" applyFill="1" applyBorder="1" applyAlignment="1">
      <alignment horizontal="center" vertical="center" wrapText="1"/>
    </xf>
    <xf numFmtId="17" fontId="11" fillId="4" borderId="13" xfId="58" applyNumberFormat="1" applyFont="1" applyFill="1" applyBorder="1" applyAlignment="1">
      <alignment horizontal="center" vertical="center" wrapText="1"/>
    </xf>
    <xf numFmtId="0" fontId="59" fillId="0" borderId="0" xfId="59" applyFont="1" applyBorder="1" applyAlignment="1">
      <alignment horizontal="right" vertical="center"/>
    </xf>
    <xf numFmtId="17" fontId="61" fillId="0" borderId="0" xfId="59" applyNumberFormat="1" applyFont="1" applyFill="1" applyBorder="1" applyAlignment="1">
      <alignment horizontal="left" vertical="center"/>
    </xf>
    <xf numFmtId="0" fontId="11" fillId="4" borderId="14" xfId="59" applyFont="1" applyFill="1" applyBorder="1" applyAlignment="1">
      <alignment horizontal="center" vertical="center"/>
    </xf>
    <xf numFmtId="0" fontId="11" fillId="4" borderId="0" xfId="59" applyFont="1" applyFill="1" applyBorder="1" applyAlignment="1">
      <alignment horizontal="center" vertical="center"/>
    </xf>
    <xf numFmtId="0" fontId="11" fillId="4" borderId="13" xfId="59" applyFont="1" applyFill="1" applyBorder="1" applyAlignment="1">
      <alignment horizontal="center" vertical="center"/>
    </xf>
    <xf numFmtId="0" fontId="59" fillId="0" borderId="0" xfId="60" applyFont="1" applyBorder="1" applyAlignment="1">
      <alignment horizontal="right" vertical="center"/>
    </xf>
    <xf numFmtId="17" fontId="61" fillId="0" borderId="0" xfId="60" applyNumberFormat="1" applyFont="1" applyFill="1" applyBorder="1" applyAlignment="1">
      <alignment horizontal="left" vertical="center"/>
    </xf>
    <xf numFmtId="0" fontId="11" fillId="0" borderId="14" xfId="58" applyFont="1" applyFill="1" applyBorder="1" applyAlignment="1">
      <alignment horizontal="center" vertical="center"/>
    </xf>
    <xf numFmtId="0" fontId="11" fillId="0" borderId="13" xfId="58" applyFont="1" applyFill="1" applyBorder="1" applyAlignment="1">
      <alignment horizontal="center" vertical="center"/>
    </xf>
    <xf numFmtId="0" fontId="11" fillId="4" borderId="14" xfId="60" applyFont="1" applyFill="1" applyBorder="1" applyAlignment="1">
      <alignment horizontal="center" vertical="center"/>
    </xf>
    <xf numFmtId="0" fontId="11" fillId="4" borderId="13" xfId="60" applyFont="1" applyFill="1" applyBorder="1" applyAlignment="1">
      <alignment horizontal="center" vertical="center"/>
    </xf>
    <xf numFmtId="0" fontId="59" fillId="0" borderId="0" xfId="62" applyFont="1" applyBorder="1" applyAlignment="1">
      <alignment horizontal="right" vertical="center"/>
    </xf>
    <xf numFmtId="0" fontId="11" fillId="0" borderId="14" xfId="60" applyFont="1" applyFill="1" applyBorder="1" applyAlignment="1">
      <alignment horizontal="center" vertical="center"/>
    </xf>
    <xf numFmtId="0" fontId="11" fillId="0" borderId="13" xfId="60" applyFont="1" applyFill="1" applyBorder="1" applyAlignment="1">
      <alignment horizontal="center" vertical="center"/>
    </xf>
    <xf numFmtId="17" fontId="11" fillId="0" borderId="14" xfId="58" applyNumberFormat="1" applyFont="1" applyFill="1" applyBorder="1" applyAlignment="1">
      <alignment horizontal="center" vertical="center" wrapText="1"/>
    </xf>
    <xf numFmtId="17" fontId="11" fillId="0" borderId="0" xfId="58" applyNumberFormat="1" applyFont="1" applyFill="1" applyBorder="1" applyAlignment="1">
      <alignment horizontal="center" vertical="center" wrapText="1"/>
    </xf>
    <xf numFmtId="17" fontId="11" fillId="0" borderId="13" xfId="58" applyNumberFormat="1" applyFont="1" applyFill="1" applyBorder="1" applyAlignment="1">
      <alignment horizontal="center" vertical="center" wrapText="1"/>
    </xf>
    <xf numFmtId="0" fontId="59" fillId="0" borderId="0" xfId="63" applyFont="1" applyBorder="1" applyAlignment="1">
      <alignment horizontal="right" vertical="center"/>
    </xf>
    <xf numFmtId="0" fontId="59" fillId="0" borderId="0" xfId="64" applyFont="1" applyBorder="1" applyAlignment="1">
      <alignment horizontal="right" vertical="center"/>
    </xf>
    <xf numFmtId="0" fontId="59" fillId="0" borderId="0" xfId="65" applyFont="1" applyBorder="1" applyAlignment="1">
      <alignment horizontal="right" vertical="center"/>
    </xf>
    <xf numFmtId="0" fontId="59" fillId="2" borderId="0" xfId="66" applyFont="1" applyFill="1" applyBorder="1" applyAlignment="1">
      <alignment horizontal="right" vertical="center"/>
    </xf>
    <xf numFmtId="0" fontId="11" fillId="2" borderId="14" xfId="66" applyFont="1" applyFill="1" applyBorder="1" applyAlignment="1">
      <alignment horizontal="center" vertical="center" wrapText="1"/>
    </xf>
    <xf numFmtId="0" fontId="11" fillId="2" borderId="0" xfId="66" applyFont="1" applyFill="1" applyBorder="1" applyAlignment="1">
      <alignment horizontal="center" vertical="center" wrapText="1"/>
    </xf>
    <xf numFmtId="0" fontId="11" fillId="2" borderId="13" xfId="66" applyFont="1" applyFill="1" applyBorder="1" applyAlignment="1">
      <alignment horizontal="center" vertical="center" wrapText="1"/>
    </xf>
    <xf numFmtId="0" fontId="59" fillId="2" borderId="0" xfId="68" applyFont="1" applyFill="1" applyBorder="1" applyAlignment="1">
      <alignment horizontal="right" vertical="center"/>
    </xf>
    <xf numFmtId="0" fontId="11" fillId="2" borderId="14" xfId="68" applyFont="1" applyFill="1" applyBorder="1" applyAlignment="1">
      <alignment horizontal="center" vertical="center" wrapText="1"/>
    </xf>
    <xf numFmtId="0" fontId="11" fillId="2" borderId="0" xfId="68" applyFont="1" applyFill="1" applyBorder="1" applyAlignment="1">
      <alignment horizontal="center" vertical="center" wrapText="1"/>
    </xf>
    <xf numFmtId="0" fontId="11" fillId="2" borderId="13" xfId="68" applyFont="1" applyFill="1" applyBorder="1" applyAlignment="1">
      <alignment horizontal="center" vertical="center" wrapText="1"/>
    </xf>
    <xf numFmtId="37" fontId="11" fillId="2" borderId="21" xfId="70" applyNumberFormat="1" applyFont="1" applyFill="1" applyBorder="1" applyAlignment="1">
      <alignment horizontal="center" vertical="center" wrapText="1"/>
    </xf>
    <xf numFmtId="37" fontId="11" fillId="2" borderId="20" xfId="70" applyNumberFormat="1" applyFont="1" applyFill="1" applyBorder="1" applyAlignment="1">
      <alignment horizontal="center" vertical="center" wrapText="1"/>
    </xf>
    <xf numFmtId="37" fontId="13" fillId="2" borderId="0" xfId="70" quotePrefix="1" applyNumberFormat="1" applyFont="1" applyFill="1" applyBorder="1" applyAlignment="1">
      <alignment horizontal="left" vertical="center"/>
    </xf>
    <xf numFmtId="37" fontId="13" fillId="2" borderId="0" xfId="70" applyNumberFormat="1" applyFont="1" applyFill="1" applyBorder="1" applyAlignment="1">
      <alignment horizontal="left" vertical="center"/>
    </xf>
    <xf numFmtId="37" fontId="13" fillId="0" borderId="0" xfId="0" quotePrefix="1" applyNumberFormat="1" applyFont="1" applyBorder="1" applyAlignment="1" applyProtection="1">
      <alignment horizontal="left" vertical="center" wrapText="1"/>
    </xf>
    <xf numFmtId="37" fontId="59" fillId="2" borderId="0" xfId="70" applyNumberFormat="1" applyFont="1" applyFill="1" applyBorder="1" applyAlignment="1">
      <alignment horizontal="right" vertical="center"/>
    </xf>
    <xf numFmtId="17" fontId="61" fillId="0" borderId="0" xfId="59" applyNumberFormat="1" applyFont="1" applyFill="1" applyBorder="1" applyAlignment="1">
      <alignment horizontal="left" vertical="center" wrapText="1"/>
    </xf>
    <xf numFmtId="196" fontId="11" fillId="2" borderId="14" xfId="70" applyNumberFormat="1" applyFont="1" applyFill="1" applyBorder="1" applyAlignment="1">
      <alignment horizontal="center" vertical="center"/>
    </xf>
    <xf numFmtId="196" fontId="11" fillId="2" borderId="13" xfId="70" applyNumberFormat="1" applyFont="1" applyFill="1" applyBorder="1" applyAlignment="1">
      <alignment horizontal="center" vertical="center"/>
    </xf>
    <xf numFmtId="196" fontId="11" fillId="2" borderId="16" xfId="70" applyNumberFormat="1" applyFont="1" applyFill="1" applyBorder="1" applyAlignment="1">
      <alignment horizontal="center" vertical="center" wrapText="1"/>
    </xf>
    <xf numFmtId="37" fontId="11" fillId="2" borderId="27" xfId="70" applyNumberFormat="1" applyFont="1" applyFill="1" applyBorder="1" applyAlignment="1">
      <alignment horizontal="center" vertical="center" wrapText="1"/>
    </xf>
    <xf numFmtId="37" fontId="11" fillId="2" borderId="28" xfId="70" applyNumberFormat="1" applyFont="1" applyFill="1" applyBorder="1" applyAlignment="1">
      <alignment horizontal="center" vertical="center" wrapText="1"/>
    </xf>
    <xf numFmtId="37" fontId="11" fillId="2" borderId="29" xfId="70" applyNumberFormat="1" applyFont="1" applyFill="1" applyBorder="1" applyAlignment="1">
      <alignment horizontal="center" vertical="center" wrapText="1"/>
    </xf>
    <xf numFmtId="37" fontId="11" fillId="2" borderId="16" xfId="70" applyNumberFormat="1" applyFont="1" applyFill="1" applyBorder="1" applyAlignment="1">
      <alignment horizontal="center" vertical="center" wrapText="1"/>
    </xf>
    <xf numFmtId="37" fontId="11" fillId="2" borderId="30" xfId="70" applyNumberFormat="1" applyFont="1" applyFill="1" applyBorder="1" applyAlignment="1">
      <alignment horizontal="center" vertical="center" wrapText="1"/>
    </xf>
    <xf numFmtId="37" fontId="11" fillId="2" borderId="28" xfId="70" quotePrefix="1" applyNumberFormat="1" applyFont="1" applyFill="1" applyBorder="1" applyAlignment="1">
      <alignment horizontal="center" vertical="center" wrapText="1"/>
    </xf>
    <xf numFmtId="37" fontId="11" fillId="2" borderId="29" xfId="70" quotePrefix="1" applyNumberFormat="1" applyFont="1" applyFill="1" applyBorder="1" applyAlignment="1">
      <alignment horizontal="center" vertical="center" wrapText="1"/>
    </xf>
    <xf numFmtId="37" fontId="11" fillId="2" borderId="13" xfId="70" applyNumberFormat="1" applyFont="1" applyFill="1" applyBorder="1" applyAlignment="1">
      <alignment horizontal="center" vertical="center" wrapText="1"/>
    </xf>
    <xf numFmtId="0" fontId="13" fillId="2" borderId="0" xfId="71" quotePrefix="1" applyFont="1" applyFill="1" applyBorder="1" applyAlignment="1">
      <alignment horizontal="left" vertical="center"/>
    </xf>
    <xf numFmtId="0" fontId="59" fillId="2" borderId="0" xfId="71" applyFont="1" applyFill="1" applyBorder="1" applyAlignment="1">
      <alignment horizontal="right" vertical="center"/>
    </xf>
    <xf numFmtId="0" fontId="11" fillId="2" borderId="27" xfId="71" applyFont="1" applyFill="1" applyBorder="1" applyAlignment="1">
      <alignment horizontal="center" vertical="center" wrapText="1"/>
    </xf>
    <xf numFmtId="0" fontId="11" fillId="2" borderId="28" xfId="71" applyFont="1" applyFill="1" applyBorder="1" applyAlignment="1">
      <alignment horizontal="center" vertical="center" wrapText="1"/>
    </xf>
    <xf numFmtId="0" fontId="11" fillId="2" borderId="29" xfId="71" applyFont="1" applyFill="1" applyBorder="1" applyAlignment="1">
      <alignment horizontal="center" vertical="center" wrapText="1"/>
    </xf>
    <xf numFmtId="0" fontId="11" fillId="4" borderId="27" xfId="58" applyFont="1" applyFill="1" applyBorder="1" applyAlignment="1">
      <alignment horizontal="center" vertical="center" wrapText="1"/>
    </xf>
    <xf numFmtId="0" fontId="11" fillId="4" borderId="28" xfId="58" applyFont="1" applyFill="1" applyBorder="1" applyAlignment="1">
      <alignment horizontal="center" vertical="center" wrapText="1"/>
    </xf>
    <xf numFmtId="0" fontId="11" fillId="4" borderId="29" xfId="58" applyFont="1" applyFill="1" applyBorder="1" applyAlignment="1">
      <alignment horizontal="center" vertical="center" wrapText="1"/>
    </xf>
    <xf numFmtId="0" fontId="11" fillId="4" borderId="27" xfId="60" applyFont="1" applyFill="1" applyBorder="1" applyAlignment="1">
      <alignment horizontal="center" vertical="center"/>
    </xf>
    <xf numFmtId="0" fontId="11" fillId="4" borderId="29" xfId="60" applyFont="1" applyFill="1" applyBorder="1" applyAlignment="1">
      <alignment horizontal="center" vertical="center"/>
    </xf>
    <xf numFmtId="17" fontId="11" fillId="4" borderId="27" xfId="58" applyNumberFormat="1" applyFont="1" applyFill="1" applyBorder="1" applyAlignment="1">
      <alignment horizontal="center" vertical="center" wrapText="1"/>
    </xf>
    <xf numFmtId="17" fontId="11" fillId="4" borderId="28" xfId="58" applyNumberFormat="1" applyFont="1" applyFill="1" applyBorder="1" applyAlignment="1">
      <alignment horizontal="center" vertical="center" wrapText="1"/>
    </xf>
    <xf numFmtId="17" fontId="11" fillId="4" borderId="29" xfId="58" applyNumberFormat="1" applyFont="1" applyFill="1" applyBorder="1" applyAlignment="1">
      <alignment horizontal="center" vertical="center" wrapText="1"/>
    </xf>
    <xf numFmtId="0" fontId="13" fillId="0" borderId="0" xfId="82" applyNumberFormat="1" applyFont="1" applyFill="1" applyBorder="1" applyAlignment="1">
      <alignment horizontal="left" vertical="center" wrapText="1"/>
    </xf>
    <xf numFmtId="37" fontId="13" fillId="2" borderId="0" xfId="74" quotePrefix="1" applyNumberFormat="1" applyFont="1" applyFill="1" applyBorder="1" applyAlignment="1">
      <alignment horizontal="justify" vertical="center" wrapText="1"/>
    </xf>
    <xf numFmtId="37" fontId="59" fillId="2" borderId="0" xfId="74" applyNumberFormat="1" applyFont="1" applyFill="1" applyBorder="1" applyAlignment="1">
      <alignment horizontal="right" vertical="center"/>
    </xf>
    <xf numFmtId="37" fontId="11" fillId="2" borderId="27" xfId="74" applyNumberFormat="1" applyFont="1" applyFill="1" applyBorder="1" applyAlignment="1">
      <alignment horizontal="center" vertical="center" wrapText="1"/>
    </xf>
    <xf numFmtId="37" fontId="11" fillId="2" borderId="29" xfId="74" applyNumberFormat="1" applyFont="1" applyFill="1" applyBorder="1" applyAlignment="1">
      <alignment horizontal="center" vertical="center" wrapText="1"/>
    </xf>
    <xf numFmtId="37" fontId="11" fillId="2" borderId="27" xfId="74" applyNumberFormat="1" applyFont="1" applyFill="1" applyBorder="1" applyAlignment="1">
      <alignment horizontal="center" vertical="center"/>
    </xf>
    <xf numFmtId="37" fontId="11" fillId="2" borderId="29" xfId="74" applyNumberFormat="1" applyFont="1" applyFill="1" applyBorder="1" applyAlignment="1">
      <alignment horizontal="center" vertical="center"/>
    </xf>
    <xf numFmtId="37" fontId="11" fillId="2" borderId="16" xfId="74" applyNumberFormat="1" applyFont="1" applyFill="1" applyBorder="1" applyAlignment="1">
      <alignment horizontal="center" vertical="center" wrapText="1"/>
    </xf>
    <xf numFmtId="0" fontId="84" fillId="0" borderId="14" xfId="0" applyFont="1" applyBorder="1" applyAlignment="1">
      <alignment horizontal="left" vertical="center" wrapText="1"/>
    </xf>
    <xf numFmtId="37" fontId="59" fillId="2" borderId="0" xfId="73" applyNumberFormat="1" applyFont="1" applyFill="1" applyBorder="1" applyAlignment="1">
      <alignment horizontal="right" vertical="center"/>
    </xf>
    <xf numFmtId="3" fontId="11" fillId="2" borderId="27" xfId="73" applyNumberFormat="1" applyFont="1" applyFill="1" applyBorder="1" applyAlignment="1">
      <alignment horizontal="center" vertical="center" wrapText="1"/>
    </xf>
    <xf numFmtId="3" fontId="11" fillId="2" borderId="28" xfId="73" applyNumberFormat="1" applyFont="1" applyFill="1" applyBorder="1" applyAlignment="1">
      <alignment horizontal="center" vertical="center" wrapText="1"/>
    </xf>
    <xf numFmtId="3" fontId="11" fillId="2" borderId="29" xfId="73" applyNumberFormat="1" applyFont="1" applyFill="1" applyBorder="1" applyAlignment="1">
      <alignment horizontal="center" vertical="center" wrapText="1"/>
    </xf>
    <xf numFmtId="3" fontId="11" fillId="2" borderId="16" xfId="73" applyNumberFormat="1" applyFont="1" applyFill="1" applyBorder="1" applyAlignment="1">
      <alignment horizontal="center" vertical="center" wrapText="1"/>
    </xf>
    <xf numFmtId="3" fontId="11" fillId="2" borderId="30" xfId="73" applyNumberFormat="1" applyFont="1" applyFill="1" applyBorder="1" applyAlignment="1">
      <alignment horizontal="center" vertical="center" wrapText="1"/>
    </xf>
    <xf numFmtId="0" fontId="13" fillId="0" borderId="0" xfId="82" applyNumberFormat="1" applyFont="1" applyFill="1" applyBorder="1" applyAlignment="1">
      <alignment horizontal="justify" vertical="center" wrapText="1"/>
    </xf>
    <xf numFmtId="0" fontId="11" fillId="2" borderId="14" xfId="71" applyFont="1" applyFill="1" applyBorder="1" applyAlignment="1">
      <alignment horizontal="center" vertical="center" wrapText="1"/>
    </xf>
    <xf numFmtId="0" fontId="11" fillId="2" borderId="0" xfId="71" applyFont="1" applyFill="1" applyBorder="1" applyAlignment="1">
      <alignment horizontal="center" vertical="center" wrapText="1"/>
    </xf>
    <xf numFmtId="0" fontId="11" fillId="2" borderId="13" xfId="71" applyFont="1" applyFill="1" applyBorder="1" applyAlignment="1">
      <alignment horizontal="center" vertical="center" wrapText="1"/>
    </xf>
    <xf numFmtId="37" fontId="11" fillId="2" borderId="21" xfId="74" applyNumberFormat="1" applyFont="1" applyFill="1" applyBorder="1" applyAlignment="1">
      <alignment horizontal="center" vertical="center" wrapText="1"/>
    </xf>
    <xf numFmtId="37" fontId="11" fillId="2" borderId="20" xfId="74" applyNumberFormat="1" applyFont="1" applyFill="1" applyBorder="1" applyAlignment="1">
      <alignment horizontal="center" vertical="center" wrapText="1"/>
    </xf>
    <xf numFmtId="0" fontId="11" fillId="0" borderId="14" xfId="74" applyFont="1" applyBorder="1" applyAlignment="1">
      <alignment horizontal="center" vertical="center"/>
    </xf>
    <xf numFmtId="0" fontId="11" fillId="0" borderId="13" xfId="74" applyFont="1" applyBorder="1" applyAlignment="1">
      <alignment horizontal="center" vertical="center"/>
    </xf>
    <xf numFmtId="166" fontId="13" fillId="0" borderId="0" xfId="80" applyFont="1" applyFill="1" applyBorder="1" applyAlignment="1">
      <alignment horizontal="left" vertical="center"/>
    </xf>
    <xf numFmtId="166" fontId="13" fillId="0" borderId="0" xfId="80" applyFont="1" applyFill="1" applyBorder="1" applyAlignment="1">
      <alignment horizontal="left" vertical="center" wrapText="1"/>
    </xf>
    <xf numFmtId="3" fontId="28" fillId="2" borderId="16" xfId="73" applyNumberFormat="1" applyFont="1" applyFill="1" applyBorder="1" applyAlignment="1">
      <alignment horizontal="center" vertical="center" wrapText="1"/>
    </xf>
    <xf numFmtId="0" fontId="59" fillId="2" borderId="0" xfId="71" applyFont="1" applyFill="1" applyBorder="1" applyAlignment="1">
      <alignment horizontal="right"/>
    </xf>
    <xf numFmtId="17" fontId="61" fillId="0" borderId="0" xfId="60" applyNumberFormat="1" applyFont="1" applyFill="1" applyBorder="1" applyAlignment="1">
      <alignment horizontal="left"/>
    </xf>
    <xf numFmtId="17" fontId="60" fillId="2" borderId="0" xfId="71" applyNumberFormat="1" applyFont="1" applyFill="1" applyBorder="1" applyAlignment="1">
      <alignment horizontal="left"/>
    </xf>
    <xf numFmtId="0" fontId="11" fillId="2" borderId="27" xfId="68" applyFont="1" applyFill="1" applyBorder="1" applyAlignment="1">
      <alignment horizontal="center" vertical="center" wrapText="1"/>
    </xf>
    <xf numFmtId="0" fontId="11" fillId="2" borderId="28" xfId="68" applyFont="1" applyFill="1" applyBorder="1" applyAlignment="1">
      <alignment horizontal="center" vertical="center" wrapText="1"/>
    </xf>
    <xf numFmtId="0" fontId="11" fillId="2" borderId="29" xfId="68" applyFont="1" applyFill="1" applyBorder="1" applyAlignment="1">
      <alignment horizontal="center" vertical="center" wrapText="1"/>
    </xf>
    <xf numFmtId="0" fontId="13" fillId="0" borderId="0" xfId="82" applyNumberFormat="1" applyFont="1" applyFill="1" applyBorder="1" applyAlignment="1">
      <alignment horizontal="justify" vertical="top" wrapText="1"/>
    </xf>
    <xf numFmtId="37" fontId="13" fillId="2" borderId="0" xfId="74" quotePrefix="1" applyNumberFormat="1" applyFont="1" applyFill="1" applyBorder="1" applyAlignment="1">
      <alignment horizontal="justify" vertical="top" wrapText="1"/>
    </xf>
    <xf numFmtId="37" fontId="59" fillId="2" borderId="0" xfId="73" applyNumberFormat="1" applyFont="1" applyFill="1" applyBorder="1" applyAlignment="1">
      <alignment horizontal="right"/>
    </xf>
    <xf numFmtId="17" fontId="61" fillId="0" borderId="0" xfId="59" applyNumberFormat="1" applyFont="1" applyFill="1" applyBorder="1" applyAlignment="1">
      <alignment horizontal="left"/>
    </xf>
    <xf numFmtId="3" fontId="29" fillId="2" borderId="16" xfId="73" applyNumberFormat="1" applyFont="1" applyFill="1" applyBorder="1" applyAlignment="1">
      <alignment horizontal="center" vertical="center" wrapText="1"/>
    </xf>
    <xf numFmtId="17" fontId="60" fillId="2" borderId="0" xfId="71" applyNumberFormat="1" applyFont="1" applyFill="1" applyBorder="1" applyAlignment="1">
      <alignment horizontal="left" vertical="center"/>
    </xf>
    <xf numFmtId="37" fontId="11" fillId="2" borderId="14" xfId="74" applyNumberFormat="1" applyFont="1" applyFill="1" applyBorder="1" applyAlignment="1">
      <alignment horizontal="center" vertical="center" wrapText="1"/>
    </xf>
    <xf numFmtId="37" fontId="11" fillId="2" borderId="13" xfId="74" applyNumberFormat="1" applyFont="1" applyFill="1" applyBorder="1" applyAlignment="1">
      <alignment horizontal="center" vertical="center" wrapText="1"/>
    </xf>
    <xf numFmtId="37" fontId="11" fillId="2" borderId="14" xfId="74" applyNumberFormat="1" applyFont="1" applyFill="1" applyBorder="1" applyAlignment="1">
      <alignment horizontal="center" vertical="center"/>
    </xf>
    <xf numFmtId="37" fontId="11" fillId="2" borderId="13" xfId="74" applyNumberFormat="1" applyFont="1" applyFill="1" applyBorder="1" applyAlignment="1">
      <alignment horizontal="center" vertical="center"/>
    </xf>
    <xf numFmtId="0" fontId="55" fillId="0" borderId="14" xfId="0" applyFont="1" applyBorder="1" applyAlignment="1">
      <alignment horizontal="left" vertical="center" wrapText="1"/>
    </xf>
    <xf numFmtId="3" fontId="11" fillId="2" borderId="14" xfId="73" applyNumberFormat="1" applyFont="1" applyFill="1" applyBorder="1" applyAlignment="1">
      <alignment horizontal="center" vertical="center" wrapText="1"/>
    </xf>
    <xf numFmtId="3" fontId="11" fillId="2" borderId="0" xfId="73" applyNumberFormat="1" applyFont="1" applyFill="1" applyBorder="1" applyAlignment="1">
      <alignment horizontal="center" vertical="center" wrapText="1"/>
    </xf>
    <xf numFmtId="3" fontId="11" fillId="2" borderId="13" xfId="73" applyNumberFormat="1" applyFont="1" applyFill="1" applyBorder="1" applyAlignment="1">
      <alignment horizontal="center" vertical="center" wrapText="1"/>
    </xf>
    <xf numFmtId="37" fontId="11" fillId="2" borderId="0" xfId="70" applyNumberFormat="1" applyFont="1" applyFill="1" applyBorder="1" applyAlignment="1">
      <alignment horizontal="center" vertical="center" wrapText="1"/>
    </xf>
    <xf numFmtId="37" fontId="11" fillId="0" borderId="0" xfId="70" applyNumberFormat="1" applyFont="1" applyFill="1" applyBorder="1" applyAlignment="1">
      <alignment horizontal="center" vertical="center" wrapText="1"/>
    </xf>
    <xf numFmtId="37" fontId="11" fillId="0" borderId="13" xfId="70" applyNumberFormat="1" applyFont="1" applyFill="1" applyBorder="1" applyAlignment="1">
      <alignment horizontal="center" vertical="center" wrapText="1"/>
    </xf>
    <xf numFmtId="37" fontId="11" fillId="2" borderId="19" xfId="70" applyNumberFormat="1" applyFont="1" applyFill="1" applyBorder="1" applyAlignment="1">
      <alignment horizontal="center" vertical="center" wrapText="1"/>
    </xf>
    <xf numFmtId="37" fontId="11" fillId="0" borderId="14" xfId="70" applyNumberFormat="1" applyFont="1" applyFill="1" applyBorder="1" applyAlignment="1">
      <alignment horizontal="center" vertical="center" wrapText="1"/>
    </xf>
    <xf numFmtId="0" fontId="49" fillId="0" borderId="14" xfId="0" applyFont="1" applyBorder="1" applyAlignment="1">
      <alignment vertical="center" wrapText="1"/>
    </xf>
    <xf numFmtId="0" fontId="11" fillId="2" borderId="14" xfId="68" applyFont="1" applyFill="1" applyBorder="1" applyAlignment="1">
      <alignment horizontal="center" vertical="center"/>
    </xf>
    <xf numFmtId="0" fontId="11" fillId="2" borderId="0" xfId="68" applyFont="1" applyFill="1" applyBorder="1" applyAlignment="1">
      <alignment horizontal="center" vertical="center"/>
    </xf>
    <xf numFmtId="0" fontId="11" fillId="2" borderId="13" xfId="68" applyFont="1" applyFill="1" applyBorder="1" applyAlignment="1">
      <alignment horizontal="center" vertical="center"/>
    </xf>
    <xf numFmtId="0" fontId="13" fillId="2" borderId="0" xfId="72" quotePrefix="1" applyFont="1" applyFill="1" applyBorder="1" applyAlignment="1">
      <alignment horizontal="left" vertical="center" wrapText="1"/>
    </xf>
    <xf numFmtId="37" fontId="13" fillId="2" borderId="0" xfId="74" applyNumberFormat="1" applyFont="1" applyFill="1" applyBorder="1" applyAlignment="1">
      <alignment horizontal="left" vertical="center" wrapText="1"/>
    </xf>
    <xf numFmtId="0" fontId="13" fillId="2" borderId="0" xfId="71" quotePrefix="1" applyFont="1" applyFill="1" applyBorder="1" applyAlignment="1">
      <alignment horizontal="left" vertical="center" wrapText="1"/>
    </xf>
    <xf numFmtId="37" fontId="11" fillId="2" borderId="14" xfId="70" applyNumberFormat="1" applyFont="1" applyFill="1" applyBorder="1" applyAlignment="1">
      <alignment horizontal="center" vertical="center" wrapText="1"/>
    </xf>
    <xf numFmtId="0" fontId="50" fillId="2" borderId="0" xfId="71" applyFont="1" applyFill="1" applyBorder="1" applyAlignment="1">
      <alignment horizontal="right" vertical="center"/>
    </xf>
    <xf numFmtId="17" fontId="69" fillId="0" borderId="0" xfId="60" applyNumberFormat="1" applyFont="1" applyFill="1" applyBorder="1" applyAlignment="1">
      <alignment horizontal="left" vertical="center"/>
    </xf>
    <xf numFmtId="17" fontId="70" fillId="2" borderId="0" xfId="71" applyNumberFormat="1" applyFont="1" applyFill="1" applyBorder="1" applyAlignment="1">
      <alignment horizontal="left" vertical="center"/>
    </xf>
    <xf numFmtId="0" fontId="55" fillId="0" borderId="0" xfId="0" applyFont="1" applyAlignment="1">
      <alignment vertical="center" wrapText="1"/>
    </xf>
    <xf numFmtId="37" fontId="13" fillId="0" borderId="0" xfId="57" applyNumberFormat="1" applyFont="1" applyFill="1" applyBorder="1" applyAlignment="1">
      <alignment horizontal="left" vertical="center" wrapText="1"/>
    </xf>
    <xf numFmtId="37" fontId="50" fillId="2" borderId="0" xfId="73" applyNumberFormat="1" applyFont="1" applyFill="1" applyBorder="1" applyAlignment="1">
      <alignment horizontal="right" vertical="center"/>
    </xf>
    <xf numFmtId="17" fontId="69" fillId="0" borderId="0" xfId="59" applyNumberFormat="1" applyFont="1" applyFill="1" applyBorder="1" applyAlignment="1">
      <alignment horizontal="left" vertical="center"/>
    </xf>
    <xf numFmtId="37" fontId="58" fillId="0" borderId="0" xfId="34" applyNumberFormat="1" applyFont="1" applyBorder="1" applyAlignment="1" applyProtection="1">
      <alignment horizontal="center" vertical="center"/>
    </xf>
    <xf numFmtId="0" fontId="11" fillId="0" borderId="27" xfId="60" applyFont="1" applyFill="1" applyBorder="1" applyAlignment="1">
      <alignment horizontal="center" vertical="center"/>
    </xf>
    <xf numFmtId="0" fontId="11" fillId="0" borderId="29" xfId="60" applyFont="1" applyFill="1" applyBorder="1" applyAlignment="1">
      <alignment horizontal="center" vertical="center"/>
    </xf>
    <xf numFmtId="0" fontId="11" fillId="0" borderId="27" xfId="58" applyFont="1" applyFill="1" applyBorder="1" applyAlignment="1">
      <alignment horizontal="center" vertical="center" wrapText="1"/>
    </xf>
    <xf numFmtId="0" fontId="11" fillId="0" borderId="28" xfId="58" applyFont="1" applyFill="1" applyBorder="1" applyAlignment="1">
      <alignment horizontal="center" vertical="center" wrapText="1"/>
    </xf>
    <xf numFmtId="0" fontId="11" fillId="0" borderId="29" xfId="58" applyFont="1" applyFill="1" applyBorder="1" applyAlignment="1">
      <alignment horizontal="center" vertical="center" wrapText="1"/>
    </xf>
    <xf numFmtId="37" fontId="59" fillId="2" borderId="0" xfId="74" applyNumberFormat="1" applyFont="1" applyFill="1" applyBorder="1" applyAlignment="1">
      <alignment horizontal="right"/>
    </xf>
    <xf numFmtId="37" fontId="13" fillId="0" borderId="0" xfId="57" applyNumberFormat="1" applyFont="1" applyFill="1" applyBorder="1" applyAlignment="1">
      <alignment horizontal="left" wrapText="1"/>
    </xf>
    <xf numFmtId="0" fontId="13" fillId="2" borderId="0" xfId="72" quotePrefix="1" applyFont="1" applyFill="1" applyBorder="1" applyAlignment="1">
      <alignment horizontal="left" vertical="top" wrapText="1"/>
    </xf>
    <xf numFmtId="37" fontId="13" fillId="3" borderId="0" xfId="57" applyNumberFormat="1" applyFont="1" applyFill="1" applyBorder="1" applyAlignment="1">
      <alignment horizontal="left" vertical="center"/>
    </xf>
    <xf numFmtId="37" fontId="13" fillId="0" borderId="0" xfId="57" applyNumberFormat="1" applyFont="1" applyFill="1" applyBorder="1" applyAlignment="1">
      <alignment horizontal="left"/>
    </xf>
    <xf numFmtId="3" fontId="11" fillId="2" borderId="32" xfId="73" applyNumberFormat="1" applyFont="1" applyFill="1" applyBorder="1" applyAlignment="1">
      <alignment horizontal="center" vertical="center" wrapText="1"/>
    </xf>
    <xf numFmtId="3" fontId="11" fillId="2" borderId="33" xfId="73" applyNumberFormat="1" applyFont="1" applyFill="1" applyBorder="1" applyAlignment="1">
      <alignment horizontal="center" vertical="center" wrapText="1"/>
    </xf>
    <xf numFmtId="3" fontId="11" fillId="2" borderId="34" xfId="73" applyNumberFormat="1" applyFont="1" applyFill="1" applyBorder="1" applyAlignment="1">
      <alignment horizontal="center" vertical="center" wrapText="1"/>
    </xf>
    <xf numFmtId="3" fontId="11" fillId="2" borderId="35" xfId="73" applyNumberFormat="1" applyFont="1" applyFill="1" applyBorder="1" applyAlignment="1">
      <alignment horizontal="center" vertical="center" wrapText="1"/>
    </xf>
    <xf numFmtId="0" fontId="13" fillId="0" borderId="14" xfId="0" applyFont="1" applyFill="1" applyBorder="1" applyAlignment="1" applyProtection="1">
      <alignment horizontal="left" vertical="center" wrapText="1"/>
    </xf>
    <xf numFmtId="0" fontId="13" fillId="0" borderId="14" xfId="74" applyFont="1" applyBorder="1" applyAlignment="1" applyProtection="1">
      <alignment horizontal="left" vertical="center" wrapText="1"/>
    </xf>
    <xf numFmtId="37" fontId="13" fillId="2" borderId="0" xfId="74" quotePrefix="1" applyNumberFormat="1" applyFont="1" applyFill="1" applyBorder="1" applyAlignment="1">
      <alignment vertical="top"/>
    </xf>
    <xf numFmtId="37" fontId="13" fillId="2" borderId="0" xfId="74" quotePrefix="1" applyNumberFormat="1" applyFont="1" applyFill="1" applyBorder="1" applyAlignment="1">
      <alignment vertical="center"/>
    </xf>
  </cellXfs>
  <cellStyles count="96">
    <cellStyle name="          _x000d__x000a_386grabber=VGA.3GR_x000d__x000a_" xfId="1" xr:uid="{00000000-0005-0000-0000-000000000000}"/>
    <cellStyle name="20% - Énfasis1 2" xfId="2" xr:uid="{00000000-0005-0000-0000-000001000000}"/>
    <cellStyle name="20% - Énfasis2 2" xfId="3" xr:uid="{00000000-0005-0000-0000-000002000000}"/>
    <cellStyle name="20% - Énfasis3 2" xfId="4" xr:uid="{00000000-0005-0000-0000-000003000000}"/>
    <cellStyle name="20% - Énfasis4 2" xfId="5" xr:uid="{00000000-0005-0000-0000-000004000000}"/>
    <cellStyle name="20% - Énfasis5 2" xfId="6" xr:uid="{00000000-0005-0000-0000-000005000000}"/>
    <cellStyle name="20% - Énfasis6 2" xfId="7" xr:uid="{00000000-0005-0000-0000-000006000000}"/>
    <cellStyle name="40% - Énfasis1 2" xfId="8" xr:uid="{00000000-0005-0000-0000-000007000000}"/>
    <cellStyle name="40% - Énfasis2 2" xfId="9" xr:uid="{00000000-0005-0000-0000-000008000000}"/>
    <cellStyle name="40% - Énfasis3 2" xfId="10" xr:uid="{00000000-0005-0000-0000-000009000000}"/>
    <cellStyle name="40% - Énfasis4 2" xfId="11" xr:uid="{00000000-0005-0000-0000-00000A000000}"/>
    <cellStyle name="40% - Énfasis5 2" xfId="12" xr:uid="{00000000-0005-0000-0000-00000B000000}"/>
    <cellStyle name="40% - Énfasis6 2" xfId="13" xr:uid="{00000000-0005-0000-0000-00000C000000}"/>
    <cellStyle name="60% - Énfasis1 2" xfId="14" xr:uid="{00000000-0005-0000-0000-00000D000000}"/>
    <cellStyle name="60% - Énfasis2 2" xfId="15" xr:uid="{00000000-0005-0000-0000-00000E000000}"/>
    <cellStyle name="60% - Énfasis3 2" xfId="16" xr:uid="{00000000-0005-0000-0000-00000F000000}"/>
    <cellStyle name="60% - Énfasis4 2" xfId="17" xr:uid="{00000000-0005-0000-0000-000010000000}"/>
    <cellStyle name="60% - Énfasis5 2" xfId="18" xr:uid="{00000000-0005-0000-0000-000011000000}"/>
    <cellStyle name="60% - Énfasis6 2" xfId="19" xr:uid="{00000000-0005-0000-0000-000012000000}"/>
    <cellStyle name="Buena 2" xfId="20" xr:uid="{00000000-0005-0000-0000-000013000000}"/>
    <cellStyle name="Cálculo 2" xfId="21" xr:uid="{00000000-0005-0000-0000-000014000000}"/>
    <cellStyle name="Celda de comprobación 2" xfId="22" xr:uid="{00000000-0005-0000-0000-000015000000}"/>
    <cellStyle name="Celda vinculada 2" xfId="23" xr:uid="{00000000-0005-0000-0000-000016000000}"/>
    <cellStyle name="Encabezado 4 2" xfId="24" xr:uid="{00000000-0005-0000-0000-000017000000}"/>
    <cellStyle name="Énfasis1 2" xfId="25" xr:uid="{00000000-0005-0000-0000-000018000000}"/>
    <cellStyle name="Énfasis2 2" xfId="26" xr:uid="{00000000-0005-0000-0000-000019000000}"/>
    <cellStyle name="Énfasis3 2" xfId="27" xr:uid="{00000000-0005-0000-0000-00001A000000}"/>
    <cellStyle name="Énfasis4 2" xfId="28" xr:uid="{00000000-0005-0000-0000-00001B000000}"/>
    <cellStyle name="Énfasis5 2" xfId="29" xr:uid="{00000000-0005-0000-0000-00001C000000}"/>
    <cellStyle name="Énfasis6 2" xfId="30" xr:uid="{00000000-0005-0000-0000-00001D000000}"/>
    <cellStyle name="Entrada 2" xfId="31" xr:uid="{00000000-0005-0000-0000-00001E000000}"/>
    <cellStyle name="Estilo 1" xfId="32" xr:uid="{00000000-0005-0000-0000-00001F000000}"/>
    <cellStyle name="Euro" xfId="33" xr:uid="{00000000-0005-0000-0000-000020000000}"/>
    <cellStyle name="Hipervínculo" xfId="34" builtinId="8"/>
    <cellStyle name="Incorrecto 2" xfId="35" xr:uid="{00000000-0005-0000-0000-000022000000}"/>
    <cellStyle name="Millares" xfId="36" builtinId="3"/>
    <cellStyle name="Millares 2" xfId="37" xr:uid="{00000000-0005-0000-0000-000024000000}"/>
    <cellStyle name="Millares 2 2" xfId="38" xr:uid="{00000000-0005-0000-0000-000025000000}"/>
    <cellStyle name="Millares 3 2" xfId="95" xr:uid="{00000000-0005-0000-0000-000026000000}"/>
    <cellStyle name="Millares_35 CUADRO XII.35" xfId="39" xr:uid="{00000000-0005-0000-0000-000027000000}"/>
    <cellStyle name="Neutral 2" xfId="40" xr:uid="{00000000-0005-0000-0000-000028000000}"/>
    <cellStyle name="Normal" xfId="0" builtinId="0"/>
    <cellStyle name="Normal 16" xfId="41" xr:uid="{00000000-0005-0000-0000-00002A000000}"/>
    <cellStyle name="Normal 2" xfId="42" xr:uid="{00000000-0005-0000-0000-00002B000000}"/>
    <cellStyle name="Normal 2 2" xfId="43" xr:uid="{00000000-0005-0000-0000-00002C000000}"/>
    <cellStyle name="Normal 2 2 2" xfId="44" xr:uid="{00000000-0005-0000-0000-00002D000000}"/>
    <cellStyle name="Normal 27" xfId="45" xr:uid="{00000000-0005-0000-0000-00002E000000}"/>
    <cellStyle name="Normal 3" xfId="46" xr:uid="{00000000-0005-0000-0000-00002F000000}"/>
    <cellStyle name="Normal 3 2" xfId="47" xr:uid="{00000000-0005-0000-0000-000030000000}"/>
    <cellStyle name="Normal 4" xfId="48" xr:uid="{00000000-0005-0000-0000-000031000000}"/>
    <cellStyle name="Normal 4 2" xfId="49" xr:uid="{00000000-0005-0000-0000-000032000000}"/>
    <cellStyle name="Normal 5" xfId="50" xr:uid="{00000000-0005-0000-0000-000033000000}"/>
    <cellStyle name="Normal 5 2" xfId="51" xr:uid="{00000000-0005-0000-0000-000034000000}"/>
    <cellStyle name="Normal 5 3" xfId="52" xr:uid="{00000000-0005-0000-0000-000035000000}"/>
    <cellStyle name="Normal 6" xfId="53" xr:uid="{00000000-0005-0000-0000-000036000000}"/>
    <cellStyle name="Normal 7" xfId="54" xr:uid="{00000000-0005-0000-0000-000037000000}"/>
    <cellStyle name="Normal 8" xfId="55" xr:uid="{00000000-0005-0000-0000-000038000000}"/>
    <cellStyle name="Normal 9" xfId="56" xr:uid="{00000000-0005-0000-0000-000039000000}"/>
    <cellStyle name="Normal_13 CUADRO XII.13" xfId="57" xr:uid="{00000000-0005-0000-0000-00003A000000}"/>
    <cellStyle name="Normal_15 CUADRO XII.15 a 16" xfId="58" xr:uid="{00000000-0005-0000-0000-00003B000000}"/>
    <cellStyle name="Normal_17 CUADRO XII.17 a 18" xfId="59" xr:uid="{00000000-0005-0000-0000-00003C000000}"/>
    <cellStyle name="Normal_19 CUADRO XII.19 a 20" xfId="60" xr:uid="{00000000-0005-0000-0000-00003D000000}"/>
    <cellStyle name="Normal_2 CUADRO XII.2" xfId="61" xr:uid="{00000000-0005-0000-0000-00003E000000}"/>
    <cellStyle name="Normal_23 CUADRO XII.23 a 24" xfId="62" xr:uid="{00000000-0005-0000-0000-00003F000000}"/>
    <cellStyle name="Normal_25 CUADRO XII.25 a 26" xfId="63" xr:uid="{00000000-0005-0000-0000-000040000000}"/>
    <cellStyle name="Normal_27 CUADRO XII.27 a 28" xfId="64" xr:uid="{00000000-0005-0000-0000-000041000000}"/>
    <cellStyle name="Normal_29 CUADRO XII.29 a 30" xfId="65" xr:uid="{00000000-0005-0000-0000-000042000000}"/>
    <cellStyle name="Normal_31 CUADRO XII.31" xfId="66" xr:uid="{00000000-0005-0000-0000-000043000000}"/>
    <cellStyle name="Normal_32 CUADRO XII.32" xfId="67" xr:uid="{00000000-0005-0000-0000-000044000000}"/>
    <cellStyle name="Normal_33 CUADRO XII.33" xfId="68" xr:uid="{00000000-0005-0000-0000-000045000000}"/>
    <cellStyle name="Normal_34 CUADRO XII.34" xfId="69" xr:uid="{00000000-0005-0000-0000-000046000000}"/>
    <cellStyle name="Normal_35 CUADRO XII.35" xfId="70" xr:uid="{00000000-0005-0000-0000-000047000000}"/>
    <cellStyle name="Normal_36 CUADRO XII.36" xfId="71" xr:uid="{00000000-0005-0000-0000-000048000000}"/>
    <cellStyle name="Normal_37 CUADRO XII.37" xfId="72" xr:uid="{00000000-0005-0000-0000-000049000000}"/>
    <cellStyle name="Normal_38 CUADRO XII.38 gastos por delegación" xfId="73" xr:uid="{00000000-0005-0000-0000-00004A000000}"/>
    <cellStyle name="Normal_38 CUADROXII.38 ingresos por delagacion" xfId="74" xr:uid="{00000000-0005-0000-0000-00004B000000}"/>
    <cellStyle name="Normal_4 CUADRO XII.4" xfId="75" xr:uid="{00000000-0005-0000-0000-00004C000000}"/>
    <cellStyle name="Normal_5 CUADRO XII.5" xfId="76" xr:uid="{00000000-0005-0000-0000-00004D000000}"/>
    <cellStyle name="Normal_6 CUADRO XII.6" xfId="77" xr:uid="{00000000-0005-0000-0000-00004E000000}"/>
    <cellStyle name="Normal_7 CUADRO XII.7" xfId="78" xr:uid="{00000000-0005-0000-0000-00004F000000}"/>
    <cellStyle name="Normal_9 CUADRO XII.9" xfId="79" xr:uid="{00000000-0005-0000-0000-000050000000}"/>
    <cellStyle name="Normal_DATO 01" xfId="80" xr:uid="{00000000-0005-0000-0000-000051000000}"/>
    <cellStyle name="Normal_OCTUBRE 2009" xfId="81" xr:uid="{00000000-0005-0000-0000-000052000000}"/>
    <cellStyle name="Normal_XIV_4 A 27" xfId="82" xr:uid="{00000000-0005-0000-0000-000053000000}"/>
    <cellStyle name="Notas 2" xfId="83" xr:uid="{00000000-0005-0000-0000-000054000000}"/>
    <cellStyle name="Notas 3" xfId="84" xr:uid="{00000000-0005-0000-0000-000055000000}"/>
    <cellStyle name="Porcentaje" xfId="85" builtinId="5"/>
    <cellStyle name="Porcentaje 2" xfId="86" xr:uid="{00000000-0005-0000-0000-000057000000}"/>
    <cellStyle name="Salida 2" xfId="87" xr:uid="{00000000-0005-0000-0000-000058000000}"/>
    <cellStyle name="sangria_n1" xfId="88" xr:uid="{00000000-0005-0000-0000-000059000000}"/>
    <cellStyle name="Texto de advertencia 2" xfId="89" xr:uid="{00000000-0005-0000-0000-00005A000000}"/>
    <cellStyle name="Texto explicativo 2" xfId="90" xr:uid="{00000000-0005-0000-0000-00005B000000}"/>
    <cellStyle name="Título 1 2" xfId="91" xr:uid="{00000000-0005-0000-0000-00005C000000}"/>
    <cellStyle name="Título 2 2" xfId="92" xr:uid="{00000000-0005-0000-0000-00005D000000}"/>
    <cellStyle name="Título 3 2" xfId="93" xr:uid="{00000000-0005-0000-0000-00005E000000}"/>
    <cellStyle name="Total 2" xfId="94" xr:uid="{00000000-0005-0000-0000-00005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3</xdr:col>
      <xdr:colOff>47626</xdr:colOff>
      <xdr:row>1</xdr:row>
      <xdr:rowOff>392047</xdr:rowOff>
    </xdr:to>
    <xdr:pic>
      <xdr:nvPicPr>
        <xdr:cNvPr id="3" name="Imagen 2">
          <a:extLst>
            <a:ext uri="{FF2B5EF4-FFF2-40B4-BE49-F238E27FC236}">
              <a16:creationId xmlns:a16="http://schemas.microsoft.com/office/drawing/2014/main" id="{8EB5C39E-21A4-4D58-A80B-C15A222DD5DD}"/>
            </a:ext>
          </a:extLst>
        </xdr:cNvPr>
        <xdr:cNvPicPr>
          <a:picLocks noChangeAspect="1"/>
        </xdr:cNvPicPr>
      </xdr:nvPicPr>
      <xdr:blipFill rotWithShape="1">
        <a:blip xmlns:r="http://schemas.openxmlformats.org/officeDocument/2006/relationships" r:embed="rId1"/>
        <a:srcRect l="8308" t="45696" r="52179" b="6514"/>
        <a:stretch/>
      </xdr:blipFill>
      <xdr:spPr bwMode="auto">
        <a:xfrm>
          <a:off x="352426" y="0"/>
          <a:ext cx="3771900" cy="830197"/>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xdr:colOff>
      <xdr:row>1</xdr:row>
      <xdr:rowOff>47626</xdr:rowOff>
    </xdr:from>
    <xdr:to>
      <xdr:col>5</xdr:col>
      <xdr:colOff>66675</xdr:colOff>
      <xdr:row>13</xdr:row>
      <xdr:rowOff>0</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83820" y="238126"/>
          <a:ext cx="7983855" cy="2238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ES" sz="1100" baseline="0">
            <a:solidFill>
              <a:schemeClr val="dk1"/>
            </a:solidFill>
            <a:latin typeface="Montserrat Medium" panose="00000600000000000000" pitchFamily="2" charset="0"/>
            <a:ea typeface="+mn-ea"/>
            <a:cs typeface="+mn-cs"/>
          </a:endParaRPr>
        </a:p>
        <a:p>
          <a:pPr algn="ctr"/>
          <a:r>
            <a:rPr lang="es-ES" sz="1100" b="1" baseline="0">
              <a:solidFill>
                <a:srgbClr val="632523"/>
              </a:solidFill>
              <a:latin typeface="Montserrat Medium" panose="00000600000000000000" pitchFamily="2" charset="0"/>
              <a:ea typeface="+mn-ea"/>
              <a:cs typeface="+mn-cs"/>
            </a:rPr>
            <a:t>Glosario de términos</a:t>
          </a:r>
        </a:p>
        <a:p>
          <a:endParaRPr lang="es-ES" sz="1100" baseline="0">
            <a:solidFill>
              <a:schemeClr val="dk1"/>
            </a:solidFill>
            <a:latin typeface="Montserrat Medium" panose="00000600000000000000" pitchFamily="2" charset="0"/>
            <a:ea typeface="+mn-ea"/>
            <a:cs typeface="+mn-cs"/>
          </a:endParaRPr>
        </a:p>
        <a:p>
          <a:pPr algn="just"/>
          <a:r>
            <a:rPr lang="es-ES" sz="1100" baseline="0">
              <a:solidFill>
                <a:srgbClr val="632523"/>
              </a:solidFill>
              <a:latin typeface="Montserrat Medium" panose="00000600000000000000" pitchFamily="2" charset="0"/>
              <a:ea typeface="+mn-ea"/>
              <a:cs typeface="+mn-cs"/>
            </a:rPr>
            <a:t>• </a:t>
          </a:r>
          <a:r>
            <a:rPr lang="es-ES" sz="1100" b="1" baseline="0">
              <a:solidFill>
                <a:srgbClr val="632523"/>
              </a:solidFill>
              <a:latin typeface="Montserrat Medium" panose="00000600000000000000" pitchFamily="2" charset="0"/>
              <a:ea typeface="+mn-ea"/>
              <a:cs typeface="+mn-cs"/>
            </a:rPr>
            <a:t>Cama censable. </a:t>
          </a:r>
          <a:r>
            <a:rPr lang="es-ES" sz="1100" b="0" baseline="0">
              <a:solidFill>
                <a:schemeClr val="dk1"/>
              </a:solidFill>
              <a:latin typeface="Montserrat Medium" panose="00000600000000000000" pitchFamily="2" charset="0"/>
              <a:ea typeface="+mn-ea"/>
              <a:cs typeface="+mn-cs"/>
            </a:rPr>
            <a:t>Se denomina así a la cama en servicio que se ubica exclusivamente en el área de </a:t>
          </a:r>
          <a:r>
            <a:rPr lang="es-ES" sz="1100" baseline="0">
              <a:solidFill>
                <a:schemeClr val="dk1"/>
              </a:solidFill>
              <a:latin typeface="Montserrat Medium" panose="00000600000000000000" pitchFamily="2" charset="0"/>
              <a:ea typeface="+mn-ea"/>
              <a:cs typeface="+mn-cs"/>
            </a:rPr>
            <a:t>hospitalización, estén o no ocupadas y destinadas a ofrecer los servicios de atención médica necesaria para el diagnóstico, tratamiento y rehabilitación inicial del paciente hasta su egreso.</a:t>
          </a:r>
        </a:p>
        <a:p>
          <a:pPr algn="just"/>
          <a:endParaRPr lang="es-ES" sz="1100" baseline="0">
            <a:solidFill>
              <a:srgbClr val="632523"/>
            </a:solidFill>
            <a:latin typeface="Montserrat Medium" panose="00000600000000000000" pitchFamily="2" charset="0"/>
            <a:ea typeface="+mn-ea"/>
            <a:cs typeface="+mn-cs"/>
          </a:endParaRPr>
        </a:p>
        <a:p>
          <a:pPr algn="just"/>
          <a:r>
            <a:rPr lang="es-ES" sz="1100" baseline="0">
              <a:solidFill>
                <a:srgbClr val="632523"/>
              </a:solidFill>
              <a:latin typeface="Montserrat Medium" panose="00000600000000000000" pitchFamily="2" charset="0"/>
              <a:ea typeface="+mn-ea"/>
              <a:cs typeface="+mn-cs"/>
            </a:rPr>
            <a:t>• </a:t>
          </a:r>
          <a:r>
            <a:rPr lang="es-ES" sz="1100" b="1" baseline="0">
              <a:solidFill>
                <a:srgbClr val="632523"/>
              </a:solidFill>
              <a:latin typeface="Montserrat Medium" panose="00000600000000000000" pitchFamily="2" charset="0"/>
              <a:ea typeface="+mn-ea"/>
              <a:cs typeface="+mn-cs"/>
            </a:rPr>
            <a:t>Cama no censable. </a:t>
          </a:r>
          <a:r>
            <a:rPr lang="es-ES" sz="1100" b="0" baseline="0">
              <a:solidFill>
                <a:schemeClr val="dk1"/>
              </a:solidFill>
              <a:latin typeface="Montserrat Medium" panose="00000600000000000000" pitchFamily="2" charset="0"/>
              <a:ea typeface="+mn-ea"/>
              <a:cs typeface="+mn-cs"/>
            </a:rPr>
            <a:t>Denominada también cama en tránsito, es aquella que se destina a servicios auxiliares </a:t>
          </a:r>
          <a:r>
            <a:rPr lang="es-ES" sz="1100" baseline="0">
              <a:solidFill>
                <a:schemeClr val="dk1"/>
              </a:solidFill>
              <a:latin typeface="Montserrat Medium" panose="00000600000000000000" pitchFamily="2" charset="0"/>
              <a:ea typeface="+mn-ea"/>
              <a:cs typeface="+mn-cs"/>
            </a:rPr>
            <a:t>de hospitalización, generalmente para pacientes de corta estancia y que por razones médicas o administrativas, se ubicará después en una cama censable.</a:t>
          </a:r>
        </a:p>
        <a:p>
          <a:endParaRPr lang="es-ES" sz="1100">
            <a:latin typeface="Helvetica"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64"/>
  <sheetViews>
    <sheetView showGridLines="0" tabSelected="1" workbookViewId="0">
      <selection activeCell="C8" sqref="C8"/>
    </sheetView>
  </sheetViews>
  <sheetFormatPr baseColWidth="10" defaultRowHeight="15" x14ac:dyDescent="0.3"/>
  <cols>
    <col min="1" max="1" width="5.28515625" style="11" customWidth="1"/>
    <col min="2" max="2" width="26.85546875" style="224" customWidth="1"/>
    <col min="3" max="3" width="29" style="11" customWidth="1"/>
    <col min="4" max="4" width="67.85546875" style="11" customWidth="1"/>
    <col min="5" max="5" width="24.42578125" style="11" customWidth="1"/>
    <col min="6" max="6" width="32" style="11" customWidth="1"/>
    <col min="7" max="7" width="2.85546875" style="11" customWidth="1"/>
    <col min="8" max="16384" width="11.42578125" style="11"/>
  </cols>
  <sheetData>
    <row r="1" spans="2:13" s="216" customFormat="1" ht="34.5" customHeight="1" x14ac:dyDescent="0.3">
      <c r="B1" s="314"/>
      <c r="C1" s="217"/>
      <c r="D1" s="993" t="s">
        <v>796</v>
      </c>
      <c r="E1" s="993"/>
      <c r="F1" s="215"/>
      <c r="G1" s="215"/>
      <c r="H1" s="215"/>
    </row>
    <row r="2" spans="2:13" s="216" customFormat="1" ht="34.5" customHeight="1" thickBot="1" x14ac:dyDescent="0.35">
      <c r="B2" s="315"/>
      <c r="C2" s="315"/>
      <c r="D2" s="994"/>
      <c r="E2" s="994"/>
      <c r="F2" s="218"/>
      <c r="G2" s="215"/>
      <c r="H2" s="215"/>
    </row>
    <row r="3" spans="2:13" s="216" customFormat="1" ht="9.75" customHeight="1" x14ac:dyDescent="0.3">
      <c r="B3" s="219"/>
      <c r="C3" s="219"/>
      <c r="D3" s="219"/>
      <c r="E3" s="219"/>
      <c r="F3" s="220"/>
      <c r="G3" s="215"/>
      <c r="H3" s="215"/>
    </row>
    <row r="4" spans="2:13" s="17" customFormat="1" ht="18.75" customHeight="1" x14ac:dyDescent="0.35">
      <c r="B4" s="221" t="s">
        <v>0</v>
      </c>
      <c r="C4" s="15"/>
      <c r="D4" s="15"/>
      <c r="E4" s="15"/>
      <c r="F4" s="15"/>
      <c r="G4" s="15"/>
      <c r="H4" s="16"/>
    </row>
    <row r="5" spans="2:13" ht="16.5" customHeight="1" x14ac:dyDescent="0.3">
      <c r="B5" s="222" t="s">
        <v>797</v>
      </c>
      <c r="C5" s="995" t="s">
        <v>1385</v>
      </c>
      <c r="D5" s="995"/>
      <c r="E5" s="995"/>
      <c r="F5" s="19"/>
      <c r="G5" s="19"/>
      <c r="H5" s="19"/>
    </row>
    <row r="6" spans="2:13" ht="18" x14ac:dyDescent="0.35">
      <c r="B6" s="222" t="s">
        <v>798</v>
      </c>
      <c r="C6" s="18" t="s">
        <v>1386</v>
      </c>
      <c r="D6" s="18"/>
      <c r="E6" s="18"/>
      <c r="F6" s="12"/>
      <c r="G6" s="12"/>
      <c r="H6" s="20"/>
    </row>
    <row r="7" spans="2:13" ht="18" x14ac:dyDescent="0.35">
      <c r="B7" s="222" t="s">
        <v>799</v>
      </c>
      <c r="C7" s="18" t="s">
        <v>1342</v>
      </c>
      <c r="D7" s="18"/>
      <c r="E7" s="18"/>
      <c r="F7" s="12"/>
      <c r="G7" s="12"/>
      <c r="H7" s="20"/>
    </row>
    <row r="8" spans="2:13" ht="18" x14ac:dyDescent="0.35">
      <c r="B8" s="222" t="s">
        <v>800</v>
      </c>
      <c r="C8" s="18" t="s">
        <v>1343</v>
      </c>
      <c r="D8" s="18"/>
      <c r="E8" s="18"/>
      <c r="F8" s="12"/>
      <c r="G8" s="12"/>
      <c r="H8" s="20"/>
    </row>
    <row r="9" spans="2:13" ht="18" x14ac:dyDescent="0.35">
      <c r="B9" s="222" t="s">
        <v>816</v>
      </c>
      <c r="C9" s="18" t="s">
        <v>1</v>
      </c>
      <c r="D9" s="18"/>
      <c r="E9" s="18"/>
      <c r="F9" s="18"/>
      <c r="G9" s="21"/>
      <c r="H9" s="22"/>
    </row>
    <row r="10" spans="2:13" ht="14.25" customHeight="1" x14ac:dyDescent="0.35">
      <c r="B10" s="222" t="s">
        <v>817</v>
      </c>
      <c r="C10" s="996" t="s">
        <v>858</v>
      </c>
      <c r="D10" s="996"/>
      <c r="E10" s="996"/>
      <c r="F10" s="23"/>
      <c r="G10" s="21"/>
      <c r="H10" s="22"/>
    </row>
    <row r="11" spans="2:13" ht="14.25" customHeight="1" x14ac:dyDescent="0.35">
      <c r="B11" s="222" t="s">
        <v>801</v>
      </c>
      <c r="C11" s="18" t="s">
        <v>1344</v>
      </c>
      <c r="D11" s="18"/>
      <c r="E11" s="18"/>
      <c r="F11" s="23"/>
      <c r="G11" s="21"/>
      <c r="H11" s="22"/>
    </row>
    <row r="12" spans="2:13" ht="18" customHeight="1" x14ac:dyDescent="0.35">
      <c r="B12" s="222" t="s">
        <v>818</v>
      </c>
      <c r="C12" s="996" t="s">
        <v>1341</v>
      </c>
      <c r="D12" s="996"/>
      <c r="E12" s="996"/>
      <c r="F12" s="23"/>
      <c r="G12" s="21"/>
      <c r="H12" s="22"/>
    </row>
    <row r="13" spans="2:13" ht="14.25" customHeight="1" x14ac:dyDescent="0.35">
      <c r="B13" s="222" t="s">
        <v>1124</v>
      </c>
      <c r="C13" s="996" t="s">
        <v>1387</v>
      </c>
      <c r="D13" s="996"/>
      <c r="E13" s="996"/>
      <c r="F13" s="23"/>
      <c r="G13" s="21"/>
      <c r="H13" s="22"/>
    </row>
    <row r="14" spans="2:13" s="216" customFormat="1" ht="18" x14ac:dyDescent="0.35">
      <c r="B14" s="222"/>
      <c r="C14" s="222" t="s">
        <v>1199</v>
      </c>
      <c r="D14" s="222" t="s">
        <v>1301</v>
      </c>
      <c r="E14" s="225"/>
      <c r="F14" s="226"/>
      <c r="G14" s="227"/>
      <c r="H14" s="226"/>
    </row>
    <row r="15" spans="2:13" ht="15" customHeight="1" x14ac:dyDescent="0.3">
      <c r="B15" s="222" t="s">
        <v>802</v>
      </c>
      <c r="C15" s="992" t="s">
        <v>1345</v>
      </c>
      <c r="D15" s="992"/>
      <c r="E15" s="992"/>
      <c r="F15" s="24"/>
      <c r="G15" s="21"/>
      <c r="H15" s="24"/>
      <c r="I15" s="25"/>
      <c r="J15" s="25"/>
      <c r="K15" s="25"/>
      <c r="L15" s="25"/>
      <c r="M15" s="25"/>
    </row>
    <row r="16" spans="2:13" ht="18" x14ac:dyDescent="0.3">
      <c r="B16" s="222" t="s">
        <v>803</v>
      </c>
      <c r="C16" s="992" t="s">
        <v>1388</v>
      </c>
      <c r="D16" s="992"/>
      <c r="E16" s="992"/>
      <c r="F16" s="1"/>
      <c r="G16" s="21"/>
      <c r="H16" s="24"/>
      <c r="I16" s="25"/>
      <c r="J16" s="25"/>
      <c r="K16" s="25"/>
      <c r="L16" s="25"/>
      <c r="M16" s="25"/>
    </row>
    <row r="17" spans="2:14" ht="15" customHeight="1" x14ac:dyDescent="0.3">
      <c r="B17" s="222" t="s">
        <v>804</v>
      </c>
      <c r="C17" s="992" t="s">
        <v>2</v>
      </c>
      <c r="D17" s="992"/>
      <c r="E17" s="992"/>
      <c r="F17" s="1"/>
      <c r="G17" s="26"/>
      <c r="H17" s="26"/>
      <c r="I17" s="25"/>
      <c r="J17" s="25"/>
      <c r="K17" s="25"/>
      <c r="L17" s="25"/>
      <c r="M17" s="25"/>
    </row>
    <row r="18" spans="2:14" ht="15" customHeight="1" x14ac:dyDescent="0.3">
      <c r="B18" s="222" t="s">
        <v>805</v>
      </c>
      <c r="C18" s="992" t="s">
        <v>3</v>
      </c>
      <c r="D18" s="992"/>
      <c r="E18" s="992"/>
      <c r="F18" s="1"/>
      <c r="G18" s="26"/>
      <c r="H18" s="26"/>
      <c r="I18" s="25"/>
      <c r="J18" s="25"/>
      <c r="K18" s="25"/>
      <c r="L18" s="25"/>
      <c r="M18" s="25"/>
    </row>
    <row r="19" spans="2:14" ht="15" customHeight="1" x14ac:dyDescent="0.3">
      <c r="B19" s="222" t="s">
        <v>806</v>
      </c>
      <c r="C19" s="992" t="s">
        <v>1021</v>
      </c>
      <c r="D19" s="992"/>
      <c r="E19" s="992"/>
      <c r="F19" s="1"/>
      <c r="G19" s="26"/>
      <c r="H19" s="26"/>
      <c r="I19" s="25"/>
      <c r="J19" s="25"/>
      <c r="K19" s="25"/>
      <c r="L19" s="25"/>
      <c r="M19" s="25"/>
    </row>
    <row r="20" spans="2:14" s="216" customFormat="1" ht="15" customHeight="1" x14ac:dyDescent="0.3">
      <c r="B20" s="222"/>
      <c r="C20" s="222" t="s">
        <v>1200</v>
      </c>
      <c r="D20" s="228"/>
      <c r="E20" s="228"/>
      <c r="F20" s="229"/>
      <c r="G20" s="230"/>
      <c r="H20" s="230"/>
      <c r="I20" s="230"/>
      <c r="J20" s="230"/>
      <c r="K20" s="230"/>
      <c r="L20" s="230"/>
      <c r="M20" s="230"/>
    </row>
    <row r="21" spans="2:14" ht="15" customHeight="1" x14ac:dyDescent="0.3">
      <c r="B21" s="222" t="s">
        <v>819</v>
      </c>
      <c r="C21" s="992" t="s">
        <v>4</v>
      </c>
      <c r="D21" s="992"/>
      <c r="E21" s="992"/>
      <c r="F21" s="1"/>
      <c r="G21" s="25"/>
      <c r="H21" s="25"/>
      <c r="I21" s="25"/>
      <c r="J21" s="25"/>
      <c r="K21" s="25"/>
      <c r="L21" s="25"/>
      <c r="M21" s="25"/>
    </row>
    <row r="22" spans="2:14" ht="18" x14ac:dyDescent="0.3">
      <c r="B22" s="222" t="s">
        <v>807</v>
      </c>
      <c r="C22" s="992" t="s">
        <v>832</v>
      </c>
      <c r="D22" s="992"/>
      <c r="E22" s="992"/>
      <c r="F22" s="1"/>
      <c r="G22" s="25"/>
      <c r="H22" s="25"/>
      <c r="I22" s="25"/>
      <c r="J22" s="25"/>
      <c r="K22" s="25"/>
      <c r="L22" s="25"/>
      <c r="M22" s="25"/>
      <c r="N22" s="25"/>
    </row>
    <row r="23" spans="2:14" s="216" customFormat="1" x14ac:dyDescent="0.3">
      <c r="B23" s="222"/>
      <c r="C23" s="222" t="s">
        <v>1201</v>
      </c>
      <c r="D23" s="228"/>
      <c r="E23" s="228"/>
      <c r="F23" s="215"/>
      <c r="G23" s="215"/>
      <c r="H23" s="215"/>
    </row>
    <row r="24" spans="2:14" ht="16.5" customHeight="1" x14ac:dyDescent="0.3">
      <c r="B24" s="222" t="s">
        <v>808</v>
      </c>
      <c r="C24" s="992" t="s">
        <v>5</v>
      </c>
      <c r="D24" s="992"/>
      <c r="E24" s="992"/>
      <c r="F24" s="992"/>
      <c r="G24" s="992"/>
      <c r="H24" s="27"/>
      <c r="I24" s="27"/>
      <c r="J24" s="27"/>
      <c r="K24" s="27"/>
    </row>
    <row r="25" spans="2:14" ht="16.5" customHeight="1" x14ac:dyDescent="0.3">
      <c r="B25" s="222" t="s">
        <v>809</v>
      </c>
      <c r="C25" s="992" t="s">
        <v>6</v>
      </c>
      <c r="D25" s="992"/>
      <c r="E25" s="992"/>
      <c r="F25" s="992"/>
      <c r="G25" s="992"/>
      <c r="H25" s="13"/>
    </row>
    <row r="26" spans="2:14" ht="16.5" customHeight="1" x14ac:dyDescent="0.3">
      <c r="B26" s="222" t="s">
        <v>810</v>
      </c>
      <c r="C26" s="992" t="s">
        <v>7</v>
      </c>
      <c r="D26" s="992"/>
      <c r="E26" s="992"/>
      <c r="F26" s="992"/>
      <c r="G26" s="992"/>
      <c r="H26" s="13"/>
    </row>
    <row r="27" spans="2:14" ht="16.5" customHeight="1" x14ac:dyDescent="0.3">
      <c r="B27" s="222" t="s">
        <v>811</v>
      </c>
      <c r="C27" s="992" t="s">
        <v>8</v>
      </c>
      <c r="D27" s="992"/>
      <c r="E27" s="992"/>
      <c r="F27" s="992"/>
      <c r="G27" s="992"/>
      <c r="H27" s="13"/>
    </row>
    <row r="28" spans="2:14" ht="16.5" customHeight="1" x14ac:dyDescent="0.3">
      <c r="B28" s="222" t="s">
        <v>812</v>
      </c>
      <c r="C28" s="992" t="s">
        <v>9</v>
      </c>
      <c r="D28" s="992"/>
      <c r="E28" s="992"/>
      <c r="F28" s="992"/>
      <c r="G28" s="992"/>
      <c r="H28" s="13"/>
    </row>
    <row r="29" spans="2:14" ht="16.5" customHeight="1" x14ac:dyDescent="0.3">
      <c r="B29" s="222" t="s">
        <v>813</v>
      </c>
      <c r="C29" s="992" t="s">
        <v>10</v>
      </c>
      <c r="D29" s="992"/>
      <c r="E29" s="992"/>
      <c r="F29" s="992"/>
      <c r="G29" s="992"/>
      <c r="H29" s="13"/>
    </row>
    <row r="30" spans="2:14" ht="16.5" customHeight="1" x14ac:dyDescent="0.3">
      <c r="B30" s="222" t="s">
        <v>814</v>
      </c>
      <c r="C30" s="992" t="s">
        <v>11</v>
      </c>
      <c r="D30" s="992"/>
      <c r="E30" s="992"/>
      <c r="F30" s="992"/>
      <c r="G30" s="992"/>
      <c r="H30" s="13"/>
    </row>
    <row r="31" spans="2:14" ht="16.5" customHeight="1" x14ac:dyDescent="0.3">
      <c r="B31" s="222" t="s">
        <v>820</v>
      </c>
      <c r="C31" s="992" t="s">
        <v>12</v>
      </c>
      <c r="D31" s="992"/>
      <c r="E31" s="992"/>
      <c r="F31" s="992"/>
      <c r="G31" s="992"/>
      <c r="H31" s="13"/>
    </row>
    <row r="32" spans="2:14" ht="16.5" customHeight="1" x14ac:dyDescent="0.3">
      <c r="B32" s="222" t="s">
        <v>821</v>
      </c>
      <c r="C32" s="992" t="s">
        <v>13</v>
      </c>
      <c r="D32" s="992"/>
      <c r="E32" s="992"/>
      <c r="F32" s="992"/>
      <c r="G32" s="992"/>
      <c r="H32" s="13"/>
    </row>
    <row r="33" spans="2:8" s="216" customFormat="1" ht="17.25" customHeight="1" x14ac:dyDescent="0.3">
      <c r="B33" s="222"/>
      <c r="C33" s="222" t="s">
        <v>1202</v>
      </c>
      <c r="D33" s="222" t="s">
        <v>1203</v>
      </c>
      <c r="E33" s="228"/>
      <c r="F33" s="215"/>
      <c r="G33" s="215"/>
      <c r="H33" s="215"/>
    </row>
    <row r="34" spans="2:8" ht="12.75" customHeight="1" x14ac:dyDescent="0.3">
      <c r="B34" s="222" t="s">
        <v>822</v>
      </c>
      <c r="C34" s="992" t="s">
        <v>14</v>
      </c>
      <c r="D34" s="992"/>
      <c r="E34" s="992"/>
      <c r="F34" s="1"/>
      <c r="G34" s="13"/>
      <c r="H34" s="13"/>
    </row>
    <row r="35" spans="2:8" s="216" customFormat="1" ht="15" customHeight="1" x14ac:dyDescent="0.3">
      <c r="B35" s="222"/>
      <c r="C35" s="222" t="s">
        <v>1204</v>
      </c>
      <c r="D35" s="222" t="s">
        <v>1205</v>
      </c>
      <c r="E35" s="228"/>
      <c r="F35" s="215"/>
      <c r="G35" s="215"/>
      <c r="H35" s="215"/>
    </row>
    <row r="36" spans="2:8" ht="12.75" customHeight="1" x14ac:dyDescent="0.3">
      <c r="B36" s="222" t="s">
        <v>823</v>
      </c>
      <c r="C36" s="992" t="s">
        <v>15</v>
      </c>
      <c r="D36" s="992"/>
      <c r="E36" s="992"/>
      <c r="F36" s="1"/>
      <c r="G36" s="13"/>
      <c r="H36" s="13"/>
    </row>
    <row r="37" spans="2:8" s="216" customFormat="1" ht="17.25" customHeight="1" x14ac:dyDescent="0.3">
      <c r="B37" s="222"/>
      <c r="C37" s="222" t="s">
        <v>1207</v>
      </c>
      <c r="D37" s="222" t="s">
        <v>1208</v>
      </c>
      <c r="E37" s="228"/>
      <c r="F37" s="215"/>
      <c r="G37" s="215"/>
      <c r="H37" s="215"/>
    </row>
    <row r="38" spans="2:8" ht="15" customHeight="1" x14ac:dyDescent="0.3">
      <c r="B38" s="222" t="s">
        <v>824</v>
      </c>
      <c r="C38" s="992" t="s">
        <v>16</v>
      </c>
      <c r="D38" s="992"/>
      <c r="E38" s="992"/>
      <c r="F38" s="1"/>
      <c r="G38" s="13"/>
      <c r="H38" s="13"/>
    </row>
    <row r="39" spans="2:8" s="216" customFormat="1" ht="18" customHeight="1" x14ac:dyDescent="0.3">
      <c r="B39" s="222"/>
      <c r="C39" s="222" t="s">
        <v>1209</v>
      </c>
      <c r="D39" s="222" t="s">
        <v>1210</v>
      </c>
      <c r="E39" s="228"/>
      <c r="F39" s="215"/>
      <c r="G39" s="215"/>
      <c r="H39" s="215"/>
    </row>
    <row r="40" spans="2:8" ht="12.75" customHeight="1" x14ac:dyDescent="0.3">
      <c r="B40" s="222" t="s">
        <v>825</v>
      </c>
      <c r="C40" s="992" t="s">
        <v>17</v>
      </c>
      <c r="D40" s="992"/>
      <c r="E40" s="992"/>
      <c r="F40" s="1"/>
      <c r="G40" s="13"/>
      <c r="H40" s="13"/>
    </row>
    <row r="41" spans="2:8" s="216" customFormat="1" ht="17.25" customHeight="1" x14ac:dyDescent="0.3">
      <c r="B41" s="222"/>
      <c r="C41" s="222" t="s">
        <v>1211</v>
      </c>
      <c r="D41" s="222" t="s">
        <v>1212</v>
      </c>
      <c r="E41" s="228"/>
      <c r="F41" s="215"/>
      <c r="G41" s="215"/>
      <c r="H41" s="215"/>
    </row>
    <row r="42" spans="2:8" ht="12.75" customHeight="1" x14ac:dyDescent="0.3">
      <c r="B42" s="222" t="s">
        <v>826</v>
      </c>
      <c r="C42" s="992" t="s">
        <v>456</v>
      </c>
      <c r="D42" s="992"/>
      <c r="E42" s="992"/>
      <c r="F42" s="1"/>
      <c r="G42" s="13"/>
      <c r="H42" s="13"/>
    </row>
    <row r="43" spans="2:8" s="216" customFormat="1" ht="15.75" customHeight="1" x14ac:dyDescent="0.3">
      <c r="B43" s="222"/>
      <c r="C43" s="222" t="s">
        <v>1213</v>
      </c>
      <c r="D43" s="222" t="s">
        <v>1214</v>
      </c>
      <c r="E43" s="228"/>
      <c r="F43" s="215"/>
      <c r="G43" s="215"/>
      <c r="H43" s="215"/>
    </row>
    <row r="44" spans="2:8" ht="12.75" customHeight="1" x14ac:dyDescent="0.3">
      <c r="B44" s="222" t="s">
        <v>827</v>
      </c>
      <c r="C44" s="992" t="s">
        <v>459</v>
      </c>
      <c r="D44" s="992"/>
      <c r="E44" s="992"/>
      <c r="F44" s="1"/>
      <c r="G44" s="13"/>
      <c r="H44" s="13"/>
    </row>
    <row r="45" spans="2:8" s="216" customFormat="1" ht="15.75" customHeight="1" x14ac:dyDescent="0.3">
      <c r="B45" s="222"/>
      <c r="C45" s="222" t="s">
        <v>1215</v>
      </c>
      <c r="D45" s="222" t="s">
        <v>1216</v>
      </c>
      <c r="E45" s="228"/>
      <c r="F45" s="215"/>
    </row>
    <row r="46" spans="2:8" ht="12.75" customHeight="1" x14ac:dyDescent="0.3">
      <c r="B46" s="222" t="s">
        <v>828</v>
      </c>
      <c r="C46" s="992" t="s">
        <v>462</v>
      </c>
      <c r="D46" s="992"/>
      <c r="E46" s="992"/>
      <c r="F46" s="1"/>
    </row>
    <row r="47" spans="2:8" s="216" customFormat="1" ht="18.75" customHeight="1" x14ac:dyDescent="0.3">
      <c r="B47" s="222"/>
      <c r="C47" s="222" t="s">
        <v>1217</v>
      </c>
      <c r="D47" s="222" t="s">
        <v>1218</v>
      </c>
      <c r="E47" s="228"/>
      <c r="F47" s="215"/>
    </row>
    <row r="48" spans="2:8" ht="12.75" customHeight="1" x14ac:dyDescent="0.3">
      <c r="B48" s="222" t="s">
        <v>829</v>
      </c>
      <c r="C48" s="992" t="s">
        <v>461</v>
      </c>
      <c r="D48" s="992"/>
      <c r="E48" s="992"/>
      <c r="F48" s="1"/>
    </row>
    <row r="49" spans="2:6" s="216" customFormat="1" ht="16.5" customHeight="1" x14ac:dyDescent="0.3">
      <c r="B49" s="222"/>
      <c r="C49" s="222" t="s">
        <v>1219</v>
      </c>
      <c r="D49" s="222" t="s">
        <v>1220</v>
      </c>
      <c r="E49" s="228"/>
      <c r="F49" s="215"/>
    </row>
    <row r="50" spans="2:6" ht="12.75" customHeight="1" x14ac:dyDescent="0.3">
      <c r="B50" s="222" t="s">
        <v>830</v>
      </c>
      <c r="C50" s="992" t="s">
        <v>775</v>
      </c>
      <c r="D50" s="992"/>
      <c r="E50" s="992"/>
      <c r="F50" s="1"/>
    </row>
    <row r="51" spans="2:6" s="216" customFormat="1" ht="15.75" customHeight="1" x14ac:dyDescent="0.3">
      <c r="B51" s="222"/>
      <c r="C51" s="222" t="s">
        <v>1221</v>
      </c>
      <c r="D51" s="222" t="s">
        <v>1222</v>
      </c>
      <c r="E51" s="228"/>
      <c r="F51" s="215"/>
    </row>
    <row r="52" spans="2:6" ht="12.75" customHeight="1" x14ac:dyDescent="0.3">
      <c r="B52" s="222" t="s">
        <v>1014</v>
      </c>
      <c r="C52" s="992" t="s">
        <v>795</v>
      </c>
      <c r="D52" s="992"/>
      <c r="E52" s="992"/>
      <c r="F52" s="1"/>
    </row>
    <row r="53" spans="2:6" s="216" customFormat="1" ht="16.5" customHeight="1" x14ac:dyDescent="0.3">
      <c r="B53" s="222"/>
      <c r="C53" s="222" t="s">
        <v>1223</v>
      </c>
      <c r="D53" s="222" t="s">
        <v>1224</v>
      </c>
      <c r="E53" s="228"/>
      <c r="F53" s="215"/>
    </row>
    <row r="54" spans="2:6" ht="12.75" customHeight="1" x14ac:dyDescent="0.3">
      <c r="B54" s="222" t="s">
        <v>1015</v>
      </c>
      <c r="C54" s="992" t="s">
        <v>1017</v>
      </c>
      <c r="D54" s="992"/>
      <c r="E54" s="992"/>
      <c r="F54" s="1"/>
    </row>
    <row r="55" spans="2:6" s="216" customFormat="1" ht="16.5" customHeight="1" x14ac:dyDescent="0.3">
      <c r="B55" s="222"/>
      <c r="C55" s="222" t="s">
        <v>1225</v>
      </c>
      <c r="D55" s="222" t="s">
        <v>1226</v>
      </c>
      <c r="E55" s="228"/>
      <c r="F55" s="215"/>
    </row>
    <row r="56" spans="2:6" ht="12.75" customHeight="1" x14ac:dyDescent="0.3">
      <c r="B56" s="222" t="s">
        <v>1020</v>
      </c>
      <c r="C56" s="992" t="s">
        <v>1206</v>
      </c>
      <c r="D56" s="992"/>
      <c r="E56" s="992"/>
      <c r="F56" s="1"/>
    </row>
    <row r="57" spans="2:6" s="216" customFormat="1" ht="16.5" customHeight="1" x14ac:dyDescent="0.3">
      <c r="B57" s="222"/>
      <c r="C57" s="222" t="s">
        <v>1227</v>
      </c>
      <c r="D57" s="222" t="s">
        <v>1228</v>
      </c>
      <c r="E57" s="228"/>
      <c r="F57" s="215"/>
    </row>
    <row r="58" spans="2:6" ht="12.75" customHeight="1" x14ac:dyDescent="0.3">
      <c r="B58" s="222" t="s">
        <v>1229</v>
      </c>
      <c r="C58" s="992" t="s">
        <v>1198</v>
      </c>
      <c r="D58" s="992"/>
      <c r="E58" s="992"/>
      <c r="F58" s="1"/>
    </row>
    <row r="59" spans="2:6" s="216" customFormat="1" ht="16.5" customHeight="1" x14ac:dyDescent="0.3">
      <c r="B59" s="222"/>
      <c r="C59" s="222" t="s">
        <v>1230</v>
      </c>
      <c r="D59" s="222" t="s">
        <v>1231</v>
      </c>
      <c r="E59" s="228"/>
      <c r="F59" s="215"/>
    </row>
    <row r="60" spans="2:6" s="216" customFormat="1" ht="16.5" customHeight="1" x14ac:dyDescent="0.3">
      <c r="B60" s="222" t="s">
        <v>1312</v>
      </c>
      <c r="C60" s="992" t="s">
        <v>1315</v>
      </c>
      <c r="D60" s="992"/>
      <c r="E60" s="992"/>
      <c r="F60" s="215"/>
    </row>
    <row r="61" spans="2:6" s="216" customFormat="1" ht="16.5" customHeight="1" x14ac:dyDescent="0.3">
      <c r="B61" s="222"/>
      <c r="C61" s="222" t="s">
        <v>1313</v>
      </c>
      <c r="D61" s="222" t="s">
        <v>1314</v>
      </c>
      <c r="E61" s="228"/>
      <c r="F61" s="215"/>
    </row>
    <row r="62" spans="2:6" s="216" customFormat="1" ht="16.5" customHeight="1" x14ac:dyDescent="0.3">
      <c r="B62" s="222" t="s">
        <v>1325</v>
      </c>
      <c r="C62" s="992" t="s">
        <v>1348</v>
      </c>
      <c r="D62" s="992"/>
      <c r="E62" s="992"/>
      <c r="F62" s="215"/>
    </row>
    <row r="63" spans="2:6" s="216" customFormat="1" ht="16.5" customHeight="1" x14ac:dyDescent="0.3">
      <c r="B63" s="222"/>
      <c r="C63" s="222" t="s">
        <v>1346</v>
      </c>
      <c r="D63" s="222" t="s">
        <v>1347</v>
      </c>
      <c r="E63" s="228"/>
      <c r="F63" s="215"/>
    </row>
    <row r="64" spans="2:6" ht="15.75" thickBot="1" x14ac:dyDescent="0.35">
      <c r="B64" s="223"/>
      <c r="C64" s="28"/>
      <c r="D64" s="28"/>
      <c r="E64" s="28"/>
    </row>
  </sheetData>
  <mergeCells count="45">
    <mergeCell ref="C62:E62"/>
    <mergeCell ref="D1:E2"/>
    <mergeCell ref="C5:E5"/>
    <mergeCell ref="C10:E10"/>
    <mergeCell ref="C19:E19"/>
    <mergeCell ref="C12:E12"/>
    <mergeCell ref="C13:E13"/>
    <mergeCell ref="C15:E15"/>
    <mergeCell ref="C16:E16"/>
    <mergeCell ref="C17:E17"/>
    <mergeCell ref="C26:E26"/>
    <mergeCell ref="C18:E18"/>
    <mergeCell ref="C24:E24"/>
    <mergeCell ref="C21:E21"/>
    <mergeCell ref="C22:E22"/>
    <mergeCell ref="C60:E60"/>
    <mergeCell ref="F30:G30"/>
    <mergeCell ref="C27:E27"/>
    <mergeCell ref="C31:E31"/>
    <mergeCell ref="F31:G31"/>
    <mergeCell ref="C56:E56"/>
    <mergeCell ref="C48:E48"/>
    <mergeCell ref="C34:E34"/>
    <mergeCell ref="C36:E36"/>
    <mergeCell ref="C50:E50"/>
    <mergeCell ref="C52:E52"/>
    <mergeCell ref="C32:E32"/>
    <mergeCell ref="C29:E29"/>
    <mergeCell ref="C30:E30"/>
    <mergeCell ref="F24:G24"/>
    <mergeCell ref="C25:E25"/>
    <mergeCell ref="F25:G25"/>
    <mergeCell ref="F32:G32"/>
    <mergeCell ref="C58:E58"/>
    <mergeCell ref="C38:E38"/>
    <mergeCell ref="C40:E40"/>
    <mergeCell ref="C42:E42"/>
    <mergeCell ref="C44:E44"/>
    <mergeCell ref="C46:E46"/>
    <mergeCell ref="C54:E54"/>
    <mergeCell ref="F26:G26"/>
    <mergeCell ref="F27:G27"/>
    <mergeCell ref="C28:E28"/>
    <mergeCell ref="F28:G28"/>
    <mergeCell ref="F29:G29"/>
  </mergeCells>
  <hyperlinks>
    <hyperlink ref="B4" location="Glosario!A1" display="Glosario" xr:uid="{00000000-0004-0000-0000-000000000000}"/>
    <hyperlink ref="B6" location="XIII.2!A1" display="Cuadro No. XIII.2" xr:uid="{00000000-0004-0000-0000-000001000000}"/>
    <hyperlink ref="B7" location="XIII.3!A1" display="Cuadro No. XIII.3" xr:uid="{00000000-0004-0000-0000-000002000000}"/>
    <hyperlink ref="B8" location="XIII.4!A1" display="Cuadro No. XIII.4" xr:uid="{00000000-0004-0000-0000-000003000000}"/>
    <hyperlink ref="B9" location="XIII.5!A1" display="Cuadro No. XIII.5.1a" xr:uid="{00000000-0004-0000-0000-000004000000}"/>
    <hyperlink ref="B10" location="XIII.6!A1" display="Cuadro No. XIII.6.1a" xr:uid="{00000000-0004-0000-0000-000005000000}"/>
    <hyperlink ref="B12" location="XIII.8!A1" display="Cuadro No. XIII.8.1a" xr:uid="{00000000-0004-0000-0000-000006000000}"/>
    <hyperlink ref="B13" location="XIII.9!A1" display="Cuadro No. XIII.9" xr:uid="{00000000-0004-0000-0000-000007000000}"/>
    <hyperlink ref="C14" location="XIII.9.1!A1" display=" XIII.9.1" xr:uid="{00000000-0004-0000-0000-000008000000}"/>
    <hyperlink ref="B15" location="XIII.10!A1" display="Cuadro No. XIII.10" xr:uid="{00000000-0004-0000-0000-000009000000}"/>
    <hyperlink ref="B16" location="XIII.11!A1" display="Cuadro No. XIII.11" xr:uid="{00000000-0004-0000-0000-00000A000000}"/>
    <hyperlink ref="B17" location="XIII.12!A1" display="Cuadro No. XIII.12" xr:uid="{00000000-0004-0000-0000-00000B000000}"/>
    <hyperlink ref="B18" location="XIII.13!A1" display="Cuadro No. XIII.13" xr:uid="{00000000-0004-0000-0000-00000C000000}"/>
    <hyperlink ref="B19" location="XIII.14!A1" display="Cuadro No. XIII.14" xr:uid="{00000000-0004-0000-0000-00000D000000}"/>
    <hyperlink ref="B21" location="XIII.15!A1" display="Cuadro No. XIII.15.1a" xr:uid="{00000000-0004-0000-0000-00000E000000}"/>
    <hyperlink ref="B22" location="XIII.16!A1" display="Cuadro No. XIII.16" xr:uid="{00000000-0004-0000-0000-00000F000000}"/>
    <hyperlink ref="C23" location="XIII.16.1!A1" display="XIII.16.1" xr:uid="{00000000-0004-0000-0000-000010000000}"/>
    <hyperlink ref="B24" location="XIII.17!A1" display="Cuadro No. XIII.17" xr:uid="{00000000-0004-0000-0000-000011000000}"/>
    <hyperlink ref="B25" location="XIII.18!A1" display="Cuadro No. XIII.18" xr:uid="{00000000-0004-0000-0000-000012000000}"/>
    <hyperlink ref="B26" location="XIII.19!A1" display="Cuadro No. XIII.19" xr:uid="{00000000-0004-0000-0000-000013000000}"/>
    <hyperlink ref="B27" location="XIII.20!A1" display="Cuadro No. XIII.20" xr:uid="{00000000-0004-0000-0000-000014000000}"/>
    <hyperlink ref="B28" location="XIII.21!A1" display="Cuadro No. XIII.21" xr:uid="{00000000-0004-0000-0000-000015000000}"/>
    <hyperlink ref="B29" location="XIII.22!A1" display="Cuadro No. XIII.22" xr:uid="{00000000-0004-0000-0000-000016000000}"/>
    <hyperlink ref="B30" location="XIII.23!A1" display="Cuadro No. XIII.23" xr:uid="{00000000-0004-0000-0000-000017000000}"/>
    <hyperlink ref="B31" location="XIII.24!A1" display="Cuadro No. XIII.24" xr:uid="{00000000-0004-0000-0000-000018000000}"/>
    <hyperlink ref="B32" location="XIII.25!A1" display="Cuadro No. XIII.25" xr:uid="{00000000-0004-0000-0000-000019000000}"/>
    <hyperlink ref="C33" location="XIII.25.1!A1" display="XIII.25.1" xr:uid="{00000000-0004-0000-0000-00001A000000}"/>
    <hyperlink ref="D33" location="XIII.25.2!A1" display="XIII.25.2" xr:uid="{00000000-0004-0000-0000-00001B000000}"/>
    <hyperlink ref="B34" location="XIII.26!A1" display="Cuadro No. XIII.26" xr:uid="{00000000-0004-0000-0000-00001C000000}"/>
    <hyperlink ref="C35" location="XIII.26.1!A1" display=" XIII.26.1" xr:uid="{00000000-0004-0000-0000-00001D000000}"/>
    <hyperlink ref="D35" location="XIII.26.2!A1" display=" XIII.26.2" xr:uid="{00000000-0004-0000-0000-00001E000000}"/>
    <hyperlink ref="B36" location="XIII.27!A1" display="Cuadro No. XIII.27" xr:uid="{00000000-0004-0000-0000-00001F000000}"/>
    <hyperlink ref="C37" location="XIII.27.1!A1" display="XIII.27.1" xr:uid="{00000000-0004-0000-0000-000020000000}"/>
    <hyperlink ref="D37" location="XIII.27.2!A1" display="XIII.27.2" xr:uid="{00000000-0004-0000-0000-000021000000}"/>
    <hyperlink ref="B38" location="XIII.28.!A1" display="Cuadro No. XIII.28" xr:uid="{00000000-0004-0000-0000-000022000000}"/>
    <hyperlink ref="C39" location="XIII.28.1!A1" display="XIII.28.1" xr:uid="{00000000-0004-0000-0000-000023000000}"/>
    <hyperlink ref="D39" location="XIII.28.2!A1" display="XIII.28.2" xr:uid="{00000000-0004-0000-0000-000024000000}"/>
    <hyperlink ref="B40" location="XIII.29!A1" display="Cuadro No. XIII.29" xr:uid="{00000000-0004-0000-0000-000025000000}"/>
    <hyperlink ref="C41" location="XIII.29.1!A1" display="XIII.29.1" xr:uid="{00000000-0004-0000-0000-000026000000}"/>
    <hyperlink ref="D41" location="XIII.29.2!A1" display="XIII.29.2" xr:uid="{00000000-0004-0000-0000-000027000000}"/>
    <hyperlink ref="B42" location="XIII.30!A1" display="Cuadro No. XIII.30" xr:uid="{00000000-0004-0000-0000-000028000000}"/>
    <hyperlink ref="C43" location="XIII.30.1!A1" display="XIII.30.1" xr:uid="{00000000-0004-0000-0000-000029000000}"/>
    <hyperlink ref="D43" location="XIII.30.2!A1" display="XIII.30.2" xr:uid="{00000000-0004-0000-0000-00002A000000}"/>
    <hyperlink ref="B44" location="XIII.31!A1" display="Cuadro No. XIII.31" xr:uid="{00000000-0004-0000-0000-00002B000000}"/>
    <hyperlink ref="C45" location="XIII.31.1!A1" display="XIII.31.1" xr:uid="{00000000-0004-0000-0000-00002C000000}"/>
    <hyperlink ref="D45" location="XIII.31.2!A1" display="XIII.31.2" xr:uid="{00000000-0004-0000-0000-00002D000000}"/>
    <hyperlink ref="B48" location="XIII.33!A1" display="Cuadro No. XIII.33" xr:uid="{00000000-0004-0000-0000-00002E000000}"/>
    <hyperlink ref="C49" location="XIII.33.1!A1" display="XIII.33.1" xr:uid="{00000000-0004-0000-0000-00002F000000}"/>
    <hyperlink ref="D49" location="XIII.32.2!A1" display="XIII.33.2" xr:uid="{00000000-0004-0000-0000-000030000000}"/>
    <hyperlink ref="B46" location="XIII.32!A1" display="Cuadro No. XIII.32" xr:uid="{00000000-0004-0000-0000-000031000000}"/>
    <hyperlink ref="C47" location="XIII.32.1!A1" display="XIII.32.1" xr:uid="{00000000-0004-0000-0000-000032000000}"/>
    <hyperlink ref="D47" location="XIII.32.2!A1" display="XIII.32.2" xr:uid="{00000000-0004-0000-0000-000033000000}"/>
    <hyperlink ref="B5" location="XIII.1!A1" display="Cuadro No. XIII.1" xr:uid="{00000000-0004-0000-0000-000034000000}"/>
    <hyperlink ref="B50" location="XIII.34!A1" display="Cuadro No. XIII.34" xr:uid="{00000000-0004-0000-0000-000035000000}"/>
    <hyperlink ref="C51" location="XIII.34.1!A1" display="XIII.34.1" xr:uid="{00000000-0004-0000-0000-000036000000}"/>
    <hyperlink ref="D51" location="XIII.34.2!A1" display="XIII.34.2" xr:uid="{00000000-0004-0000-0000-000037000000}"/>
    <hyperlink ref="C53" location="XIII.35.1!A1" display="XIII.35.1" xr:uid="{00000000-0004-0000-0000-000038000000}"/>
    <hyperlink ref="D53" location="XIII.35.2!A1" display="XIII.35.2" xr:uid="{00000000-0004-0000-0000-000039000000}"/>
    <hyperlink ref="B52" location="XIII.35!A1" display="Cuadro No. XIII.35" xr:uid="{00000000-0004-0000-0000-00003A000000}"/>
    <hyperlink ref="C20" location="XIII.14.1!A1" display="XIII.14.1" xr:uid="{00000000-0004-0000-0000-00003B000000}"/>
    <hyperlink ref="B11" location="'XIII.7 '!A1" display="Cuadro No. XIII.7.1a" xr:uid="{00000000-0004-0000-0000-00003C000000}"/>
    <hyperlink ref="C59" location="XIII.38.1!A1" display="XIII.38.1" xr:uid="{00000000-0004-0000-0000-00003D000000}"/>
    <hyperlink ref="D59" location="XIII.38.2!A1" display="XIII.38.2" xr:uid="{00000000-0004-0000-0000-00003E000000}"/>
    <hyperlink ref="B58" location="XIII.38!A1" display="Cuadro No. XIII.38" xr:uid="{00000000-0004-0000-0000-00003F000000}"/>
    <hyperlink ref="C55" location="XIII.36.1!A1" display="XIII.36.1" xr:uid="{00000000-0004-0000-0000-000040000000}"/>
    <hyperlink ref="D55" location="XIII.36.2!A1" display="XIII.36.2" xr:uid="{00000000-0004-0000-0000-000041000000}"/>
    <hyperlink ref="B54" location="XIII.36!A1" display="Cuadro No. XIII.36" xr:uid="{00000000-0004-0000-0000-000042000000}"/>
    <hyperlink ref="D14" location="XIII.9.2!A1" display=" XIII.9.2" xr:uid="{00000000-0004-0000-0000-000043000000}"/>
    <hyperlink ref="C57" location="XIII.37.1!A1" display="XIII.37.1" xr:uid="{00000000-0004-0000-0000-000044000000}"/>
    <hyperlink ref="D57" location="XIII.37.2!A1" display="XIII.37.2" xr:uid="{00000000-0004-0000-0000-000045000000}"/>
    <hyperlink ref="B56" location="'XIII.37 '!A1" display="Cuadro No. XIII.37" xr:uid="{00000000-0004-0000-0000-000046000000}"/>
    <hyperlink ref="C63" location="XIII.40.1!A1" display="XIII.40.1" xr:uid="{00000000-0004-0000-0000-000047000000}"/>
    <hyperlink ref="D63" location="XIII.40.2!A1" display="XIII.40.2" xr:uid="{00000000-0004-0000-0000-000048000000}"/>
    <hyperlink ref="B62" location="XIII.40!A1" display="Cuadro No. XIII.40" xr:uid="{00000000-0004-0000-0000-000049000000}"/>
    <hyperlink ref="C61" location="'XIII.39.1 '!A1" display="XIII.39.1" xr:uid="{00000000-0004-0000-0000-00004A000000}"/>
    <hyperlink ref="D61" location="XIII.39.2!A1" display="XIII.39.2" xr:uid="{00000000-0004-0000-0000-00004B000000}"/>
    <hyperlink ref="B60" location="XIII.39!A1" display="Cuadro No. XIII.39" xr:uid="{00000000-0004-0000-0000-00004C000000}"/>
  </hyperlinks>
  <pageMargins left="0.31496062992125984" right="0" top="0.74803149606299213" bottom="0.74803149606299213" header="0.31496062992125984" footer="0.31496062992125984"/>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59"/>
  <sheetViews>
    <sheetView showGridLines="0" zoomScale="90" zoomScaleNormal="90" workbookViewId="0">
      <selection activeCell="F30" sqref="F30"/>
    </sheetView>
  </sheetViews>
  <sheetFormatPr baseColWidth="10" defaultRowHeight="0" customHeight="1" zeroHeight="1" x14ac:dyDescent="0.3"/>
  <cols>
    <col min="1" max="1" width="56.42578125" style="11" customWidth="1"/>
    <col min="2" max="23" width="10" style="11" customWidth="1"/>
    <col min="24" max="16384" width="11.42578125" style="11"/>
  </cols>
  <sheetData>
    <row r="1" spans="1:26" s="14" customFormat="1" ht="18.75" x14ac:dyDescent="0.35">
      <c r="A1" s="329" t="s">
        <v>18</v>
      </c>
      <c r="B1" s="340"/>
      <c r="C1" s="340"/>
      <c r="D1" s="340"/>
      <c r="E1" s="340"/>
      <c r="F1" s="340"/>
      <c r="G1" s="340"/>
      <c r="H1" s="340"/>
      <c r="I1" s="340"/>
      <c r="J1" s="340"/>
      <c r="K1" s="340"/>
      <c r="L1" s="340"/>
      <c r="M1" s="340"/>
      <c r="N1" s="340"/>
      <c r="O1" s="340"/>
      <c r="P1" s="340"/>
      <c r="Q1" s="340"/>
      <c r="R1" s="340"/>
      <c r="S1" s="340"/>
      <c r="T1" s="340"/>
      <c r="U1" s="340"/>
      <c r="V1" s="340"/>
      <c r="W1" s="340"/>
    </row>
    <row r="2" spans="1:26" s="14" customFormat="1" ht="15" x14ac:dyDescent="0.3">
      <c r="A2" s="1057" t="s">
        <v>818</v>
      </c>
      <c r="B2" s="1057"/>
      <c r="C2" s="1057"/>
      <c r="D2" s="1057"/>
      <c r="E2" s="1057"/>
      <c r="F2" s="1057"/>
      <c r="G2" s="1057"/>
      <c r="H2" s="1057"/>
      <c r="I2" s="1057"/>
      <c r="J2" s="1057"/>
      <c r="K2" s="1057"/>
      <c r="L2" s="1057"/>
      <c r="M2" s="1057"/>
      <c r="N2" s="1057"/>
      <c r="O2" s="1057"/>
      <c r="P2" s="1057"/>
      <c r="Q2" s="1057"/>
      <c r="R2" s="1057"/>
      <c r="S2" s="1057"/>
      <c r="T2" s="1057"/>
      <c r="U2" s="1057"/>
      <c r="V2" s="1057"/>
      <c r="W2" s="1057"/>
    </row>
    <row r="3" spans="1:26" s="14" customFormat="1" ht="18" x14ac:dyDescent="0.35">
      <c r="A3" s="926" t="s">
        <v>1341</v>
      </c>
      <c r="B3" s="925"/>
      <c r="C3" s="925"/>
      <c r="D3" s="925"/>
      <c r="E3" s="925"/>
      <c r="F3" s="925"/>
      <c r="G3" s="925"/>
      <c r="H3" s="925"/>
      <c r="I3" s="925"/>
      <c r="J3" s="925"/>
      <c r="K3" s="925"/>
      <c r="L3" s="925"/>
      <c r="M3" s="925"/>
      <c r="N3" s="925"/>
      <c r="O3" s="925"/>
      <c r="P3" s="925"/>
      <c r="Q3" s="925"/>
      <c r="R3" s="925"/>
      <c r="S3" s="925"/>
      <c r="T3" s="925"/>
      <c r="U3" s="925"/>
      <c r="V3" s="925"/>
      <c r="W3" s="925"/>
    </row>
    <row r="4" spans="1:26" s="14" customFormat="1" ht="15.75" thickBot="1" x14ac:dyDescent="0.35">
      <c r="A4" s="925"/>
      <c r="B4" s="925"/>
      <c r="C4" s="925"/>
      <c r="D4" s="925"/>
      <c r="E4" s="925"/>
      <c r="F4" s="925"/>
      <c r="G4" s="925"/>
      <c r="H4" s="925"/>
      <c r="I4" s="925"/>
      <c r="J4" s="925"/>
      <c r="K4" s="925"/>
      <c r="L4" s="925"/>
      <c r="M4" s="925"/>
      <c r="N4" s="925"/>
      <c r="O4" s="925"/>
      <c r="P4" s="925"/>
      <c r="Q4" s="925"/>
      <c r="R4" s="925"/>
      <c r="S4" s="925"/>
      <c r="T4" s="925"/>
      <c r="U4" s="925"/>
      <c r="V4" s="925"/>
      <c r="W4" s="925"/>
    </row>
    <row r="5" spans="1:26" ht="15" x14ac:dyDescent="0.3">
      <c r="A5" s="1058" t="s">
        <v>1086</v>
      </c>
      <c r="B5" s="1060">
        <v>2000</v>
      </c>
      <c r="C5" s="1060">
        <v>2001</v>
      </c>
      <c r="D5" s="1060">
        <v>2002</v>
      </c>
      <c r="E5" s="1060">
        <v>2003</v>
      </c>
      <c r="F5" s="1060">
        <v>2004</v>
      </c>
      <c r="G5" s="1060">
        <v>2005</v>
      </c>
      <c r="H5" s="1060">
        <v>2006</v>
      </c>
      <c r="I5" s="1060">
        <v>2007</v>
      </c>
      <c r="J5" s="1058">
        <v>2008</v>
      </c>
      <c r="K5" s="1058">
        <v>2009</v>
      </c>
      <c r="L5" s="1058">
        <v>2010</v>
      </c>
      <c r="M5" s="1058">
        <v>2011</v>
      </c>
      <c r="N5" s="1058">
        <v>2012</v>
      </c>
      <c r="O5" s="1058">
        <v>2013</v>
      </c>
      <c r="P5" s="1058">
        <v>2014</v>
      </c>
      <c r="Q5" s="1058">
        <v>2015</v>
      </c>
      <c r="R5" s="1058">
        <v>2016</v>
      </c>
      <c r="S5" s="1058">
        <v>2017</v>
      </c>
      <c r="T5" s="1058">
        <v>2018</v>
      </c>
      <c r="U5" s="1058">
        <v>2019</v>
      </c>
      <c r="V5" s="1058">
        <v>2020</v>
      </c>
      <c r="W5" s="1058">
        <v>2021</v>
      </c>
    </row>
    <row r="6" spans="1:26" ht="15.75" thickBot="1" x14ac:dyDescent="0.35">
      <c r="A6" s="1059"/>
      <c r="B6" s="1059"/>
      <c r="C6" s="1059"/>
      <c r="D6" s="1059"/>
      <c r="E6" s="1059"/>
      <c r="F6" s="1059"/>
      <c r="G6" s="1059"/>
      <c r="H6" s="1059"/>
      <c r="I6" s="1059"/>
      <c r="J6" s="1059"/>
      <c r="K6" s="1059"/>
      <c r="L6" s="1059"/>
      <c r="M6" s="1059"/>
      <c r="N6" s="1059"/>
      <c r="O6" s="1059"/>
      <c r="P6" s="1059"/>
      <c r="Q6" s="1059"/>
      <c r="R6" s="1059"/>
      <c r="S6" s="1059"/>
      <c r="T6" s="1059"/>
      <c r="U6" s="1059"/>
      <c r="V6" s="1059"/>
      <c r="W6" s="1059"/>
    </row>
    <row r="7" spans="1:26" ht="15" x14ac:dyDescent="0.3">
      <c r="A7" s="911"/>
      <c r="B7" s="911"/>
      <c r="C7" s="911"/>
      <c r="D7" s="911"/>
      <c r="E7" s="911"/>
      <c r="F7" s="911"/>
      <c r="G7" s="911"/>
      <c r="H7" s="911"/>
      <c r="I7" s="911"/>
      <c r="J7" s="911"/>
      <c r="K7" s="911"/>
      <c r="L7" s="911"/>
      <c r="M7" s="911"/>
      <c r="N7" s="911"/>
      <c r="O7" s="911"/>
      <c r="P7" s="911"/>
      <c r="Q7" s="911"/>
      <c r="R7" s="911"/>
      <c r="S7" s="911"/>
      <c r="T7" s="911"/>
      <c r="U7" s="911"/>
      <c r="V7" s="911"/>
      <c r="W7" s="911"/>
    </row>
    <row r="8" spans="1:26" ht="15" x14ac:dyDescent="0.3">
      <c r="A8" s="924" t="s">
        <v>733</v>
      </c>
      <c r="B8" s="916">
        <v>1784</v>
      </c>
      <c r="C8" s="916">
        <v>1769</v>
      </c>
      <c r="D8" s="916">
        <v>1771</v>
      </c>
      <c r="E8" s="916">
        <v>1768</v>
      </c>
      <c r="F8" s="916">
        <v>1771</v>
      </c>
      <c r="G8" s="916">
        <v>1772</v>
      </c>
      <c r="H8" s="916">
        <v>1784</v>
      </c>
      <c r="I8" s="916">
        <v>1785</v>
      </c>
      <c r="J8" s="916">
        <v>1765</v>
      </c>
      <c r="K8" s="916">
        <v>1776</v>
      </c>
      <c r="L8" s="916">
        <v>1785</v>
      </c>
      <c r="M8" s="916">
        <v>1774</v>
      </c>
      <c r="N8" s="916">
        <v>1778</v>
      </c>
      <c r="O8" s="916">
        <v>1783</v>
      </c>
      <c r="P8" s="916">
        <v>1785</v>
      </c>
      <c r="Q8" s="916">
        <v>1786</v>
      </c>
      <c r="R8" s="916">
        <v>1790</v>
      </c>
      <c r="S8" s="916">
        <v>1793</v>
      </c>
      <c r="T8" s="916">
        <v>1804</v>
      </c>
      <c r="U8" s="916">
        <v>1816</v>
      </c>
      <c r="V8" s="916">
        <v>1829</v>
      </c>
      <c r="W8" s="916">
        <v>1836</v>
      </c>
      <c r="Z8" s="923"/>
    </row>
    <row r="9" spans="1:26" ht="15" x14ac:dyDescent="0.3">
      <c r="A9" s="911"/>
      <c r="B9" s="916"/>
      <c r="C9" s="916"/>
      <c r="D9" s="916"/>
      <c r="E9" s="916"/>
      <c r="F9" s="916"/>
      <c r="G9" s="916"/>
      <c r="H9" s="916"/>
      <c r="I9" s="916"/>
      <c r="J9" s="916"/>
      <c r="K9" s="916"/>
      <c r="L9" s="916"/>
      <c r="M9" s="916"/>
      <c r="N9" s="916"/>
      <c r="O9" s="916"/>
      <c r="P9" s="916"/>
      <c r="Q9" s="916"/>
      <c r="R9" s="916"/>
      <c r="S9" s="916"/>
      <c r="T9" s="916"/>
      <c r="U9" s="916"/>
      <c r="V9" s="916"/>
      <c r="W9" s="916"/>
    </row>
    <row r="10" spans="1:26" ht="15" x14ac:dyDescent="0.3">
      <c r="A10" s="918" t="s">
        <v>1087</v>
      </c>
      <c r="B10" s="916">
        <v>40</v>
      </c>
      <c r="C10" s="916">
        <v>40</v>
      </c>
      <c r="D10" s="916">
        <v>40</v>
      </c>
      <c r="E10" s="916">
        <v>40</v>
      </c>
      <c r="F10" s="916">
        <v>41</v>
      </c>
      <c r="G10" s="916">
        <v>38</v>
      </c>
      <c r="H10" s="916">
        <v>38</v>
      </c>
      <c r="I10" s="916">
        <v>36</v>
      </c>
      <c r="J10" s="916">
        <v>36</v>
      </c>
      <c r="K10" s="916">
        <v>36</v>
      </c>
      <c r="L10" s="916">
        <v>36</v>
      </c>
      <c r="M10" s="916">
        <v>36</v>
      </c>
      <c r="N10" s="916">
        <v>36</v>
      </c>
      <c r="O10" s="916">
        <v>36</v>
      </c>
      <c r="P10" s="916">
        <v>36</v>
      </c>
      <c r="Q10" s="916">
        <v>36</v>
      </c>
      <c r="R10" s="916">
        <v>36</v>
      </c>
      <c r="S10" s="916">
        <v>38</v>
      </c>
      <c r="T10" s="916">
        <v>36</v>
      </c>
      <c r="U10" s="916">
        <v>36</v>
      </c>
      <c r="V10" s="916">
        <v>36</v>
      </c>
      <c r="W10" s="916">
        <v>36</v>
      </c>
    </row>
    <row r="11" spans="1:26" ht="15" x14ac:dyDescent="0.3">
      <c r="A11" s="918" t="s">
        <v>1088</v>
      </c>
      <c r="B11" s="916">
        <v>19</v>
      </c>
      <c r="C11" s="916">
        <v>19</v>
      </c>
      <c r="D11" s="916">
        <v>19</v>
      </c>
      <c r="E11" s="916">
        <v>19</v>
      </c>
      <c r="F11" s="916">
        <v>19</v>
      </c>
      <c r="G11" s="916">
        <v>19</v>
      </c>
      <c r="H11" s="916">
        <v>19</v>
      </c>
      <c r="I11" s="916">
        <v>19</v>
      </c>
      <c r="J11" s="916">
        <v>19</v>
      </c>
      <c r="K11" s="916">
        <v>19</v>
      </c>
      <c r="L11" s="916">
        <v>19</v>
      </c>
      <c r="M11" s="916">
        <v>19</v>
      </c>
      <c r="N11" s="916">
        <v>19</v>
      </c>
      <c r="O11" s="916">
        <v>19</v>
      </c>
      <c r="P11" s="916">
        <v>19</v>
      </c>
      <c r="Q11" s="916">
        <v>19</v>
      </c>
      <c r="R11" s="916">
        <v>19</v>
      </c>
      <c r="S11" s="916">
        <v>20</v>
      </c>
      <c r="T11" s="916">
        <v>20</v>
      </c>
      <c r="U11" s="916">
        <v>20</v>
      </c>
      <c r="V11" s="916">
        <v>20</v>
      </c>
      <c r="W11" s="916">
        <v>20</v>
      </c>
    </row>
    <row r="12" spans="1:26" ht="15" x14ac:dyDescent="0.3">
      <c r="A12" s="918" t="s">
        <v>1089</v>
      </c>
      <c r="B12" s="916">
        <v>12</v>
      </c>
      <c r="C12" s="916">
        <v>12</v>
      </c>
      <c r="D12" s="916">
        <v>12</v>
      </c>
      <c r="E12" s="916">
        <v>12</v>
      </c>
      <c r="F12" s="916">
        <v>13</v>
      </c>
      <c r="G12" s="916">
        <v>11</v>
      </c>
      <c r="H12" s="916">
        <v>11</v>
      </c>
      <c r="I12" s="916">
        <v>11</v>
      </c>
      <c r="J12" s="916">
        <v>11</v>
      </c>
      <c r="K12" s="916">
        <v>11</v>
      </c>
      <c r="L12" s="916">
        <v>11</v>
      </c>
      <c r="M12" s="916">
        <v>11</v>
      </c>
      <c r="N12" s="916">
        <v>11</v>
      </c>
      <c r="O12" s="916">
        <v>11</v>
      </c>
      <c r="P12" s="916">
        <v>11</v>
      </c>
      <c r="Q12" s="916">
        <v>11</v>
      </c>
      <c r="R12" s="916">
        <v>11</v>
      </c>
      <c r="S12" s="916">
        <v>10</v>
      </c>
      <c r="T12" s="916">
        <v>10</v>
      </c>
      <c r="U12" s="916">
        <v>10</v>
      </c>
      <c r="V12" s="916">
        <v>10</v>
      </c>
      <c r="W12" s="916">
        <v>10</v>
      </c>
    </row>
    <row r="13" spans="1:26" ht="15" x14ac:dyDescent="0.3">
      <c r="A13" s="917" t="s">
        <v>1090</v>
      </c>
      <c r="B13" s="916">
        <v>4</v>
      </c>
      <c r="C13" s="916">
        <v>4</v>
      </c>
      <c r="D13" s="916">
        <v>4</v>
      </c>
      <c r="E13" s="916">
        <v>4</v>
      </c>
      <c r="F13" s="916">
        <v>4</v>
      </c>
      <c r="G13" s="916">
        <v>4</v>
      </c>
      <c r="H13" s="916">
        <v>4</v>
      </c>
      <c r="I13" s="916">
        <v>3</v>
      </c>
      <c r="J13" s="916">
        <v>3</v>
      </c>
      <c r="K13" s="916">
        <v>3</v>
      </c>
      <c r="L13" s="916">
        <v>3</v>
      </c>
      <c r="M13" s="916">
        <v>3</v>
      </c>
      <c r="N13" s="916">
        <v>3</v>
      </c>
      <c r="O13" s="916">
        <v>3</v>
      </c>
      <c r="P13" s="916">
        <v>3</v>
      </c>
      <c r="Q13" s="916">
        <v>3</v>
      </c>
      <c r="R13" s="916">
        <v>3</v>
      </c>
      <c r="S13" s="916">
        <v>3</v>
      </c>
      <c r="T13" s="916">
        <v>3</v>
      </c>
      <c r="U13" s="916">
        <v>3</v>
      </c>
      <c r="V13" s="916">
        <v>3</v>
      </c>
      <c r="W13" s="916">
        <v>3</v>
      </c>
    </row>
    <row r="14" spans="1:26" ht="15" x14ac:dyDescent="0.3">
      <c r="A14" s="917" t="s">
        <v>1091</v>
      </c>
      <c r="B14" s="916">
        <v>3</v>
      </c>
      <c r="C14" s="916">
        <v>3</v>
      </c>
      <c r="D14" s="916">
        <v>3</v>
      </c>
      <c r="E14" s="916">
        <v>3</v>
      </c>
      <c r="F14" s="916">
        <v>3</v>
      </c>
      <c r="G14" s="916">
        <v>3</v>
      </c>
      <c r="H14" s="916">
        <v>3</v>
      </c>
      <c r="I14" s="916">
        <v>3</v>
      </c>
      <c r="J14" s="916">
        <v>3</v>
      </c>
      <c r="K14" s="916">
        <v>3</v>
      </c>
      <c r="L14" s="916">
        <v>3</v>
      </c>
      <c r="M14" s="916">
        <v>3</v>
      </c>
      <c r="N14" s="916">
        <v>3</v>
      </c>
      <c r="O14" s="916">
        <v>3</v>
      </c>
      <c r="P14" s="916">
        <v>3</v>
      </c>
      <c r="Q14" s="916">
        <v>3</v>
      </c>
      <c r="R14" s="916">
        <v>3</v>
      </c>
      <c r="S14" s="916">
        <v>3</v>
      </c>
      <c r="T14" s="916">
        <v>3</v>
      </c>
      <c r="U14" s="916">
        <v>3</v>
      </c>
      <c r="V14" s="916">
        <v>3</v>
      </c>
      <c r="W14" s="916">
        <v>3</v>
      </c>
    </row>
    <row r="15" spans="1:26" ht="15" x14ac:dyDescent="0.3">
      <c r="A15" s="917" t="s">
        <v>1092</v>
      </c>
      <c r="B15" s="916"/>
      <c r="C15" s="916"/>
      <c r="D15" s="916"/>
      <c r="E15" s="916"/>
      <c r="F15" s="916"/>
      <c r="G15" s="916"/>
      <c r="H15" s="916"/>
      <c r="I15" s="916"/>
      <c r="J15" s="916"/>
      <c r="K15" s="916"/>
      <c r="L15" s="916"/>
      <c r="M15" s="916"/>
      <c r="N15" s="916"/>
      <c r="O15" s="916"/>
      <c r="P15" s="916"/>
      <c r="Q15" s="916"/>
      <c r="R15" s="916"/>
      <c r="S15" s="916"/>
      <c r="T15" s="916">
        <v>2</v>
      </c>
      <c r="U15" s="916">
        <v>2</v>
      </c>
      <c r="V15" s="916">
        <v>2</v>
      </c>
      <c r="W15" s="916">
        <v>2</v>
      </c>
    </row>
    <row r="16" spans="1:26" ht="15" x14ac:dyDescent="0.3">
      <c r="A16" s="917" t="s">
        <v>1093</v>
      </c>
      <c r="B16" s="916">
        <v>1</v>
      </c>
      <c r="C16" s="916">
        <v>1</v>
      </c>
      <c r="D16" s="916">
        <v>1</v>
      </c>
      <c r="E16" s="916">
        <v>1</v>
      </c>
      <c r="F16" s="916">
        <v>1</v>
      </c>
      <c r="G16" s="916"/>
      <c r="H16" s="916"/>
      <c r="I16" s="916"/>
      <c r="J16" s="916"/>
      <c r="K16" s="916"/>
      <c r="L16" s="916"/>
      <c r="M16" s="916"/>
      <c r="N16" s="916"/>
      <c r="O16" s="921"/>
      <c r="P16" s="921"/>
      <c r="Q16" s="921"/>
      <c r="R16" s="922"/>
      <c r="S16" s="922">
        <v>1</v>
      </c>
      <c r="T16" s="922">
        <v>1</v>
      </c>
      <c r="U16" s="922">
        <v>1</v>
      </c>
      <c r="V16" s="922">
        <v>1</v>
      </c>
      <c r="W16" s="922">
        <v>1</v>
      </c>
    </row>
    <row r="17" spans="1:23" ht="15" x14ac:dyDescent="0.3">
      <c r="A17" s="917" t="s">
        <v>1094</v>
      </c>
      <c r="B17" s="916">
        <v>1</v>
      </c>
      <c r="C17" s="916">
        <v>1</v>
      </c>
      <c r="D17" s="916">
        <v>1</v>
      </c>
      <c r="E17" s="916">
        <v>1</v>
      </c>
      <c r="F17" s="916">
        <v>1</v>
      </c>
      <c r="G17" s="916">
        <v>1</v>
      </c>
      <c r="H17" s="916">
        <v>1</v>
      </c>
      <c r="I17" s="916">
        <v>1</v>
      </c>
      <c r="J17" s="916">
        <v>1</v>
      </c>
      <c r="K17" s="916">
        <v>1</v>
      </c>
      <c r="L17" s="916">
        <v>1</v>
      </c>
      <c r="M17" s="916">
        <v>1</v>
      </c>
      <c r="N17" s="916">
        <v>1</v>
      </c>
      <c r="O17" s="916">
        <v>1</v>
      </c>
      <c r="P17" s="916">
        <v>1</v>
      </c>
      <c r="Q17" s="916">
        <v>1</v>
      </c>
      <c r="R17" s="916">
        <v>1</v>
      </c>
      <c r="S17" s="916">
        <v>1</v>
      </c>
      <c r="T17" s="916">
        <v>1</v>
      </c>
      <c r="U17" s="916">
        <v>1</v>
      </c>
      <c r="V17" s="916">
        <v>1</v>
      </c>
      <c r="W17" s="916">
        <v>1</v>
      </c>
    </row>
    <row r="18" spans="1:23" ht="15" x14ac:dyDescent="0.3">
      <c r="A18" s="911"/>
    </row>
    <row r="19" spans="1:23" ht="15" x14ac:dyDescent="0.3">
      <c r="A19" s="918" t="s">
        <v>1095</v>
      </c>
      <c r="B19" s="916">
        <v>217</v>
      </c>
      <c r="C19" s="916">
        <v>219</v>
      </c>
      <c r="D19" s="916">
        <v>222</v>
      </c>
      <c r="E19" s="916">
        <v>223</v>
      </c>
      <c r="F19" s="916">
        <v>223</v>
      </c>
      <c r="G19" s="916">
        <v>225</v>
      </c>
      <c r="H19" s="916">
        <v>230</v>
      </c>
      <c r="I19" s="916">
        <v>233</v>
      </c>
      <c r="J19" s="916">
        <v>234</v>
      </c>
      <c r="K19" s="916">
        <v>235</v>
      </c>
      <c r="L19" s="916">
        <v>238</v>
      </c>
      <c r="M19" s="916">
        <v>243</v>
      </c>
      <c r="N19" s="916">
        <v>243</v>
      </c>
      <c r="O19" s="916">
        <v>245</v>
      </c>
      <c r="P19" s="916">
        <v>246</v>
      </c>
      <c r="Q19" s="916">
        <v>246</v>
      </c>
      <c r="R19" s="916">
        <v>248</v>
      </c>
      <c r="S19" s="916">
        <v>245</v>
      </c>
      <c r="T19" s="921">
        <v>248</v>
      </c>
      <c r="U19" s="921">
        <v>246</v>
      </c>
      <c r="V19" s="921">
        <v>249</v>
      </c>
      <c r="W19" s="921">
        <v>251</v>
      </c>
    </row>
    <row r="20" spans="1:23" ht="15" x14ac:dyDescent="0.3">
      <c r="A20" s="917" t="s">
        <v>1096</v>
      </c>
      <c r="B20" s="916">
        <v>17</v>
      </c>
      <c r="C20" s="916">
        <v>17</v>
      </c>
      <c r="D20" s="916">
        <v>18</v>
      </c>
      <c r="E20" s="916">
        <v>18</v>
      </c>
      <c r="F20" s="916">
        <v>18</v>
      </c>
      <c r="G20" s="916">
        <v>20</v>
      </c>
      <c r="H20" s="916">
        <v>21</v>
      </c>
      <c r="I20" s="916">
        <v>21</v>
      </c>
      <c r="J20" s="916">
        <v>21</v>
      </c>
      <c r="K20" s="916">
        <v>21</v>
      </c>
      <c r="L20" s="916">
        <v>21</v>
      </c>
      <c r="M20" s="916">
        <v>22</v>
      </c>
      <c r="N20" s="916">
        <v>23</v>
      </c>
      <c r="O20" s="916">
        <v>24</v>
      </c>
      <c r="P20" s="916">
        <v>24</v>
      </c>
      <c r="Q20" s="916">
        <v>26</v>
      </c>
      <c r="R20" s="916">
        <v>27</v>
      </c>
      <c r="S20" s="916">
        <v>27</v>
      </c>
      <c r="T20" s="916">
        <v>29</v>
      </c>
      <c r="U20" s="916">
        <v>27</v>
      </c>
      <c r="V20" s="916">
        <v>27</v>
      </c>
      <c r="W20" s="916">
        <v>27</v>
      </c>
    </row>
    <row r="21" spans="1:23" ht="15" x14ac:dyDescent="0.3">
      <c r="A21" s="917" t="s">
        <v>1097</v>
      </c>
      <c r="B21" s="916">
        <v>1</v>
      </c>
      <c r="C21" s="916">
        <v>1</v>
      </c>
      <c r="D21" s="916">
        <v>1</v>
      </c>
      <c r="E21" s="916">
        <v>1</v>
      </c>
      <c r="F21" s="916">
        <v>1</v>
      </c>
      <c r="G21" s="916">
        <v>1</v>
      </c>
      <c r="H21" s="916">
        <v>1</v>
      </c>
      <c r="I21" s="916">
        <v>1</v>
      </c>
      <c r="J21" s="916">
        <v>1</v>
      </c>
      <c r="K21" s="916">
        <v>1</v>
      </c>
      <c r="L21" s="916">
        <v>1</v>
      </c>
      <c r="M21" s="916">
        <v>1</v>
      </c>
      <c r="N21" s="916">
        <v>1</v>
      </c>
      <c r="O21" s="916">
        <v>1</v>
      </c>
      <c r="P21" s="916">
        <v>1</v>
      </c>
      <c r="Q21" s="916">
        <v>1</v>
      </c>
      <c r="R21" s="916">
        <v>1</v>
      </c>
      <c r="S21" s="916">
        <v>1</v>
      </c>
      <c r="T21" s="916">
        <v>1</v>
      </c>
      <c r="U21" s="916">
        <v>1</v>
      </c>
      <c r="V21" s="916">
        <v>1</v>
      </c>
      <c r="W21" s="916">
        <v>1</v>
      </c>
    </row>
    <row r="22" spans="1:23" ht="15" x14ac:dyDescent="0.3">
      <c r="A22" s="917" t="s">
        <v>1098</v>
      </c>
      <c r="B22" s="916"/>
      <c r="C22" s="916"/>
      <c r="D22" s="916"/>
      <c r="E22" s="916"/>
      <c r="F22" s="916"/>
      <c r="G22" s="916"/>
      <c r="H22" s="916"/>
      <c r="I22" s="916">
        <v>1</v>
      </c>
      <c r="J22" s="916">
        <v>2</v>
      </c>
      <c r="K22" s="916">
        <v>2</v>
      </c>
      <c r="L22" s="916">
        <v>2</v>
      </c>
      <c r="M22" s="916">
        <v>2</v>
      </c>
      <c r="N22" s="916">
        <v>2</v>
      </c>
      <c r="O22" s="916">
        <v>2</v>
      </c>
      <c r="P22" s="916">
        <v>2</v>
      </c>
      <c r="Q22" s="916">
        <v>1</v>
      </c>
      <c r="R22" s="916">
        <v>1</v>
      </c>
      <c r="S22" s="916">
        <v>0</v>
      </c>
      <c r="T22" s="916">
        <v>0</v>
      </c>
      <c r="U22" s="916">
        <v>0</v>
      </c>
      <c r="V22" s="916">
        <v>0</v>
      </c>
      <c r="W22" s="916">
        <v>0</v>
      </c>
    </row>
    <row r="23" spans="1:23" ht="15" x14ac:dyDescent="0.3">
      <c r="A23" s="918" t="s">
        <v>1099</v>
      </c>
      <c r="B23" s="916">
        <v>53</v>
      </c>
      <c r="C23" s="916">
        <v>55</v>
      </c>
      <c r="D23" s="916">
        <v>56</v>
      </c>
      <c r="E23" s="916">
        <v>57</v>
      </c>
      <c r="F23" s="916">
        <v>59</v>
      </c>
      <c r="G23" s="916">
        <v>60</v>
      </c>
      <c r="H23" s="916">
        <v>63</v>
      </c>
      <c r="I23" s="916">
        <v>64</v>
      </c>
      <c r="J23" s="916">
        <v>64</v>
      </c>
      <c r="K23" s="916">
        <v>64</v>
      </c>
      <c r="L23" s="916">
        <v>64</v>
      </c>
      <c r="M23" s="916">
        <v>67</v>
      </c>
      <c r="N23" s="916">
        <v>68</v>
      </c>
      <c r="O23" s="916">
        <v>69</v>
      </c>
      <c r="P23" s="916">
        <v>69</v>
      </c>
      <c r="Q23" s="916">
        <v>70</v>
      </c>
      <c r="R23" s="916">
        <v>70</v>
      </c>
      <c r="S23" s="916">
        <v>71</v>
      </c>
      <c r="T23" s="916">
        <v>73</v>
      </c>
      <c r="U23" s="916">
        <v>73</v>
      </c>
      <c r="V23" s="916">
        <v>76</v>
      </c>
      <c r="W23" s="916">
        <v>79</v>
      </c>
    </row>
    <row r="24" spans="1:23" ht="15" x14ac:dyDescent="0.3">
      <c r="A24" s="918" t="s">
        <v>1100</v>
      </c>
      <c r="B24" s="916">
        <v>62</v>
      </c>
      <c r="C24" s="916">
        <v>63</v>
      </c>
      <c r="D24" s="916">
        <v>62</v>
      </c>
      <c r="E24" s="916">
        <v>62</v>
      </c>
      <c r="F24" s="916">
        <v>61</v>
      </c>
      <c r="G24" s="916">
        <v>60</v>
      </c>
      <c r="H24" s="916">
        <v>59</v>
      </c>
      <c r="I24" s="916">
        <v>57</v>
      </c>
      <c r="J24" s="916">
        <v>57</v>
      </c>
      <c r="K24" s="916">
        <v>56</v>
      </c>
      <c r="L24" s="916">
        <v>55</v>
      </c>
      <c r="M24" s="916">
        <v>54</v>
      </c>
      <c r="N24" s="916">
        <v>53</v>
      </c>
      <c r="O24" s="916">
        <v>53</v>
      </c>
      <c r="P24" s="916">
        <v>53</v>
      </c>
      <c r="Q24" s="916">
        <v>53</v>
      </c>
      <c r="R24" s="916">
        <v>53</v>
      </c>
      <c r="S24" s="916">
        <v>53</v>
      </c>
      <c r="T24" s="916">
        <v>53</v>
      </c>
      <c r="U24" s="916">
        <v>53</v>
      </c>
      <c r="V24" s="916">
        <v>53</v>
      </c>
      <c r="W24" s="916">
        <v>52</v>
      </c>
    </row>
    <row r="25" spans="1:23" ht="15" x14ac:dyDescent="0.3">
      <c r="A25" s="918" t="s">
        <v>1101</v>
      </c>
      <c r="B25" s="916"/>
      <c r="C25" s="916"/>
      <c r="D25" s="916"/>
      <c r="E25" s="916"/>
      <c r="F25" s="916"/>
      <c r="G25" s="916"/>
      <c r="I25" s="916">
        <v>1</v>
      </c>
      <c r="J25" s="916">
        <v>1</v>
      </c>
      <c r="K25" s="916">
        <v>3</v>
      </c>
      <c r="L25" s="916">
        <v>5</v>
      </c>
      <c r="M25" s="916">
        <v>6</v>
      </c>
      <c r="N25" s="916">
        <v>6</v>
      </c>
      <c r="O25" s="916">
        <v>6</v>
      </c>
      <c r="P25" s="916">
        <v>6</v>
      </c>
      <c r="Q25" s="916">
        <v>5</v>
      </c>
      <c r="R25" s="916">
        <v>5</v>
      </c>
      <c r="S25" s="916">
        <v>4</v>
      </c>
      <c r="T25" s="916">
        <v>4</v>
      </c>
      <c r="U25" s="916">
        <v>4</v>
      </c>
      <c r="V25" s="916">
        <v>4</v>
      </c>
      <c r="W25" s="916">
        <v>4</v>
      </c>
    </row>
    <row r="26" spans="1:23" ht="15" x14ac:dyDescent="0.3">
      <c r="A26" s="918" t="s">
        <v>1102</v>
      </c>
      <c r="B26" s="916">
        <v>10</v>
      </c>
      <c r="C26" s="916">
        <v>9</v>
      </c>
      <c r="D26" s="916">
        <v>9</v>
      </c>
      <c r="E26" s="916">
        <v>9</v>
      </c>
      <c r="F26" s="916">
        <v>9</v>
      </c>
      <c r="G26" s="916">
        <v>9</v>
      </c>
      <c r="H26" s="916">
        <v>9</v>
      </c>
      <c r="I26" s="916">
        <v>9</v>
      </c>
      <c r="J26" s="916">
        <v>11</v>
      </c>
      <c r="K26" s="916">
        <v>12</v>
      </c>
      <c r="L26" s="916">
        <v>12</v>
      </c>
      <c r="M26" s="916">
        <v>13</v>
      </c>
      <c r="N26" s="916">
        <v>13</v>
      </c>
      <c r="O26" s="916">
        <v>14</v>
      </c>
      <c r="P26" s="916">
        <v>14</v>
      </c>
      <c r="Q26" s="916">
        <v>14</v>
      </c>
      <c r="R26" s="916">
        <v>14</v>
      </c>
      <c r="S26" s="916">
        <v>14</v>
      </c>
      <c r="T26" s="916">
        <v>14</v>
      </c>
      <c r="U26" s="916">
        <v>14</v>
      </c>
      <c r="V26" s="916">
        <v>14</v>
      </c>
      <c r="W26" s="916">
        <v>14</v>
      </c>
    </row>
    <row r="27" spans="1:23" ht="15" x14ac:dyDescent="0.3">
      <c r="A27" s="917" t="s">
        <v>1103</v>
      </c>
      <c r="B27" s="916">
        <v>58</v>
      </c>
      <c r="C27" s="916">
        <v>58</v>
      </c>
      <c r="D27" s="916">
        <v>58</v>
      </c>
      <c r="E27" s="916">
        <v>58</v>
      </c>
      <c r="F27" s="916">
        <v>58</v>
      </c>
      <c r="G27" s="916">
        <v>58</v>
      </c>
      <c r="H27" s="916">
        <v>57</v>
      </c>
      <c r="I27" s="916">
        <v>57</v>
      </c>
      <c r="J27" s="916">
        <v>55</v>
      </c>
      <c r="K27" s="916">
        <v>54</v>
      </c>
      <c r="L27" s="916">
        <v>54</v>
      </c>
      <c r="M27" s="916">
        <v>54</v>
      </c>
      <c r="N27" s="916">
        <v>53</v>
      </c>
      <c r="O27" s="916">
        <v>53</v>
      </c>
      <c r="P27" s="916">
        <v>53</v>
      </c>
      <c r="Q27" s="916">
        <v>53</v>
      </c>
      <c r="R27" s="916">
        <v>53</v>
      </c>
      <c r="S27" s="916">
        <v>53</v>
      </c>
      <c r="T27" s="916">
        <v>53</v>
      </c>
      <c r="U27" s="916">
        <v>53</v>
      </c>
      <c r="V27" s="916">
        <v>53</v>
      </c>
      <c r="W27" s="916">
        <v>53</v>
      </c>
    </row>
    <row r="28" spans="1:23" ht="15" x14ac:dyDescent="0.3">
      <c r="A28" s="918" t="s">
        <v>1104</v>
      </c>
      <c r="B28" s="916">
        <v>3</v>
      </c>
      <c r="C28" s="916">
        <v>3</v>
      </c>
      <c r="D28" s="916">
        <v>3</v>
      </c>
      <c r="E28" s="916">
        <v>3</v>
      </c>
      <c r="F28" s="916">
        <v>3</v>
      </c>
      <c r="G28" s="916">
        <v>3</v>
      </c>
      <c r="H28" s="916">
        <v>3</v>
      </c>
      <c r="I28" s="916">
        <v>3</v>
      </c>
      <c r="J28" s="916">
        <v>3</v>
      </c>
      <c r="K28" s="916">
        <v>3</v>
      </c>
      <c r="L28" s="916">
        <v>3</v>
      </c>
      <c r="M28" s="916">
        <v>3</v>
      </c>
      <c r="N28" s="916">
        <v>3</v>
      </c>
      <c r="O28" s="916">
        <v>2</v>
      </c>
      <c r="P28" s="916">
        <v>2</v>
      </c>
      <c r="Q28" s="916">
        <v>2</v>
      </c>
      <c r="R28" s="916">
        <v>2</v>
      </c>
      <c r="S28" s="916">
        <v>2</v>
      </c>
      <c r="T28" s="916">
        <v>2</v>
      </c>
      <c r="U28" s="916">
        <v>2</v>
      </c>
      <c r="V28" s="916">
        <v>2</v>
      </c>
      <c r="W28" s="916">
        <v>2</v>
      </c>
    </row>
    <row r="29" spans="1:23" ht="15" x14ac:dyDescent="0.3">
      <c r="A29" s="918" t="s">
        <v>1105</v>
      </c>
      <c r="B29" s="916">
        <v>3</v>
      </c>
      <c r="C29" s="916">
        <v>3</v>
      </c>
      <c r="D29" s="916">
        <v>3</v>
      </c>
      <c r="E29" s="916">
        <v>3</v>
      </c>
      <c r="F29" s="916">
        <v>3</v>
      </c>
      <c r="G29" s="916">
        <v>3</v>
      </c>
      <c r="H29" s="916">
        <v>3</v>
      </c>
      <c r="I29" s="916">
        <v>3</v>
      </c>
      <c r="J29" s="916">
        <v>3</v>
      </c>
      <c r="K29" s="916">
        <v>3</v>
      </c>
      <c r="L29" s="916">
        <v>3</v>
      </c>
      <c r="M29" s="916">
        <v>3</v>
      </c>
      <c r="N29" s="916">
        <v>3</v>
      </c>
      <c r="O29" s="916">
        <v>3</v>
      </c>
      <c r="P29" s="916">
        <v>3</v>
      </c>
      <c r="Q29" s="916">
        <v>2</v>
      </c>
      <c r="R29" s="916">
        <v>2</v>
      </c>
      <c r="S29" s="916">
        <v>2</v>
      </c>
      <c r="T29" s="916">
        <v>2</v>
      </c>
      <c r="U29" s="916">
        <v>2</v>
      </c>
      <c r="V29" s="916">
        <v>2</v>
      </c>
      <c r="W29" s="916">
        <v>2</v>
      </c>
    </row>
    <row r="30" spans="1:23" ht="15" x14ac:dyDescent="0.3">
      <c r="A30" s="917" t="s">
        <v>1106</v>
      </c>
      <c r="B30" s="916">
        <v>1</v>
      </c>
      <c r="C30" s="916">
        <v>1</v>
      </c>
      <c r="D30" s="916">
        <v>1</v>
      </c>
      <c r="E30" s="916">
        <v>1</v>
      </c>
      <c r="F30" s="916">
        <v>0</v>
      </c>
      <c r="G30" s="916">
        <v>0</v>
      </c>
      <c r="H30" s="916"/>
      <c r="I30" s="916"/>
      <c r="J30" s="916"/>
      <c r="K30" s="916"/>
      <c r="L30" s="916"/>
      <c r="M30" s="916"/>
      <c r="N30" s="916"/>
      <c r="O30" s="916"/>
      <c r="P30" s="916"/>
      <c r="Q30" s="916"/>
      <c r="R30" s="916"/>
      <c r="S30" s="916">
        <v>0</v>
      </c>
      <c r="T30" s="916">
        <v>0</v>
      </c>
      <c r="U30" s="916">
        <v>0</v>
      </c>
      <c r="V30" s="916">
        <v>0</v>
      </c>
      <c r="W30" s="916">
        <v>0</v>
      </c>
    </row>
    <row r="31" spans="1:23" ht="15" x14ac:dyDescent="0.3">
      <c r="A31" s="918" t="s">
        <v>1107</v>
      </c>
      <c r="B31" s="916">
        <v>1</v>
      </c>
      <c r="C31" s="916">
        <v>1</v>
      </c>
      <c r="D31" s="916">
        <v>1</v>
      </c>
      <c r="E31" s="916">
        <v>1</v>
      </c>
      <c r="F31" s="916">
        <v>1</v>
      </c>
      <c r="G31" s="916">
        <v>1</v>
      </c>
      <c r="H31" s="916">
        <v>1</v>
      </c>
      <c r="I31" s="916">
        <v>1</v>
      </c>
      <c r="J31" s="916">
        <v>1</v>
      </c>
      <c r="K31" s="916">
        <v>1</v>
      </c>
      <c r="L31" s="916">
        <v>1</v>
      </c>
      <c r="M31" s="916">
        <v>1</v>
      </c>
      <c r="N31" s="916">
        <v>1</v>
      </c>
      <c r="O31" s="916">
        <v>1</v>
      </c>
      <c r="P31" s="916">
        <v>1</v>
      </c>
      <c r="Q31" s="916">
        <v>1</v>
      </c>
      <c r="R31" s="916">
        <v>1</v>
      </c>
      <c r="S31" s="916">
        <v>1</v>
      </c>
      <c r="T31" s="916">
        <v>1</v>
      </c>
      <c r="U31" s="916">
        <v>1</v>
      </c>
      <c r="V31" s="916">
        <v>1</v>
      </c>
      <c r="W31" s="916">
        <v>1</v>
      </c>
    </row>
    <row r="32" spans="1:23" ht="15" x14ac:dyDescent="0.3">
      <c r="A32" s="918" t="s">
        <v>1108</v>
      </c>
      <c r="B32" s="916">
        <v>5</v>
      </c>
      <c r="C32" s="916">
        <v>5</v>
      </c>
      <c r="D32" s="916">
        <v>5</v>
      </c>
      <c r="E32" s="916">
        <v>5</v>
      </c>
      <c r="F32" s="916">
        <v>5</v>
      </c>
      <c r="G32" s="916">
        <v>5</v>
      </c>
      <c r="H32" s="916">
        <v>4</v>
      </c>
      <c r="I32" s="916">
        <v>4</v>
      </c>
      <c r="J32" s="916">
        <v>4</v>
      </c>
      <c r="K32" s="916">
        <v>4</v>
      </c>
      <c r="L32" s="916">
        <v>4</v>
      </c>
      <c r="M32" s="916">
        <v>4</v>
      </c>
      <c r="N32" s="916">
        <v>4</v>
      </c>
      <c r="O32" s="916">
        <v>4</v>
      </c>
      <c r="P32" s="916">
        <v>4</v>
      </c>
      <c r="Q32" s="916">
        <v>4</v>
      </c>
      <c r="R32" s="916">
        <v>4</v>
      </c>
      <c r="S32" s="916">
        <v>4</v>
      </c>
      <c r="T32" s="916">
        <v>4</v>
      </c>
      <c r="U32" s="916">
        <v>4</v>
      </c>
      <c r="V32" s="916">
        <v>4</v>
      </c>
      <c r="W32" s="916">
        <v>4</v>
      </c>
    </row>
    <row r="33" spans="1:23" ht="15" x14ac:dyDescent="0.3">
      <c r="A33" s="918" t="s">
        <v>1109</v>
      </c>
      <c r="B33" s="916">
        <v>1</v>
      </c>
      <c r="C33" s="916">
        <v>1</v>
      </c>
      <c r="D33" s="916">
        <v>1</v>
      </c>
      <c r="E33" s="916">
        <v>1</v>
      </c>
      <c r="F33" s="916">
        <v>1</v>
      </c>
      <c r="G33" s="916">
        <v>1</v>
      </c>
      <c r="H33" s="916">
        <v>1</v>
      </c>
      <c r="I33" s="916">
        <v>1</v>
      </c>
      <c r="J33" s="916">
        <v>1</v>
      </c>
      <c r="K33" s="916">
        <v>1</v>
      </c>
      <c r="L33" s="916">
        <v>1</v>
      </c>
      <c r="M33" s="916">
        <v>1</v>
      </c>
      <c r="N33" s="916">
        <v>1</v>
      </c>
      <c r="O33" s="916">
        <v>1</v>
      </c>
      <c r="P33" s="916">
        <v>1</v>
      </c>
      <c r="Q33" s="916">
        <v>1</v>
      </c>
      <c r="R33" s="916">
        <v>1</v>
      </c>
      <c r="S33" s="916">
        <v>1</v>
      </c>
      <c r="T33" s="916">
        <v>1</v>
      </c>
      <c r="U33" s="916">
        <v>1</v>
      </c>
      <c r="V33" s="916">
        <v>1</v>
      </c>
      <c r="W33" s="916">
        <v>1</v>
      </c>
    </row>
    <row r="34" spans="1:23" ht="15" x14ac:dyDescent="0.3">
      <c r="A34" s="918" t="s">
        <v>1110</v>
      </c>
      <c r="B34" s="916">
        <v>1</v>
      </c>
      <c r="C34" s="916">
        <v>1</v>
      </c>
      <c r="D34" s="916">
        <v>1</v>
      </c>
      <c r="E34" s="916">
        <v>1</v>
      </c>
      <c r="F34" s="916">
        <v>1</v>
      </c>
      <c r="G34" s="916">
        <v>1</v>
      </c>
      <c r="H34" s="916">
        <v>1</v>
      </c>
      <c r="I34" s="916">
        <v>1</v>
      </c>
      <c r="J34" s="916"/>
      <c r="K34" s="916"/>
      <c r="L34" s="916"/>
      <c r="M34" s="916"/>
      <c r="N34" s="916"/>
      <c r="O34" s="916"/>
      <c r="P34" s="916"/>
      <c r="Q34" s="916"/>
      <c r="R34" s="916"/>
      <c r="S34" s="916"/>
      <c r="T34" s="916"/>
      <c r="U34" s="916"/>
      <c r="V34" s="916"/>
      <c r="W34" s="916"/>
    </row>
    <row r="35" spans="1:23" ht="15" x14ac:dyDescent="0.3">
      <c r="A35" s="918" t="s">
        <v>1111</v>
      </c>
      <c r="B35" s="916"/>
      <c r="C35" s="916"/>
      <c r="D35" s="916"/>
      <c r="E35" s="916"/>
      <c r="F35" s="916"/>
      <c r="G35" s="916"/>
      <c r="H35" s="916"/>
      <c r="I35" s="916"/>
      <c r="J35" s="916"/>
      <c r="K35" s="916"/>
      <c r="L35" s="916"/>
      <c r="M35" s="916"/>
      <c r="N35" s="916"/>
      <c r="O35" s="916"/>
      <c r="P35" s="916"/>
      <c r="Q35" s="916"/>
      <c r="R35" s="916"/>
      <c r="S35" s="916"/>
      <c r="T35" s="916"/>
      <c r="U35" s="916"/>
      <c r="V35" s="916"/>
      <c r="W35" s="916"/>
    </row>
    <row r="36" spans="1:23" ht="15" x14ac:dyDescent="0.3">
      <c r="A36" s="917" t="s">
        <v>1112</v>
      </c>
      <c r="B36" s="916">
        <v>1</v>
      </c>
      <c r="C36" s="916">
        <v>1</v>
      </c>
      <c r="D36" s="916">
        <v>1</v>
      </c>
      <c r="E36" s="916">
        <v>1</v>
      </c>
      <c r="F36" s="916">
        <v>1</v>
      </c>
      <c r="G36" s="916">
        <v>1</v>
      </c>
      <c r="H36" s="916">
        <v>1</v>
      </c>
      <c r="I36" s="916">
        <v>1</v>
      </c>
      <c r="J36" s="916">
        <v>1</v>
      </c>
      <c r="K36" s="916">
        <v>1</v>
      </c>
      <c r="L36" s="916">
        <v>1</v>
      </c>
      <c r="M36" s="916">
        <v>1</v>
      </c>
      <c r="N36" s="916">
        <v>1</v>
      </c>
      <c r="O36" s="916">
        <v>1</v>
      </c>
      <c r="P36" s="916">
        <v>1</v>
      </c>
      <c r="Q36" s="916">
        <v>1</v>
      </c>
      <c r="R36" s="916">
        <v>1</v>
      </c>
      <c r="S36" s="916">
        <v>1</v>
      </c>
      <c r="T36" s="916">
        <v>1</v>
      </c>
      <c r="U36" s="916">
        <v>1</v>
      </c>
      <c r="V36" s="916">
        <v>1</v>
      </c>
      <c r="W36" s="916">
        <v>1</v>
      </c>
    </row>
    <row r="37" spans="1:23" ht="15" x14ac:dyDescent="0.3">
      <c r="A37" s="917" t="s">
        <v>1113</v>
      </c>
      <c r="B37" s="916"/>
      <c r="C37" s="916"/>
      <c r="D37" s="916">
        <v>2</v>
      </c>
      <c r="E37" s="916">
        <v>2</v>
      </c>
      <c r="F37" s="916">
        <v>2</v>
      </c>
      <c r="G37" s="916">
        <v>2</v>
      </c>
      <c r="H37" s="916">
        <v>6</v>
      </c>
      <c r="I37" s="916">
        <v>7</v>
      </c>
      <c r="J37" s="916">
        <v>8</v>
      </c>
      <c r="K37" s="916">
        <v>8</v>
      </c>
      <c r="L37" s="916">
        <v>10</v>
      </c>
      <c r="M37" s="916">
        <v>10</v>
      </c>
      <c r="N37" s="916">
        <v>10</v>
      </c>
      <c r="O37" s="916">
        <v>10</v>
      </c>
      <c r="P37" s="916">
        <v>11</v>
      </c>
      <c r="Q37" s="916">
        <v>11</v>
      </c>
      <c r="R37" s="916">
        <v>11</v>
      </c>
      <c r="S37" s="916">
        <v>9</v>
      </c>
      <c r="T37" s="916">
        <v>9</v>
      </c>
      <c r="U37" s="916">
        <v>9</v>
      </c>
      <c r="V37" s="916">
        <v>9</v>
      </c>
      <c r="W37" s="916">
        <v>9</v>
      </c>
    </row>
    <row r="38" spans="1:23" ht="16.5" x14ac:dyDescent="0.3">
      <c r="A38" s="917" t="s">
        <v>1181</v>
      </c>
      <c r="B38" s="916"/>
      <c r="C38" s="916"/>
      <c r="D38" s="916"/>
      <c r="E38" s="916"/>
      <c r="F38" s="916"/>
      <c r="G38" s="916"/>
      <c r="H38" s="916"/>
      <c r="I38" s="916">
        <v>1</v>
      </c>
      <c r="J38" s="916">
        <v>1</v>
      </c>
      <c r="K38" s="916">
        <v>1</v>
      </c>
      <c r="L38" s="916">
        <v>1</v>
      </c>
      <c r="M38" s="916">
        <v>1</v>
      </c>
      <c r="N38" s="916">
        <v>1</v>
      </c>
      <c r="O38" s="916">
        <v>1</v>
      </c>
      <c r="P38" s="916">
        <v>1</v>
      </c>
      <c r="Q38" s="916">
        <v>1</v>
      </c>
      <c r="R38" s="916">
        <v>1</v>
      </c>
      <c r="S38" s="916">
        <v>1</v>
      </c>
      <c r="T38" s="916">
        <v>1</v>
      </c>
      <c r="U38" s="916">
        <v>1</v>
      </c>
      <c r="V38" s="916">
        <v>1</v>
      </c>
      <c r="W38" s="916">
        <v>1</v>
      </c>
    </row>
    <row r="39" spans="1:23" ht="15" x14ac:dyDescent="0.3">
      <c r="A39" s="917" t="s">
        <v>1092</v>
      </c>
      <c r="B39" s="916"/>
      <c r="C39" s="916"/>
      <c r="D39" s="916"/>
      <c r="E39" s="916"/>
      <c r="F39" s="916"/>
      <c r="G39" s="916"/>
      <c r="H39" s="916"/>
      <c r="I39" s="916"/>
      <c r="J39" s="916"/>
      <c r="K39" s="916"/>
      <c r="L39" s="916"/>
      <c r="M39" s="916"/>
      <c r="N39" s="916"/>
      <c r="O39" s="916"/>
      <c r="P39" s="916"/>
      <c r="Q39" s="916"/>
      <c r="R39" s="916"/>
      <c r="S39" s="916"/>
      <c r="T39" s="916">
        <v>2</v>
      </c>
      <c r="U39" s="916">
        <v>9</v>
      </c>
      <c r="V39" s="916">
        <v>14</v>
      </c>
      <c r="W39" s="916">
        <v>15</v>
      </c>
    </row>
    <row r="40" spans="1:23" ht="15" x14ac:dyDescent="0.3">
      <c r="A40" s="917" t="s">
        <v>1114</v>
      </c>
      <c r="B40" s="916"/>
      <c r="C40" s="916"/>
      <c r="D40" s="916"/>
      <c r="E40" s="916"/>
      <c r="F40" s="916"/>
      <c r="G40" s="916"/>
      <c r="H40" s="916"/>
      <c r="I40" s="916"/>
      <c r="J40" s="916"/>
      <c r="K40" s="916"/>
      <c r="L40" s="916"/>
      <c r="M40" s="916"/>
      <c r="N40" s="916"/>
      <c r="O40" s="916"/>
      <c r="P40" s="916"/>
      <c r="Q40" s="916"/>
      <c r="R40" s="916">
        <v>1</v>
      </c>
      <c r="S40" s="916">
        <v>1</v>
      </c>
      <c r="T40" s="916">
        <v>2</v>
      </c>
      <c r="U40" s="920">
        <v>9</v>
      </c>
      <c r="V40" s="920">
        <v>10</v>
      </c>
      <c r="W40" s="920">
        <v>10</v>
      </c>
    </row>
    <row r="41" spans="1:23" ht="15" x14ac:dyDescent="0.3">
      <c r="A41" s="918" t="s">
        <v>1115</v>
      </c>
      <c r="B41" s="916"/>
      <c r="C41" s="916"/>
      <c r="D41" s="916"/>
      <c r="E41" s="916"/>
      <c r="F41" s="916"/>
      <c r="G41" s="916">
        <v>1</v>
      </c>
      <c r="H41" s="916">
        <v>1</v>
      </c>
      <c r="I41" s="916">
        <v>1</v>
      </c>
      <c r="J41" s="916">
        <v>1</v>
      </c>
      <c r="K41" s="916">
        <v>1</v>
      </c>
      <c r="L41" s="916">
        <v>1</v>
      </c>
      <c r="M41" s="916">
        <v>1</v>
      </c>
      <c r="N41" s="916">
        <v>1</v>
      </c>
      <c r="O41" s="916">
        <v>1</v>
      </c>
      <c r="P41" s="916">
        <v>1</v>
      </c>
      <c r="Q41" s="916">
        <v>1</v>
      </c>
      <c r="R41" s="916">
        <v>1</v>
      </c>
      <c r="S41" s="916">
        <v>0</v>
      </c>
      <c r="T41" s="916">
        <v>0</v>
      </c>
      <c r="U41" s="916">
        <v>0</v>
      </c>
    </row>
    <row r="42" spans="1:23" ht="15" x14ac:dyDescent="0.3">
      <c r="A42" s="918" t="s">
        <v>1328</v>
      </c>
      <c r="B42" s="916"/>
      <c r="C42" s="916"/>
      <c r="D42" s="916"/>
      <c r="E42" s="916"/>
      <c r="F42" s="916"/>
      <c r="G42" s="916"/>
      <c r="H42" s="916"/>
      <c r="I42" s="916"/>
      <c r="J42" s="916"/>
      <c r="K42" s="916"/>
      <c r="L42" s="916"/>
      <c r="M42" s="916"/>
      <c r="N42" s="916"/>
      <c r="O42" s="916"/>
      <c r="P42" s="916"/>
      <c r="Q42" s="916"/>
      <c r="R42" s="916"/>
      <c r="S42" s="916"/>
      <c r="T42" s="916"/>
      <c r="U42" s="916"/>
      <c r="V42" s="916">
        <v>0</v>
      </c>
      <c r="W42" s="916">
        <v>5</v>
      </c>
    </row>
    <row r="43" spans="1:23" ht="15" x14ac:dyDescent="0.3">
      <c r="A43" s="918"/>
      <c r="B43" s="916"/>
      <c r="C43" s="916"/>
      <c r="D43" s="916"/>
      <c r="E43" s="916"/>
      <c r="F43" s="916"/>
      <c r="G43" s="916"/>
      <c r="H43" s="916"/>
      <c r="I43" s="916"/>
      <c r="J43" s="916"/>
      <c r="K43" s="916"/>
      <c r="L43" s="916"/>
      <c r="M43" s="916"/>
      <c r="N43" s="916"/>
      <c r="O43" s="916"/>
      <c r="P43" s="916"/>
      <c r="Q43" s="916"/>
      <c r="R43" s="916"/>
      <c r="S43" s="916"/>
      <c r="T43" s="916"/>
      <c r="U43" s="916"/>
      <c r="V43" s="916"/>
      <c r="W43" s="916"/>
    </row>
    <row r="44" spans="1:23" ht="15" x14ac:dyDescent="0.3">
      <c r="A44" s="918"/>
      <c r="B44" s="916"/>
      <c r="C44" s="916"/>
      <c r="D44" s="916"/>
      <c r="E44" s="916"/>
      <c r="F44" s="916"/>
      <c r="G44" s="916"/>
      <c r="H44" s="916"/>
      <c r="I44" s="916"/>
      <c r="J44" s="916"/>
      <c r="K44" s="916"/>
      <c r="L44" s="916"/>
      <c r="M44" s="916"/>
      <c r="N44" s="916"/>
      <c r="O44" s="916"/>
      <c r="P44" s="916"/>
      <c r="Q44" s="916"/>
      <c r="R44" s="916"/>
      <c r="S44" s="916"/>
      <c r="T44" s="916"/>
      <c r="U44" s="916"/>
      <c r="V44" s="916"/>
      <c r="W44" s="916"/>
    </row>
    <row r="45" spans="1:23" ht="15" x14ac:dyDescent="0.3">
      <c r="A45" s="918"/>
      <c r="V45" s="919"/>
      <c r="W45" s="919"/>
    </row>
    <row r="46" spans="1:23" ht="15" x14ac:dyDescent="0.3">
      <c r="A46" s="918" t="s">
        <v>1116</v>
      </c>
      <c r="B46" s="916">
        <v>1527</v>
      </c>
      <c r="C46" s="916">
        <v>1510</v>
      </c>
      <c r="D46" s="916">
        <v>1509</v>
      </c>
      <c r="E46" s="916">
        <v>1505</v>
      </c>
      <c r="F46" s="916">
        <v>1507</v>
      </c>
      <c r="G46" s="916">
        <v>1508</v>
      </c>
      <c r="H46" s="916">
        <v>1516</v>
      </c>
      <c r="I46" s="916">
        <v>1516</v>
      </c>
      <c r="J46" s="916">
        <v>1495</v>
      </c>
      <c r="K46" s="916">
        <v>1505</v>
      </c>
      <c r="L46" s="916">
        <v>1511</v>
      </c>
      <c r="M46" s="916">
        <v>1495</v>
      </c>
      <c r="N46" s="916">
        <v>1499</v>
      </c>
      <c r="O46" s="916">
        <v>1502</v>
      </c>
      <c r="P46" s="916">
        <v>1503</v>
      </c>
      <c r="Q46" s="916">
        <v>1504</v>
      </c>
      <c r="R46" s="916">
        <v>1506</v>
      </c>
      <c r="S46" s="916">
        <v>1510</v>
      </c>
      <c r="T46" s="916">
        <v>1515</v>
      </c>
      <c r="U46" s="916">
        <v>1522</v>
      </c>
      <c r="V46" s="916">
        <v>1527</v>
      </c>
      <c r="W46" s="916">
        <v>1531</v>
      </c>
    </row>
    <row r="47" spans="1:23" ht="15" x14ac:dyDescent="0.3">
      <c r="A47" s="918" t="s">
        <v>1117</v>
      </c>
      <c r="B47" s="916"/>
      <c r="C47" s="916"/>
      <c r="D47" s="916"/>
      <c r="E47" s="916"/>
      <c r="H47" s="916">
        <v>4</v>
      </c>
      <c r="I47" s="916">
        <v>7</v>
      </c>
      <c r="J47" s="916">
        <v>9</v>
      </c>
      <c r="K47" s="916">
        <v>12</v>
      </c>
      <c r="L47" s="916">
        <v>14</v>
      </c>
      <c r="M47" s="916">
        <v>17</v>
      </c>
      <c r="N47" s="916">
        <v>19</v>
      </c>
      <c r="O47" s="916">
        <v>21</v>
      </c>
      <c r="P47" s="916">
        <v>20</v>
      </c>
      <c r="Q47" s="916">
        <v>20</v>
      </c>
      <c r="R47" s="916">
        <v>21</v>
      </c>
      <c r="S47" s="916">
        <v>21</v>
      </c>
      <c r="T47" s="916">
        <v>21</v>
      </c>
      <c r="U47" s="916">
        <v>21</v>
      </c>
      <c r="V47" s="916">
        <v>21</v>
      </c>
      <c r="W47" s="916">
        <v>21</v>
      </c>
    </row>
    <row r="48" spans="1:23" ht="15" x14ac:dyDescent="0.3">
      <c r="A48" s="918" t="s">
        <v>1118</v>
      </c>
      <c r="B48" s="916">
        <v>106</v>
      </c>
      <c r="C48" s="916">
        <v>105</v>
      </c>
      <c r="D48" s="916">
        <v>101</v>
      </c>
      <c r="E48" s="916">
        <v>99</v>
      </c>
      <c r="F48" s="916">
        <v>98</v>
      </c>
      <c r="G48" s="916">
        <v>96</v>
      </c>
      <c r="H48" s="916">
        <v>91</v>
      </c>
      <c r="I48" s="916">
        <v>90</v>
      </c>
      <c r="J48" s="916">
        <v>90</v>
      </c>
      <c r="K48" s="916">
        <v>90</v>
      </c>
      <c r="L48" s="916">
        <v>90</v>
      </c>
      <c r="M48" s="916">
        <v>84</v>
      </c>
      <c r="N48" s="916">
        <v>82</v>
      </c>
      <c r="O48" s="916">
        <v>82</v>
      </c>
      <c r="P48" s="916">
        <v>82</v>
      </c>
      <c r="Q48" s="916">
        <v>82</v>
      </c>
      <c r="R48" s="916">
        <v>82</v>
      </c>
      <c r="S48" s="916">
        <v>82</v>
      </c>
      <c r="T48" s="916">
        <v>82</v>
      </c>
      <c r="U48" s="916">
        <v>82</v>
      </c>
      <c r="V48" s="916">
        <v>82</v>
      </c>
      <c r="W48" s="916">
        <v>82</v>
      </c>
    </row>
    <row r="49" spans="1:24" ht="15" x14ac:dyDescent="0.3">
      <c r="A49" s="918" t="s">
        <v>1119</v>
      </c>
      <c r="B49" s="916">
        <v>971</v>
      </c>
      <c r="C49" s="916">
        <v>960</v>
      </c>
      <c r="D49" s="916">
        <v>965</v>
      </c>
      <c r="E49" s="916">
        <v>972</v>
      </c>
      <c r="F49" s="916">
        <v>975</v>
      </c>
      <c r="G49" s="916">
        <v>978</v>
      </c>
      <c r="H49" s="916">
        <v>988</v>
      </c>
      <c r="I49" s="916">
        <v>986</v>
      </c>
      <c r="J49" s="916">
        <v>994</v>
      </c>
      <c r="K49" s="916">
        <v>1000</v>
      </c>
      <c r="L49" s="916">
        <v>1003</v>
      </c>
      <c r="M49" s="916">
        <v>1011</v>
      </c>
      <c r="N49" s="916">
        <v>1015</v>
      </c>
      <c r="O49" s="916">
        <v>1016</v>
      </c>
      <c r="P49" s="916">
        <v>1018</v>
      </c>
      <c r="Q49" s="916">
        <v>1019</v>
      </c>
      <c r="R49" s="916">
        <v>1020</v>
      </c>
      <c r="S49" s="916">
        <v>1024</v>
      </c>
      <c r="T49" s="916">
        <v>1029</v>
      </c>
      <c r="U49" s="916">
        <v>1036</v>
      </c>
      <c r="V49" s="916">
        <v>1041</v>
      </c>
      <c r="W49" s="916">
        <v>1045</v>
      </c>
    </row>
    <row r="50" spans="1:24" ht="15" x14ac:dyDescent="0.3">
      <c r="A50" s="918" t="s">
        <v>1120</v>
      </c>
      <c r="B50" s="916">
        <v>9</v>
      </c>
      <c r="C50" s="916">
        <v>4</v>
      </c>
      <c r="D50" s="916">
        <v>4</v>
      </c>
      <c r="E50" s="916">
        <v>4</v>
      </c>
      <c r="F50" s="916">
        <v>3</v>
      </c>
      <c r="G50" s="916">
        <v>3</v>
      </c>
      <c r="H50" s="916">
        <v>2</v>
      </c>
      <c r="I50" s="916">
        <v>2</v>
      </c>
      <c r="J50" s="916">
        <v>2</v>
      </c>
      <c r="K50" s="916">
        <v>2</v>
      </c>
      <c r="L50" s="916">
        <v>2</v>
      </c>
      <c r="M50" s="916">
        <v>2</v>
      </c>
      <c r="N50" s="916">
        <v>2</v>
      </c>
      <c r="O50" s="916">
        <v>2</v>
      </c>
      <c r="P50" s="916">
        <v>2</v>
      </c>
      <c r="Q50" s="916">
        <v>2</v>
      </c>
      <c r="R50" s="916">
        <v>2</v>
      </c>
      <c r="S50" s="916">
        <v>2</v>
      </c>
      <c r="T50" s="916">
        <v>2</v>
      </c>
      <c r="U50" s="916">
        <v>2</v>
      </c>
      <c r="V50" s="916">
        <v>2</v>
      </c>
      <c r="W50" s="916">
        <v>2</v>
      </c>
      <c r="X50" s="916"/>
    </row>
    <row r="51" spans="1:24" ht="15" x14ac:dyDescent="0.3">
      <c r="A51" s="918" t="s">
        <v>1121</v>
      </c>
      <c r="B51" s="916">
        <v>441</v>
      </c>
      <c r="C51" s="916">
        <v>441</v>
      </c>
      <c r="D51" s="916">
        <v>439</v>
      </c>
      <c r="E51" s="916">
        <v>430</v>
      </c>
      <c r="F51" s="916">
        <v>431</v>
      </c>
      <c r="G51" s="916">
        <v>431</v>
      </c>
      <c r="H51" s="916">
        <v>431</v>
      </c>
      <c r="I51" s="916">
        <v>431</v>
      </c>
      <c r="J51" s="916">
        <v>400</v>
      </c>
      <c r="K51" s="916">
        <v>401</v>
      </c>
      <c r="L51" s="916">
        <v>402</v>
      </c>
      <c r="M51" s="916">
        <v>381</v>
      </c>
      <c r="N51" s="916">
        <v>381</v>
      </c>
      <c r="O51" s="916">
        <v>381</v>
      </c>
      <c r="P51" s="916">
        <v>381</v>
      </c>
      <c r="Q51" s="916">
        <v>381</v>
      </c>
      <c r="R51" s="916">
        <v>381</v>
      </c>
      <c r="S51" s="916">
        <v>381</v>
      </c>
      <c r="T51" s="916">
        <v>381</v>
      </c>
      <c r="U51" s="916">
        <v>381</v>
      </c>
      <c r="V51" s="916">
        <v>381</v>
      </c>
      <c r="W51" s="916">
        <v>381</v>
      </c>
    </row>
    <row r="52" spans="1:24" ht="15" x14ac:dyDescent="0.3">
      <c r="A52" s="917" t="s">
        <v>1122</v>
      </c>
      <c r="B52" s="916"/>
      <c r="C52" s="916"/>
      <c r="D52" s="916"/>
      <c r="E52" s="916"/>
      <c r="F52" s="916"/>
      <c r="G52" s="916"/>
      <c r="H52" s="916"/>
      <c r="I52" s="916"/>
      <c r="J52" s="916"/>
      <c r="K52" s="916"/>
      <c r="L52" s="916"/>
      <c r="M52" s="916"/>
      <c r="N52" s="916"/>
      <c r="O52" s="916"/>
      <c r="P52" s="916"/>
      <c r="Q52" s="916"/>
      <c r="R52" s="916"/>
      <c r="S52" s="916"/>
      <c r="T52" s="916">
        <v>1</v>
      </c>
      <c r="U52" s="916">
        <v>1</v>
      </c>
      <c r="V52" s="916">
        <v>1</v>
      </c>
      <c r="W52" s="916">
        <v>1</v>
      </c>
    </row>
    <row r="53" spans="1:24" ht="15.75" thickBot="1" x14ac:dyDescent="0.35">
      <c r="A53" s="915" t="s">
        <v>1123</v>
      </c>
      <c r="B53" s="914"/>
      <c r="C53" s="914"/>
      <c r="D53" s="914"/>
      <c r="E53" s="914"/>
      <c r="F53" s="914"/>
      <c r="G53" s="914"/>
      <c r="H53" s="914"/>
      <c r="I53" s="914"/>
      <c r="J53" s="914"/>
      <c r="K53" s="914"/>
      <c r="L53" s="914"/>
      <c r="M53" s="914"/>
      <c r="N53" s="914"/>
      <c r="O53" s="914"/>
      <c r="P53" s="914"/>
      <c r="Q53" s="914"/>
      <c r="R53" s="914"/>
      <c r="S53" s="914"/>
      <c r="T53" s="914">
        <v>1</v>
      </c>
      <c r="U53" s="914">
        <v>1</v>
      </c>
      <c r="V53" s="914">
        <v>1</v>
      </c>
      <c r="W53" s="914">
        <v>1</v>
      </c>
    </row>
    <row r="54" spans="1:24" ht="9.75" customHeight="1" x14ac:dyDescent="0.35">
      <c r="A54" s="913" t="s">
        <v>1327</v>
      </c>
      <c r="M54" s="338"/>
      <c r="N54" s="338"/>
      <c r="O54" s="338"/>
      <c r="P54" s="338"/>
      <c r="Q54" s="338"/>
      <c r="R54" s="338"/>
      <c r="S54" s="338"/>
      <c r="T54" s="338"/>
      <c r="U54" s="338"/>
      <c r="V54" s="338"/>
      <c r="W54" s="338"/>
    </row>
    <row r="55" spans="1:24" ht="12.75" customHeight="1" x14ac:dyDescent="0.3">
      <c r="A55" s="913" t="s">
        <v>1300</v>
      </c>
      <c r="B55" s="912"/>
      <c r="C55" s="912"/>
      <c r="D55" s="912"/>
      <c r="E55" s="912"/>
      <c r="F55" s="912"/>
      <c r="G55" s="912"/>
      <c r="H55" s="912"/>
      <c r="I55" s="912"/>
      <c r="J55" s="912"/>
      <c r="K55" s="912"/>
      <c r="L55" s="912"/>
      <c r="M55" s="911"/>
      <c r="N55" s="911"/>
      <c r="O55" s="911"/>
      <c r="P55" s="911"/>
      <c r="Q55" s="911"/>
      <c r="R55" s="911"/>
      <c r="S55" s="911"/>
      <c r="T55" s="911"/>
      <c r="U55" s="911"/>
      <c r="V55" s="911"/>
      <c r="W55" s="911"/>
    </row>
    <row r="56" spans="1:24" ht="15" x14ac:dyDescent="0.3">
      <c r="A56" s="913" t="s">
        <v>1326</v>
      </c>
      <c r="B56" s="912"/>
      <c r="C56" s="912"/>
      <c r="D56" s="912"/>
      <c r="E56" s="912"/>
      <c r="F56" s="912"/>
      <c r="G56" s="912"/>
      <c r="H56" s="912"/>
      <c r="I56" s="912"/>
      <c r="J56" s="912"/>
      <c r="K56" s="912"/>
      <c r="L56" s="912"/>
      <c r="M56" s="911"/>
      <c r="N56" s="911"/>
      <c r="O56" s="911"/>
      <c r="P56" s="911"/>
      <c r="Q56" s="911"/>
      <c r="R56" s="911"/>
      <c r="S56" s="911"/>
      <c r="T56" s="911"/>
      <c r="U56" s="911"/>
      <c r="V56" s="911"/>
      <c r="W56" s="911"/>
    </row>
    <row r="57" spans="1:24" ht="15" x14ac:dyDescent="0.3"/>
    <row r="58" spans="1:24" ht="15" x14ac:dyDescent="0.3"/>
    <row r="59" spans="1:24" ht="15" x14ac:dyDescent="0.3"/>
  </sheetData>
  <mergeCells count="24">
    <mergeCell ref="H5:H6"/>
    <mergeCell ref="I5:I6"/>
    <mergeCell ref="J5:J6"/>
    <mergeCell ref="A5:A6"/>
    <mergeCell ref="B5:B6"/>
    <mergeCell ref="C5:C6"/>
    <mergeCell ref="D5:D6"/>
    <mergeCell ref="E5:E6"/>
    <mergeCell ref="A2:W2"/>
    <mergeCell ref="W5:W6"/>
    <mergeCell ref="K5:K6"/>
    <mergeCell ref="L5:L6"/>
    <mergeCell ref="S5:S6"/>
    <mergeCell ref="V5:V6"/>
    <mergeCell ref="M5:M6"/>
    <mergeCell ref="N5:N6"/>
    <mergeCell ref="O5:O6"/>
    <mergeCell ref="P5:P6"/>
    <mergeCell ref="Q5:Q6"/>
    <mergeCell ref="R5:R6"/>
    <mergeCell ref="T5:T6"/>
    <mergeCell ref="U5:U6"/>
    <mergeCell ref="F5:F6"/>
    <mergeCell ref="G5:G6"/>
  </mergeCells>
  <hyperlinks>
    <hyperlink ref="A1" location="Índice!A1" display="Regresar" xr:uid="{00000000-0004-0000-0900-000000000000}"/>
  </hyperlinks>
  <pageMargins left="0.70866141732283472" right="0.70866141732283472" top="0.74803149606299213" bottom="0.74803149606299213" header="0.31496062992125984" footer="0.31496062992125984"/>
  <pageSetup scale="71" fitToWidth="2"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0"/>
  <sheetViews>
    <sheetView showGridLines="0" zoomScale="90" zoomScaleNormal="90" workbookViewId="0">
      <selection activeCell="A5" sqref="A5:A7"/>
    </sheetView>
  </sheetViews>
  <sheetFormatPr baseColWidth="10" defaultRowHeight="15" x14ac:dyDescent="0.3"/>
  <cols>
    <col min="1" max="1" width="26.85546875" style="11" customWidth="1"/>
    <col min="2" max="5" width="10.7109375" style="11" customWidth="1"/>
    <col min="6" max="6" width="1.85546875" style="11" customWidth="1"/>
    <col min="7" max="7" width="10.42578125" style="11" customWidth="1"/>
    <col min="8" max="8" width="9.85546875" style="11" customWidth="1"/>
    <col min="9" max="10" width="11.42578125" style="11"/>
    <col min="11" max="11" width="1.5703125" style="11" customWidth="1"/>
    <col min="12" max="12" width="10.140625" style="11" customWidth="1"/>
    <col min="13" max="13" width="9.7109375" style="11" customWidth="1"/>
    <col min="14" max="15" width="11.42578125" style="11"/>
    <col min="16" max="16" width="1.7109375" style="11" customWidth="1"/>
    <col min="17" max="17" width="9.140625" style="11" customWidth="1"/>
    <col min="18" max="20" width="11.42578125" style="11"/>
    <col min="21" max="21" width="1.7109375" style="11" customWidth="1"/>
    <col min="22" max="22" width="9.42578125" style="11" customWidth="1"/>
    <col min="23" max="16384" width="11.42578125" style="11"/>
  </cols>
  <sheetData>
    <row r="1" spans="1:25" s="216" customFormat="1" ht="18.75" x14ac:dyDescent="0.35">
      <c r="A1" s="236" t="s">
        <v>18</v>
      </c>
      <c r="B1" s="237"/>
      <c r="C1" s="237"/>
      <c r="D1" s="237"/>
      <c r="E1" s="237"/>
      <c r="F1" s="237"/>
      <c r="G1" s="237"/>
      <c r="H1" s="237"/>
      <c r="I1" s="237"/>
      <c r="J1" s="237"/>
      <c r="K1" s="237"/>
      <c r="L1" s="237"/>
      <c r="M1" s="237"/>
      <c r="N1" s="237"/>
      <c r="O1" s="237"/>
      <c r="P1" s="237"/>
      <c r="Q1" s="237"/>
      <c r="R1" s="237"/>
      <c r="S1" s="237"/>
      <c r="T1" s="237"/>
      <c r="U1" s="237"/>
      <c r="V1" s="237"/>
      <c r="W1" s="237"/>
      <c r="X1" s="237"/>
      <c r="Y1" s="237"/>
    </row>
    <row r="2" spans="1:25" s="216" customFormat="1" x14ac:dyDescent="0.3">
      <c r="A2" s="1061" t="s">
        <v>1124</v>
      </c>
      <c r="B2" s="1061"/>
      <c r="C2" s="1061"/>
      <c r="D2" s="1061"/>
      <c r="E2" s="1061"/>
      <c r="F2" s="1061"/>
      <c r="G2" s="1061"/>
      <c r="H2" s="1061"/>
      <c r="I2" s="1061"/>
      <c r="J2" s="1061"/>
      <c r="K2" s="1061"/>
      <c r="L2" s="1061"/>
      <c r="M2" s="1061"/>
      <c r="N2" s="1061"/>
      <c r="O2" s="1061"/>
      <c r="P2" s="1061"/>
      <c r="Q2" s="1061"/>
      <c r="R2" s="1061"/>
      <c r="S2" s="1061"/>
      <c r="T2" s="1061"/>
      <c r="U2" s="1061"/>
      <c r="V2" s="1061"/>
      <c r="W2" s="1061"/>
      <c r="X2" s="1061"/>
      <c r="Y2" s="1061"/>
    </row>
    <row r="3" spans="1:25" s="216" customFormat="1" ht="18" x14ac:dyDescent="0.35">
      <c r="A3" s="1062" t="s">
        <v>1387</v>
      </c>
      <c r="B3" s="1063"/>
      <c r="C3" s="1063"/>
      <c r="D3" s="1063"/>
      <c r="E3" s="1063"/>
      <c r="F3" s="1063"/>
      <c r="G3" s="1063"/>
      <c r="H3" s="1063"/>
      <c r="I3" s="1063"/>
      <c r="J3" s="1063"/>
      <c r="K3" s="1063"/>
      <c r="L3" s="1063"/>
      <c r="M3" s="1063"/>
      <c r="N3" s="1063"/>
      <c r="O3" s="1063"/>
      <c r="P3" s="1063"/>
      <c r="Q3" s="1063"/>
      <c r="R3" s="1063"/>
      <c r="S3" s="1063"/>
      <c r="T3" s="1063"/>
      <c r="U3" s="1063"/>
      <c r="V3" s="1063"/>
      <c r="W3" s="1063"/>
      <c r="X3" s="1063"/>
      <c r="Y3" s="1063"/>
    </row>
    <row r="4" spans="1:25" s="216" customFormat="1" ht="15.75" thickBot="1" x14ac:dyDescent="0.35">
      <c r="A4" s="233"/>
      <c r="B4" s="233"/>
      <c r="C4" s="233"/>
      <c r="D4" s="233"/>
      <c r="E4" s="233"/>
      <c r="F4" s="233"/>
      <c r="G4" s="233"/>
      <c r="H4" s="233"/>
      <c r="I4" s="233"/>
      <c r="J4" s="233"/>
      <c r="K4" s="233"/>
      <c r="L4" s="233"/>
      <c r="M4" s="233"/>
      <c r="N4" s="233"/>
      <c r="O4" s="233"/>
      <c r="P4" s="233"/>
      <c r="Q4" s="233"/>
      <c r="R4" s="233"/>
      <c r="S4" s="233"/>
      <c r="T4" s="233"/>
      <c r="U4" s="233"/>
      <c r="V4" s="233"/>
      <c r="W4" s="233"/>
      <c r="X4" s="233"/>
      <c r="Y4" s="327"/>
    </row>
    <row r="5" spans="1:25" ht="15.75" thickBot="1" x14ac:dyDescent="0.35">
      <c r="A5" s="1064" t="s">
        <v>1393</v>
      </c>
      <c r="B5" s="1067">
        <v>2000</v>
      </c>
      <c r="C5" s="1067"/>
      <c r="D5" s="1067"/>
      <c r="E5" s="1067"/>
      <c r="F5" s="330"/>
      <c r="G5" s="1067">
        <v>2001</v>
      </c>
      <c r="H5" s="1067"/>
      <c r="I5" s="1067"/>
      <c r="J5" s="1067"/>
      <c r="K5" s="330"/>
      <c r="L5" s="1067">
        <v>2002</v>
      </c>
      <c r="M5" s="1067"/>
      <c r="N5" s="1067"/>
      <c r="O5" s="1067"/>
      <c r="P5" s="330"/>
      <c r="Q5" s="1067">
        <v>2003</v>
      </c>
      <c r="R5" s="1067"/>
      <c r="S5" s="1067"/>
      <c r="T5" s="1067"/>
      <c r="U5" s="330"/>
      <c r="V5" s="1067">
        <v>2004</v>
      </c>
      <c r="W5" s="1067"/>
      <c r="X5" s="1067"/>
      <c r="Y5" s="1067"/>
    </row>
    <row r="6" spans="1:25" x14ac:dyDescent="0.3">
      <c r="A6" s="1065"/>
      <c r="B6" s="1065" t="s">
        <v>19</v>
      </c>
      <c r="C6" s="1065" t="s">
        <v>1125</v>
      </c>
      <c r="D6" s="1065" t="s">
        <v>1126</v>
      </c>
      <c r="E6" s="1065" t="s">
        <v>1127</v>
      </c>
      <c r="F6" s="331"/>
      <c r="G6" s="1065" t="s">
        <v>19</v>
      </c>
      <c r="H6" s="1065" t="s">
        <v>1125</v>
      </c>
      <c r="I6" s="1065" t="s">
        <v>1126</v>
      </c>
      <c r="J6" s="1065" t="s">
        <v>1127</v>
      </c>
      <c r="K6" s="331"/>
      <c r="L6" s="1065" t="s">
        <v>19</v>
      </c>
      <c r="M6" s="1065" t="s">
        <v>1125</v>
      </c>
      <c r="N6" s="1065" t="s">
        <v>1126</v>
      </c>
      <c r="O6" s="1065" t="s">
        <v>1127</v>
      </c>
      <c r="P6" s="331"/>
      <c r="Q6" s="1065" t="s">
        <v>19</v>
      </c>
      <c r="R6" s="1065" t="s">
        <v>1125</v>
      </c>
      <c r="S6" s="1065" t="s">
        <v>1126</v>
      </c>
      <c r="T6" s="1065" t="s">
        <v>1127</v>
      </c>
      <c r="U6" s="331"/>
      <c r="V6" s="1065" t="s">
        <v>19</v>
      </c>
      <c r="W6" s="1065" t="s">
        <v>1125</v>
      </c>
      <c r="X6" s="1065" t="s">
        <v>1126</v>
      </c>
      <c r="Y6" s="1065" t="s">
        <v>1127</v>
      </c>
    </row>
    <row r="7" spans="1:25" ht="15.75" thickBot="1" x14ac:dyDescent="0.35">
      <c r="A7" s="1066"/>
      <c r="B7" s="1066"/>
      <c r="C7" s="1066"/>
      <c r="D7" s="1066"/>
      <c r="E7" s="1066"/>
      <c r="F7" s="332"/>
      <c r="G7" s="1066"/>
      <c r="H7" s="1066"/>
      <c r="I7" s="1066"/>
      <c r="J7" s="1066"/>
      <c r="K7" s="332"/>
      <c r="L7" s="1066"/>
      <c r="M7" s="1066"/>
      <c r="N7" s="1066"/>
      <c r="O7" s="1066"/>
      <c r="P7" s="332"/>
      <c r="Q7" s="1066"/>
      <c r="R7" s="1066"/>
      <c r="S7" s="1066"/>
      <c r="T7" s="1066"/>
      <c r="U7" s="332"/>
      <c r="V7" s="1066"/>
      <c r="W7" s="1066"/>
      <c r="X7" s="1066"/>
      <c r="Y7" s="1066"/>
    </row>
    <row r="8" spans="1:25" x14ac:dyDescent="0.3">
      <c r="A8" s="41"/>
      <c r="B8" s="333"/>
      <c r="C8" s="333"/>
      <c r="D8" s="41"/>
      <c r="E8" s="41"/>
      <c r="F8" s="41"/>
      <c r="G8" s="333"/>
      <c r="H8" s="333"/>
      <c r="I8" s="41"/>
      <c r="J8" s="41"/>
      <c r="K8" s="41"/>
      <c r="L8" s="41"/>
      <c r="M8" s="41"/>
      <c r="N8" s="41"/>
      <c r="O8" s="41"/>
      <c r="P8" s="41"/>
      <c r="Q8" s="41"/>
      <c r="R8" s="41"/>
      <c r="S8" s="41"/>
      <c r="T8" s="41"/>
      <c r="U8" s="41"/>
      <c r="V8" s="333"/>
      <c r="W8" s="333"/>
      <c r="X8" s="41"/>
      <c r="Y8" s="41"/>
    </row>
    <row r="9" spans="1:25" x14ac:dyDescent="0.3">
      <c r="A9" s="154" t="s">
        <v>733</v>
      </c>
      <c r="B9" s="334">
        <v>1784</v>
      </c>
      <c r="C9" s="334">
        <v>40</v>
      </c>
      <c r="D9" s="334">
        <v>217</v>
      </c>
      <c r="E9" s="334">
        <v>1527</v>
      </c>
      <c r="F9" s="334"/>
      <c r="G9" s="334">
        <v>1769</v>
      </c>
      <c r="H9" s="334">
        <v>40</v>
      </c>
      <c r="I9" s="334">
        <v>219</v>
      </c>
      <c r="J9" s="334">
        <v>1510</v>
      </c>
      <c r="K9" s="334"/>
      <c r="L9" s="334">
        <v>1771</v>
      </c>
      <c r="M9" s="334">
        <v>40</v>
      </c>
      <c r="N9" s="334">
        <v>222</v>
      </c>
      <c r="O9" s="334">
        <v>1509</v>
      </c>
      <c r="P9" s="334"/>
      <c r="Q9" s="334">
        <v>1768</v>
      </c>
      <c r="R9" s="334">
        <v>40</v>
      </c>
      <c r="S9" s="334">
        <v>223</v>
      </c>
      <c r="T9" s="334">
        <v>1505</v>
      </c>
      <c r="U9" s="334"/>
      <c r="V9" s="334">
        <v>1811</v>
      </c>
      <c r="W9" s="334">
        <v>38</v>
      </c>
      <c r="X9" s="334">
        <v>262</v>
      </c>
      <c r="Y9" s="334">
        <v>1511</v>
      </c>
    </row>
    <row r="10" spans="1:25" x14ac:dyDescent="0.3">
      <c r="A10" s="41"/>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row>
    <row r="11" spans="1:25" x14ac:dyDescent="0.3">
      <c r="A11" s="41" t="s">
        <v>20</v>
      </c>
      <c r="B11" s="334">
        <v>13</v>
      </c>
      <c r="C11" s="334"/>
      <c r="D11" s="334">
        <v>2</v>
      </c>
      <c r="E11" s="334">
        <v>11</v>
      </c>
      <c r="F11" s="334"/>
      <c r="G11" s="334">
        <v>14</v>
      </c>
      <c r="H11" s="334"/>
      <c r="I11" s="334">
        <v>2</v>
      </c>
      <c r="J11" s="334">
        <v>12</v>
      </c>
      <c r="K11" s="334"/>
      <c r="L11" s="334">
        <v>14</v>
      </c>
      <c r="M11" s="334"/>
      <c r="N11" s="334">
        <v>2</v>
      </c>
      <c r="O11" s="334">
        <v>12</v>
      </c>
      <c r="P11" s="334"/>
      <c r="Q11" s="334">
        <v>13</v>
      </c>
      <c r="R11" s="334"/>
      <c r="S11" s="334">
        <v>2</v>
      </c>
      <c r="T11" s="334">
        <v>11</v>
      </c>
      <c r="U11" s="334"/>
      <c r="V11" s="334">
        <v>14</v>
      </c>
      <c r="W11" s="334">
        <v>0</v>
      </c>
      <c r="X11" s="334">
        <v>3</v>
      </c>
      <c r="Y11" s="334">
        <v>11</v>
      </c>
    </row>
    <row r="12" spans="1:25" x14ac:dyDescent="0.3">
      <c r="A12" s="41" t="s">
        <v>21</v>
      </c>
      <c r="B12" s="334">
        <v>39</v>
      </c>
      <c r="C12" s="334"/>
      <c r="D12" s="334">
        <v>7</v>
      </c>
      <c r="E12" s="334">
        <v>32</v>
      </c>
      <c r="F12" s="334"/>
      <c r="G12" s="334">
        <v>40</v>
      </c>
      <c r="H12" s="334"/>
      <c r="I12" s="334">
        <v>7</v>
      </c>
      <c r="J12" s="334">
        <v>33</v>
      </c>
      <c r="K12" s="334"/>
      <c r="L12" s="334">
        <v>43</v>
      </c>
      <c r="M12" s="334"/>
      <c r="N12" s="334">
        <v>9</v>
      </c>
      <c r="O12" s="334">
        <v>34</v>
      </c>
      <c r="P12" s="334"/>
      <c r="Q12" s="334">
        <v>43</v>
      </c>
      <c r="R12" s="334"/>
      <c r="S12" s="334">
        <v>9</v>
      </c>
      <c r="T12" s="334">
        <v>34</v>
      </c>
      <c r="U12" s="334"/>
      <c r="V12" s="334">
        <v>41</v>
      </c>
      <c r="W12" s="334">
        <v>0</v>
      </c>
      <c r="X12" s="334">
        <v>9</v>
      </c>
      <c r="Y12" s="334">
        <v>32</v>
      </c>
    </row>
    <row r="13" spans="1:25" x14ac:dyDescent="0.3">
      <c r="A13" s="41" t="s">
        <v>22</v>
      </c>
      <c r="B13" s="334">
        <v>34</v>
      </c>
      <c r="C13" s="334"/>
      <c r="D13" s="334">
        <v>6</v>
      </c>
      <c r="E13" s="334">
        <v>28</v>
      </c>
      <c r="F13" s="334"/>
      <c r="G13" s="334">
        <v>26</v>
      </c>
      <c r="H13" s="334"/>
      <c r="I13" s="334">
        <v>6</v>
      </c>
      <c r="J13" s="334">
        <v>20</v>
      </c>
      <c r="K13" s="334"/>
      <c r="L13" s="334">
        <v>26</v>
      </c>
      <c r="M13" s="334"/>
      <c r="N13" s="334">
        <v>6</v>
      </c>
      <c r="O13" s="334">
        <v>20</v>
      </c>
      <c r="P13" s="334"/>
      <c r="Q13" s="334">
        <v>26</v>
      </c>
      <c r="R13" s="334"/>
      <c r="S13" s="334">
        <v>6</v>
      </c>
      <c r="T13" s="334">
        <v>20</v>
      </c>
      <c r="U13" s="334"/>
      <c r="V13" s="334">
        <v>25</v>
      </c>
      <c r="W13" s="334">
        <v>0</v>
      </c>
      <c r="X13" s="334">
        <v>7</v>
      </c>
      <c r="Y13" s="334">
        <v>18</v>
      </c>
    </row>
    <row r="14" spans="1:25" x14ac:dyDescent="0.3">
      <c r="A14" s="41" t="s">
        <v>23</v>
      </c>
      <c r="B14" s="334">
        <v>20</v>
      </c>
      <c r="C14" s="334"/>
      <c r="D14" s="334">
        <v>2</v>
      </c>
      <c r="E14" s="334">
        <v>18</v>
      </c>
      <c r="F14" s="334"/>
      <c r="G14" s="334">
        <v>19</v>
      </c>
      <c r="H14" s="334"/>
      <c r="I14" s="334">
        <v>2</v>
      </c>
      <c r="J14" s="334">
        <v>17</v>
      </c>
      <c r="K14" s="334"/>
      <c r="L14" s="334">
        <v>19</v>
      </c>
      <c r="M14" s="334"/>
      <c r="N14" s="334">
        <v>2</v>
      </c>
      <c r="O14" s="334">
        <v>17</v>
      </c>
      <c r="P14" s="334"/>
      <c r="Q14" s="334">
        <v>15</v>
      </c>
      <c r="R14" s="334"/>
      <c r="S14" s="334">
        <v>2</v>
      </c>
      <c r="T14" s="334">
        <v>13</v>
      </c>
      <c r="U14" s="334"/>
      <c r="V14" s="334">
        <v>18</v>
      </c>
      <c r="W14" s="334">
        <v>0</v>
      </c>
      <c r="X14" s="334">
        <v>3</v>
      </c>
      <c r="Y14" s="334">
        <v>15</v>
      </c>
    </row>
    <row r="15" spans="1:25" x14ac:dyDescent="0.3">
      <c r="A15" s="41" t="s">
        <v>24</v>
      </c>
      <c r="B15" s="334">
        <v>72</v>
      </c>
      <c r="C15" s="334">
        <v>1</v>
      </c>
      <c r="D15" s="334">
        <v>12</v>
      </c>
      <c r="E15" s="334">
        <v>59</v>
      </c>
      <c r="F15" s="334"/>
      <c r="G15" s="334">
        <v>64</v>
      </c>
      <c r="H15" s="334">
        <v>1</v>
      </c>
      <c r="I15" s="334">
        <v>12</v>
      </c>
      <c r="J15" s="334">
        <v>51</v>
      </c>
      <c r="K15" s="334"/>
      <c r="L15" s="334">
        <v>65</v>
      </c>
      <c r="M15" s="334">
        <v>1</v>
      </c>
      <c r="N15" s="334">
        <v>12</v>
      </c>
      <c r="O15" s="334">
        <v>52</v>
      </c>
      <c r="P15" s="334"/>
      <c r="Q15" s="334">
        <v>65</v>
      </c>
      <c r="R15" s="334">
        <v>1</v>
      </c>
      <c r="S15" s="334">
        <v>12</v>
      </c>
      <c r="T15" s="334">
        <v>52</v>
      </c>
      <c r="U15" s="334"/>
      <c r="V15" s="334">
        <v>64</v>
      </c>
      <c r="W15" s="334">
        <v>1</v>
      </c>
      <c r="X15" s="334">
        <v>13</v>
      </c>
      <c r="Y15" s="334">
        <v>50</v>
      </c>
    </row>
    <row r="16" spans="1:25" x14ac:dyDescent="0.3">
      <c r="A16" s="41" t="s">
        <v>25</v>
      </c>
      <c r="B16" s="334">
        <v>19</v>
      </c>
      <c r="C16" s="334"/>
      <c r="D16" s="334">
        <v>3</v>
      </c>
      <c r="E16" s="334">
        <v>16</v>
      </c>
      <c r="F16" s="334"/>
      <c r="G16" s="334">
        <v>19</v>
      </c>
      <c r="H16" s="334"/>
      <c r="I16" s="334">
        <v>3</v>
      </c>
      <c r="J16" s="334">
        <v>16</v>
      </c>
      <c r="K16" s="334"/>
      <c r="L16" s="334">
        <v>18</v>
      </c>
      <c r="M16" s="334"/>
      <c r="N16" s="334">
        <v>3</v>
      </c>
      <c r="O16" s="334">
        <v>15</v>
      </c>
      <c r="P16" s="334"/>
      <c r="Q16" s="334">
        <v>18</v>
      </c>
      <c r="R16" s="334"/>
      <c r="S16" s="334">
        <v>3</v>
      </c>
      <c r="T16" s="334">
        <v>15</v>
      </c>
      <c r="U16" s="334"/>
      <c r="V16" s="334">
        <v>19</v>
      </c>
      <c r="W16" s="334">
        <v>0</v>
      </c>
      <c r="X16" s="334">
        <v>3</v>
      </c>
      <c r="Y16" s="334">
        <v>16</v>
      </c>
    </row>
    <row r="17" spans="1:25" x14ac:dyDescent="0.3">
      <c r="A17" s="41" t="s">
        <v>26</v>
      </c>
      <c r="B17" s="334">
        <v>45</v>
      </c>
      <c r="C17" s="334"/>
      <c r="D17" s="334">
        <v>4</v>
      </c>
      <c r="E17" s="334">
        <v>41</v>
      </c>
      <c r="F17" s="334"/>
      <c r="G17" s="334">
        <v>45</v>
      </c>
      <c r="H17" s="334"/>
      <c r="I17" s="334">
        <v>4</v>
      </c>
      <c r="J17" s="334">
        <v>41</v>
      </c>
      <c r="K17" s="334"/>
      <c r="L17" s="334">
        <v>46</v>
      </c>
      <c r="M17" s="334"/>
      <c r="N17" s="334">
        <v>4</v>
      </c>
      <c r="O17" s="334">
        <v>42</v>
      </c>
      <c r="P17" s="334"/>
      <c r="Q17" s="334">
        <v>46</v>
      </c>
      <c r="R17" s="334"/>
      <c r="S17" s="334">
        <v>4</v>
      </c>
      <c r="T17" s="334">
        <v>42</v>
      </c>
      <c r="U17" s="334"/>
      <c r="V17" s="334">
        <v>44</v>
      </c>
      <c r="W17" s="334">
        <v>0</v>
      </c>
      <c r="X17" s="334">
        <v>4</v>
      </c>
      <c r="Y17" s="334">
        <v>40</v>
      </c>
    </row>
    <row r="18" spans="1:25" x14ac:dyDescent="0.3">
      <c r="A18" s="41" t="s">
        <v>27</v>
      </c>
      <c r="B18" s="334">
        <v>61</v>
      </c>
      <c r="C18" s="334"/>
      <c r="D18" s="334">
        <v>9</v>
      </c>
      <c r="E18" s="334">
        <v>52</v>
      </c>
      <c r="F18" s="334"/>
      <c r="G18" s="334">
        <v>62</v>
      </c>
      <c r="H18" s="334"/>
      <c r="I18" s="334">
        <v>9</v>
      </c>
      <c r="J18" s="334">
        <v>53</v>
      </c>
      <c r="K18" s="334"/>
      <c r="L18" s="334">
        <v>63</v>
      </c>
      <c r="M18" s="334"/>
      <c r="N18" s="334">
        <v>9</v>
      </c>
      <c r="O18" s="334">
        <v>54</v>
      </c>
      <c r="P18" s="334"/>
      <c r="Q18" s="334">
        <v>63</v>
      </c>
      <c r="R18" s="334"/>
      <c r="S18" s="334">
        <v>9</v>
      </c>
      <c r="T18" s="334">
        <v>54</v>
      </c>
      <c r="U18" s="334"/>
      <c r="V18" s="334">
        <v>66</v>
      </c>
      <c r="W18" s="334">
        <v>0</v>
      </c>
      <c r="X18" s="334">
        <v>12</v>
      </c>
      <c r="Y18" s="334">
        <v>54</v>
      </c>
    </row>
    <row r="19" spans="1:25" ht="16.5" x14ac:dyDescent="0.3">
      <c r="A19" s="41" t="s">
        <v>1292</v>
      </c>
      <c r="B19" s="334">
        <v>90</v>
      </c>
      <c r="C19" s="334">
        <v>10</v>
      </c>
      <c r="D19" s="334">
        <v>8</v>
      </c>
      <c r="E19" s="334">
        <v>72</v>
      </c>
      <c r="F19" s="334"/>
      <c r="G19" s="334">
        <v>90</v>
      </c>
      <c r="H19" s="334">
        <v>10</v>
      </c>
      <c r="I19" s="334">
        <v>8</v>
      </c>
      <c r="J19" s="334">
        <v>72</v>
      </c>
      <c r="K19" s="334"/>
      <c r="L19" s="334">
        <v>90</v>
      </c>
      <c r="M19" s="334">
        <v>10</v>
      </c>
      <c r="N19" s="334">
        <v>8</v>
      </c>
      <c r="O19" s="334">
        <v>72</v>
      </c>
      <c r="P19" s="334"/>
      <c r="Q19" s="334">
        <v>90</v>
      </c>
      <c r="R19" s="334">
        <v>10</v>
      </c>
      <c r="S19" s="334">
        <v>8</v>
      </c>
      <c r="T19" s="334">
        <v>72</v>
      </c>
      <c r="U19" s="334"/>
      <c r="V19" s="334">
        <v>92</v>
      </c>
      <c r="W19" s="334">
        <v>11</v>
      </c>
      <c r="X19" s="334">
        <v>9</v>
      </c>
      <c r="Y19" s="334">
        <v>72</v>
      </c>
    </row>
    <row r="20" spans="1:25" ht="16.5" x14ac:dyDescent="0.3">
      <c r="A20" s="41" t="s">
        <v>1293</v>
      </c>
      <c r="B20" s="334">
        <v>58</v>
      </c>
      <c r="C20" s="334">
        <v>8</v>
      </c>
      <c r="D20" s="334">
        <v>10</v>
      </c>
      <c r="E20" s="334">
        <v>40</v>
      </c>
      <c r="F20" s="334"/>
      <c r="G20" s="334">
        <v>57</v>
      </c>
      <c r="H20" s="334">
        <v>8</v>
      </c>
      <c r="I20" s="334">
        <v>10</v>
      </c>
      <c r="J20" s="334">
        <v>39</v>
      </c>
      <c r="K20" s="334"/>
      <c r="L20" s="334">
        <v>57</v>
      </c>
      <c r="M20" s="334">
        <v>8</v>
      </c>
      <c r="N20" s="334">
        <v>10</v>
      </c>
      <c r="O20" s="334">
        <v>39</v>
      </c>
      <c r="P20" s="334"/>
      <c r="Q20" s="334">
        <v>57</v>
      </c>
      <c r="R20" s="334">
        <v>8</v>
      </c>
      <c r="S20" s="334">
        <v>10</v>
      </c>
      <c r="T20" s="334">
        <v>39</v>
      </c>
      <c r="U20" s="334"/>
      <c r="V20" s="334">
        <v>63</v>
      </c>
      <c r="W20" s="334">
        <v>8</v>
      </c>
      <c r="X20" s="334">
        <v>13</v>
      </c>
      <c r="Y20" s="334">
        <v>42</v>
      </c>
    </row>
    <row r="21" spans="1:25" x14ac:dyDescent="0.3">
      <c r="A21" s="41" t="s">
        <v>29</v>
      </c>
      <c r="B21" s="334">
        <v>64</v>
      </c>
      <c r="C21" s="334"/>
      <c r="D21" s="334">
        <v>4</v>
      </c>
      <c r="E21" s="334">
        <v>60</v>
      </c>
      <c r="F21" s="334"/>
      <c r="G21" s="334">
        <v>63</v>
      </c>
      <c r="H21" s="334"/>
      <c r="I21" s="334">
        <v>4</v>
      </c>
      <c r="J21" s="334">
        <v>59</v>
      </c>
      <c r="K21" s="334"/>
      <c r="L21" s="334">
        <v>63</v>
      </c>
      <c r="M21" s="334"/>
      <c r="N21" s="334">
        <v>4</v>
      </c>
      <c r="O21" s="334">
        <v>59</v>
      </c>
      <c r="P21" s="334"/>
      <c r="Q21" s="334">
        <v>63</v>
      </c>
      <c r="R21" s="334"/>
      <c r="S21" s="334">
        <v>4</v>
      </c>
      <c r="T21" s="334">
        <v>59</v>
      </c>
      <c r="U21" s="334"/>
      <c r="V21" s="334">
        <v>53</v>
      </c>
      <c r="W21" s="334">
        <v>0</v>
      </c>
      <c r="X21" s="334">
        <v>5</v>
      </c>
      <c r="Y21" s="334">
        <v>48</v>
      </c>
    </row>
    <row r="22" spans="1:25" x14ac:dyDescent="0.3">
      <c r="A22" s="41" t="s">
        <v>30</v>
      </c>
      <c r="B22" s="334">
        <v>54</v>
      </c>
      <c r="C22" s="334">
        <v>2</v>
      </c>
      <c r="D22" s="334">
        <v>9</v>
      </c>
      <c r="E22" s="334">
        <v>43</v>
      </c>
      <c r="F22" s="334"/>
      <c r="G22" s="334">
        <v>51</v>
      </c>
      <c r="H22" s="334">
        <v>2</v>
      </c>
      <c r="I22" s="334">
        <v>9</v>
      </c>
      <c r="J22" s="334">
        <v>40</v>
      </c>
      <c r="K22" s="334"/>
      <c r="L22" s="334">
        <v>50</v>
      </c>
      <c r="M22" s="334">
        <v>2</v>
      </c>
      <c r="N22" s="334">
        <v>9</v>
      </c>
      <c r="O22" s="334">
        <v>39</v>
      </c>
      <c r="P22" s="334"/>
      <c r="Q22" s="334">
        <v>50</v>
      </c>
      <c r="R22" s="334">
        <v>2</v>
      </c>
      <c r="S22" s="334">
        <v>9</v>
      </c>
      <c r="T22" s="334">
        <v>39</v>
      </c>
      <c r="U22" s="334"/>
      <c r="V22" s="334">
        <v>52</v>
      </c>
      <c r="W22" s="334">
        <v>2</v>
      </c>
      <c r="X22" s="334">
        <v>11</v>
      </c>
      <c r="Y22" s="334">
        <v>39</v>
      </c>
    </row>
    <row r="23" spans="1:25" x14ac:dyDescent="0.3">
      <c r="A23" s="41" t="s">
        <v>31</v>
      </c>
      <c r="B23" s="334">
        <v>30</v>
      </c>
      <c r="C23" s="334"/>
      <c r="D23" s="334">
        <v>6</v>
      </c>
      <c r="E23" s="334">
        <v>24</v>
      </c>
      <c r="F23" s="334"/>
      <c r="G23" s="334">
        <v>30</v>
      </c>
      <c r="H23" s="334"/>
      <c r="I23" s="334">
        <v>6</v>
      </c>
      <c r="J23" s="334">
        <v>24</v>
      </c>
      <c r="K23" s="334"/>
      <c r="L23" s="334">
        <v>28</v>
      </c>
      <c r="M23" s="334"/>
      <c r="N23" s="334">
        <v>6</v>
      </c>
      <c r="O23" s="334">
        <v>22</v>
      </c>
      <c r="P23" s="334"/>
      <c r="Q23" s="334">
        <v>28</v>
      </c>
      <c r="R23" s="334"/>
      <c r="S23" s="334">
        <v>6</v>
      </c>
      <c r="T23" s="334">
        <v>22</v>
      </c>
      <c r="U23" s="334"/>
      <c r="V23" s="334">
        <v>30</v>
      </c>
      <c r="W23" s="334">
        <v>0</v>
      </c>
      <c r="X23" s="334">
        <v>7</v>
      </c>
      <c r="Y23" s="334">
        <v>23</v>
      </c>
    </row>
    <row r="24" spans="1:25" x14ac:dyDescent="0.3">
      <c r="A24" s="41" t="s">
        <v>32</v>
      </c>
      <c r="B24" s="334">
        <v>25</v>
      </c>
      <c r="C24" s="334"/>
      <c r="D24" s="334">
        <v>5</v>
      </c>
      <c r="E24" s="334">
        <v>20</v>
      </c>
      <c r="F24" s="334"/>
      <c r="G24" s="334">
        <v>26</v>
      </c>
      <c r="H24" s="334"/>
      <c r="I24" s="334">
        <v>6</v>
      </c>
      <c r="J24" s="334">
        <v>20</v>
      </c>
      <c r="K24" s="334"/>
      <c r="L24" s="334">
        <v>26</v>
      </c>
      <c r="M24" s="334"/>
      <c r="N24" s="334">
        <v>6</v>
      </c>
      <c r="O24" s="334">
        <v>20</v>
      </c>
      <c r="P24" s="334"/>
      <c r="Q24" s="334">
        <v>26</v>
      </c>
      <c r="R24" s="334"/>
      <c r="S24" s="334">
        <v>6</v>
      </c>
      <c r="T24" s="334">
        <v>20</v>
      </c>
      <c r="U24" s="334"/>
      <c r="V24" s="334">
        <v>25</v>
      </c>
      <c r="W24" s="334">
        <v>0</v>
      </c>
      <c r="X24" s="334">
        <v>6</v>
      </c>
      <c r="Y24" s="334">
        <v>19</v>
      </c>
    </row>
    <row r="25" spans="1:25" x14ac:dyDescent="0.3">
      <c r="A25" s="41" t="s">
        <v>33</v>
      </c>
      <c r="B25" s="334">
        <v>177</v>
      </c>
      <c r="C25" s="334">
        <v>5</v>
      </c>
      <c r="D25" s="334">
        <v>16</v>
      </c>
      <c r="E25" s="334">
        <v>156</v>
      </c>
      <c r="F25" s="334"/>
      <c r="G25" s="334">
        <v>179</v>
      </c>
      <c r="H25" s="334">
        <v>5</v>
      </c>
      <c r="I25" s="334">
        <v>16</v>
      </c>
      <c r="J25" s="334">
        <v>158</v>
      </c>
      <c r="K25" s="334"/>
      <c r="L25" s="334">
        <v>179</v>
      </c>
      <c r="M25" s="334">
        <v>5</v>
      </c>
      <c r="N25" s="334">
        <v>16</v>
      </c>
      <c r="O25" s="334">
        <v>158</v>
      </c>
      <c r="P25" s="334"/>
      <c r="Q25" s="334">
        <v>178</v>
      </c>
      <c r="R25" s="334">
        <v>5</v>
      </c>
      <c r="S25" s="334">
        <v>16</v>
      </c>
      <c r="T25" s="334">
        <v>157</v>
      </c>
      <c r="U25" s="334"/>
      <c r="V25" s="334">
        <v>182</v>
      </c>
      <c r="W25" s="334">
        <v>4</v>
      </c>
      <c r="X25" s="334">
        <v>19</v>
      </c>
      <c r="Y25" s="334">
        <v>159</v>
      </c>
    </row>
    <row r="26" spans="1:25" x14ac:dyDescent="0.3">
      <c r="A26" s="41" t="s">
        <v>1290</v>
      </c>
      <c r="B26" s="334">
        <v>68</v>
      </c>
      <c r="C26" s="334"/>
      <c r="D26" s="334">
        <v>10</v>
      </c>
      <c r="E26" s="334">
        <v>58</v>
      </c>
      <c r="F26" s="334"/>
      <c r="G26" s="334">
        <v>68</v>
      </c>
      <c r="H26" s="334"/>
      <c r="I26" s="334">
        <v>10</v>
      </c>
      <c r="J26" s="334">
        <v>58</v>
      </c>
      <c r="K26" s="334"/>
      <c r="L26" s="334">
        <v>68</v>
      </c>
      <c r="M26" s="334"/>
      <c r="N26" s="334">
        <v>10</v>
      </c>
      <c r="O26" s="334">
        <v>58</v>
      </c>
      <c r="P26" s="334"/>
      <c r="Q26" s="334">
        <v>68</v>
      </c>
      <c r="R26" s="334"/>
      <c r="S26" s="334">
        <v>10</v>
      </c>
      <c r="T26" s="334">
        <v>58</v>
      </c>
      <c r="U26" s="334"/>
      <c r="V26" s="334">
        <v>72</v>
      </c>
      <c r="W26" s="334">
        <v>0</v>
      </c>
      <c r="X26" s="334">
        <v>12</v>
      </c>
      <c r="Y26" s="334">
        <v>60</v>
      </c>
    </row>
    <row r="27" spans="1:25" x14ac:dyDescent="0.3">
      <c r="A27" s="41" t="s">
        <v>1288</v>
      </c>
      <c r="B27" s="334">
        <v>45</v>
      </c>
      <c r="C27" s="334">
        <v>1</v>
      </c>
      <c r="D27" s="334">
        <v>4</v>
      </c>
      <c r="E27" s="334">
        <v>40</v>
      </c>
      <c r="F27" s="334"/>
      <c r="G27" s="334">
        <v>46</v>
      </c>
      <c r="H27" s="334">
        <v>1</v>
      </c>
      <c r="I27" s="334">
        <v>4</v>
      </c>
      <c r="J27" s="334">
        <v>41</v>
      </c>
      <c r="K27" s="334"/>
      <c r="L27" s="334">
        <v>46</v>
      </c>
      <c r="M27" s="334">
        <v>1</v>
      </c>
      <c r="N27" s="334">
        <v>4</v>
      </c>
      <c r="O27" s="334">
        <v>41</v>
      </c>
      <c r="P27" s="334"/>
      <c r="Q27" s="334">
        <v>46</v>
      </c>
      <c r="R27" s="334">
        <v>1</v>
      </c>
      <c r="S27" s="334">
        <v>4</v>
      </c>
      <c r="T27" s="334">
        <v>41</v>
      </c>
      <c r="U27" s="334"/>
      <c r="V27" s="334">
        <v>50</v>
      </c>
      <c r="W27" s="334">
        <v>1</v>
      </c>
      <c r="X27" s="334">
        <v>5</v>
      </c>
      <c r="Y27" s="334">
        <v>44</v>
      </c>
    </row>
    <row r="28" spans="1:25" x14ac:dyDescent="0.3">
      <c r="A28" s="41" t="s">
        <v>34</v>
      </c>
      <c r="B28" s="334">
        <v>70</v>
      </c>
      <c r="C28" s="334"/>
      <c r="D28" s="334">
        <v>9</v>
      </c>
      <c r="E28" s="334">
        <v>61</v>
      </c>
      <c r="F28" s="334"/>
      <c r="G28" s="334">
        <v>70</v>
      </c>
      <c r="H28" s="334"/>
      <c r="I28" s="334">
        <v>9</v>
      </c>
      <c r="J28" s="334">
        <v>61</v>
      </c>
      <c r="K28" s="334"/>
      <c r="L28" s="334">
        <v>70</v>
      </c>
      <c r="M28" s="334"/>
      <c r="N28" s="334">
        <v>9</v>
      </c>
      <c r="O28" s="334">
        <v>61</v>
      </c>
      <c r="P28" s="334"/>
      <c r="Q28" s="334">
        <v>70</v>
      </c>
      <c r="R28" s="334"/>
      <c r="S28" s="334">
        <v>9</v>
      </c>
      <c r="T28" s="334">
        <v>61</v>
      </c>
      <c r="U28" s="334"/>
      <c r="V28" s="334">
        <v>72</v>
      </c>
      <c r="W28" s="334">
        <v>0</v>
      </c>
      <c r="X28" s="334">
        <v>10</v>
      </c>
      <c r="Y28" s="334">
        <v>62</v>
      </c>
    </row>
    <row r="29" spans="1:25" x14ac:dyDescent="0.3">
      <c r="A29" s="41" t="s">
        <v>35</v>
      </c>
      <c r="B29" s="334">
        <v>27</v>
      </c>
      <c r="C29" s="334"/>
      <c r="D29" s="334">
        <v>3</v>
      </c>
      <c r="E29" s="334">
        <v>24</v>
      </c>
      <c r="F29" s="334"/>
      <c r="G29" s="334">
        <v>27</v>
      </c>
      <c r="H29" s="334"/>
      <c r="I29" s="334">
        <v>3</v>
      </c>
      <c r="J29" s="334">
        <v>24</v>
      </c>
      <c r="K29" s="334"/>
      <c r="L29" s="334">
        <v>27</v>
      </c>
      <c r="M29" s="334"/>
      <c r="N29" s="334">
        <v>3</v>
      </c>
      <c r="O29" s="334">
        <v>24</v>
      </c>
      <c r="P29" s="334"/>
      <c r="Q29" s="334">
        <v>27</v>
      </c>
      <c r="R29" s="334"/>
      <c r="S29" s="334">
        <v>3</v>
      </c>
      <c r="T29" s="334">
        <v>24</v>
      </c>
      <c r="U29" s="334"/>
      <c r="V29" s="334">
        <v>26</v>
      </c>
      <c r="W29" s="334">
        <v>0</v>
      </c>
      <c r="X29" s="334">
        <v>3</v>
      </c>
      <c r="Y29" s="334">
        <v>23</v>
      </c>
    </row>
    <row r="30" spans="1:25" x14ac:dyDescent="0.3">
      <c r="A30" s="41" t="s">
        <v>36</v>
      </c>
      <c r="B30" s="334">
        <v>35</v>
      </c>
      <c r="C30" s="334"/>
      <c r="D30" s="334">
        <v>5</v>
      </c>
      <c r="E30" s="334">
        <v>30</v>
      </c>
      <c r="F30" s="334"/>
      <c r="G30" s="334">
        <v>34</v>
      </c>
      <c r="H30" s="334"/>
      <c r="I30" s="334">
        <v>5</v>
      </c>
      <c r="J30" s="334">
        <v>29</v>
      </c>
      <c r="K30" s="334"/>
      <c r="L30" s="334">
        <v>34</v>
      </c>
      <c r="M30" s="334"/>
      <c r="N30" s="334">
        <v>5</v>
      </c>
      <c r="O30" s="334">
        <v>29</v>
      </c>
      <c r="P30" s="334"/>
      <c r="Q30" s="334">
        <v>34</v>
      </c>
      <c r="R30" s="334"/>
      <c r="S30" s="334">
        <v>5</v>
      </c>
      <c r="T30" s="334">
        <v>29</v>
      </c>
      <c r="U30" s="334"/>
      <c r="V30" s="334">
        <v>37</v>
      </c>
      <c r="W30" s="334">
        <v>0</v>
      </c>
      <c r="X30" s="334">
        <v>6</v>
      </c>
      <c r="Y30" s="334">
        <v>31</v>
      </c>
    </row>
    <row r="31" spans="1:25" x14ac:dyDescent="0.3">
      <c r="A31" s="41" t="s">
        <v>37</v>
      </c>
      <c r="B31" s="334">
        <v>64</v>
      </c>
      <c r="C31" s="334">
        <v>6</v>
      </c>
      <c r="D31" s="334">
        <v>8</v>
      </c>
      <c r="E31" s="334">
        <v>50</v>
      </c>
      <c r="F31" s="334"/>
      <c r="G31" s="334">
        <v>65</v>
      </c>
      <c r="H31" s="334">
        <v>6</v>
      </c>
      <c r="I31" s="334">
        <v>8</v>
      </c>
      <c r="J31" s="334">
        <v>51</v>
      </c>
      <c r="K31" s="334"/>
      <c r="L31" s="334">
        <v>65</v>
      </c>
      <c r="M31" s="334">
        <v>6</v>
      </c>
      <c r="N31" s="334">
        <v>8</v>
      </c>
      <c r="O31" s="334">
        <v>51</v>
      </c>
      <c r="P31" s="334"/>
      <c r="Q31" s="334">
        <v>65</v>
      </c>
      <c r="R31" s="334">
        <v>6</v>
      </c>
      <c r="S31" s="334">
        <v>8</v>
      </c>
      <c r="T31" s="334">
        <v>51</v>
      </c>
      <c r="U31" s="334"/>
      <c r="V31" s="334">
        <v>69</v>
      </c>
      <c r="W31" s="334">
        <v>6</v>
      </c>
      <c r="X31" s="334">
        <v>11</v>
      </c>
      <c r="Y31" s="334">
        <v>52</v>
      </c>
    </row>
    <row r="32" spans="1:25" x14ac:dyDescent="0.3">
      <c r="A32" s="41" t="s">
        <v>38</v>
      </c>
      <c r="B32" s="334">
        <v>34</v>
      </c>
      <c r="C32" s="334"/>
      <c r="D32" s="334">
        <v>4</v>
      </c>
      <c r="E32" s="334">
        <v>30</v>
      </c>
      <c r="F32" s="334"/>
      <c r="G32" s="334">
        <v>34</v>
      </c>
      <c r="H32" s="334"/>
      <c r="I32" s="334">
        <v>4</v>
      </c>
      <c r="J32" s="334">
        <v>30</v>
      </c>
      <c r="K32" s="334"/>
      <c r="L32" s="334">
        <v>33</v>
      </c>
      <c r="M32" s="334"/>
      <c r="N32" s="334">
        <v>4</v>
      </c>
      <c r="O32" s="334">
        <v>29</v>
      </c>
      <c r="P32" s="334"/>
      <c r="Q32" s="334">
        <v>33</v>
      </c>
      <c r="R32" s="334"/>
      <c r="S32" s="334">
        <v>4</v>
      </c>
      <c r="T32" s="334">
        <v>29</v>
      </c>
      <c r="U32" s="334"/>
      <c r="V32" s="334">
        <v>34</v>
      </c>
      <c r="W32" s="334">
        <v>0</v>
      </c>
      <c r="X32" s="334">
        <v>5</v>
      </c>
      <c r="Y32" s="334">
        <v>29</v>
      </c>
    </row>
    <row r="33" spans="1:25" x14ac:dyDescent="0.3">
      <c r="A33" s="41" t="s">
        <v>39</v>
      </c>
      <c r="B33" s="334">
        <v>57</v>
      </c>
      <c r="C33" s="334">
        <v>2</v>
      </c>
      <c r="D33" s="334">
        <v>5</v>
      </c>
      <c r="E33" s="334">
        <v>50</v>
      </c>
      <c r="F33" s="334"/>
      <c r="G33" s="334">
        <v>57</v>
      </c>
      <c r="H33" s="334">
        <v>2</v>
      </c>
      <c r="I33" s="334">
        <v>5</v>
      </c>
      <c r="J33" s="334">
        <v>50</v>
      </c>
      <c r="K33" s="334"/>
      <c r="L33" s="334">
        <v>58</v>
      </c>
      <c r="M33" s="334">
        <v>2</v>
      </c>
      <c r="N33" s="334">
        <v>5</v>
      </c>
      <c r="O33" s="334">
        <v>51</v>
      </c>
      <c r="P33" s="334"/>
      <c r="Q33" s="334">
        <v>58</v>
      </c>
      <c r="R33" s="334">
        <v>2</v>
      </c>
      <c r="S33" s="334">
        <v>5</v>
      </c>
      <c r="T33" s="334">
        <v>51</v>
      </c>
      <c r="U33" s="334"/>
      <c r="V33" s="334">
        <v>55</v>
      </c>
      <c r="W33" s="334">
        <v>2</v>
      </c>
      <c r="X33" s="334">
        <v>8</v>
      </c>
      <c r="Y33" s="334">
        <v>45</v>
      </c>
    </row>
    <row r="34" spans="1:25" x14ac:dyDescent="0.3">
      <c r="A34" s="41" t="s">
        <v>40</v>
      </c>
      <c r="B34" s="334">
        <v>26</v>
      </c>
      <c r="C34" s="334"/>
      <c r="D34" s="334">
        <v>2</v>
      </c>
      <c r="E34" s="334">
        <v>24</v>
      </c>
      <c r="F34" s="334"/>
      <c r="G34" s="334">
        <v>26</v>
      </c>
      <c r="H34" s="334"/>
      <c r="I34" s="334">
        <v>2</v>
      </c>
      <c r="J34" s="334">
        <v>24</v>
      </c>
      <c r="K34" s="334"/>
      <c r="L34" s="334">
        <v>27</v>
      </c>
      <c r="M34" s="334"/>
      <c r="N34" s="334">
        <v>2</v>
      </c>
      <c r="O34" s="334">
        <v>25</v>
      </c>
      <c r="P34" s="334"/>
      <c r="Q34" s="334">
        <v>27</v>
      </c>
      <c r="R34" s="334"/>
      <c r="S34" s="334">
        <v>2</v>
      </c>
      <c r="T34" s="334">
        <v>25</v>
      </c>
      <c r="U34" s="334"/>
      <c r="V34" s="334">
        <v>28</v>
      </c>
      <c r="W34" s="334">
        <v>0</v>
      </c>
      <c r="X34" s="334">
        <v>3</v>
      </c>
      <c r="Y34" s="334">
        <v>25</v>
      </c>
    </row>
    <row r="35" spans="1:25" x14ac:dyDescent="0.3">
      <c r="A35" s="41" t="s">
        <v>41</v>
      </c>
      <c r="B35" s="334">
        <v>17</v>
      </c>
      <c r="C35" s="334"/>
      <c r="D35" s="334">
        <v>4</v>
      </c>
      <c r="E35" s="334">
        <v>13</v>
      </c>
      <c r="F35" s="334"/>
      <c r="G35" s="334">
        <v>17</v>
      </c>
      <c r="H35" s="334"/>
      <c r="I35" s="334">
        <v>4</v>
      </c>
      <c r="J35" s="334">
        <v>13</v>
      </c>
      <c r="K35" s="334"/>
      <c r="L35" s="334">
        <v>17</v>
      </c>
      <c r="M35" s="334"/>
      <c r="N35" s="334">
        <v>4</v>
      </c>
      <c r="O35" s="334">
        <v>13</v>
      </c>
      <c r="P35" s="334"/>
      <c r="Q35" s="334">
        <v>18</v>
      </c>
      <c r="R35" s="334"/>
      <c r="S35" s="334">
        <v>4</v>
      </c>
      <c r="T35" s="334">
        <v>14</v>
      </c>
      <c r="U35" s="334"/>
      <c r="V35" s="334">
        <v>22</v>
      </c>
      <c r="W35" s="334">
        <v>0</v>
      </c>
      <c r="X35" s="334">
        <v>6</v>
      </c>
      <c r="Y35" s="334">
        <v>16</v>
      </c>
    </row>
    <row r="36" spans="1:25" x14ac:dyDescent="0.3">
      <c r="A36" s="41" t="s">
        <v>42</v>
      </c>
      <c r="B36" s="334">
        <v>41</v>
      </c>
      <c r="C36" s="334"/>
      <c r="D36" s="334">
        <v>5</v>
      </c>
      <c r="E36" s="334">
        <v>36</v>
      </c>
      <c r="F36" s="334"/>
      <c r="G36" s="334">
        <v>41</v>
      </c>
      <c r="H36" s="334"/>
      <c r="I36" s="334">
        <v>5</v>
      </c>
      <c r="J36" s="334">
        <v>36</v>
      </c>
      <c r="K36" s="334"/>
      <c r="L36" s="334">
        <v>40</v>
      </c>
      <c r="M36" s="334"/>
      <c r="N36" s="334">
        <v>5</v>
      </c>
      <c r="O36" s="334">
        <v>35</v>
      </c>
      <c r="P36" s="334"/>
      <c r="Q36" s="334">
        <v>41</v>
      </c>
      <c r="R36" s="334"/>
      <c r="S36" s="334">
        <v>6</v>
      </c>
      <c r="T36" s="334">
        <v>35</v>
      </c>
      <c r="U36" s="334"/>
      <c r="V36" s="334">
        <v>42</v>
      </c>
      <c r="W36" s="334">
        <v>0</v>
      </c>
      <c r="X36" s="334">
        <v>6</v>
      </c>
      <c r="Y36" s="334">
        <v>36</v>
      </c>
    </row>
    <row r="37" spans="1:25" x14ac:dyDescent="0.3">
      <c r="A37" s="41" t="s">
        <v>43</v>
      </c>
      <c r="B37" s="334">
        <v>77</v>
      </c>
      <c r="C37" s="334"/>
      <c r="D37" s="334">
        <v>8</v>
      </c>
      <c r="E37" s="334">
        <v>69</v>
      </c>
      <c r="F37" s="334"/>
      <c r="G37" s="334">
        <v>75</v>
      </c>
      <c r="H37" s="334"/>
      <c r="I37" s="334">
        <v>8</v>
      </c>
      <c r="J37" s="334">
        <v>67</v>
      </c>
      <c r="K37" s="334"/>
      <c r="L37" s="334">
        <v>75</v>
      </c>
      <c r="M37" s="334"/>
      <c r="N37" s="334">
        <v>8</v>
      </c>
      <c r="O37" s="334">
        <v>67</v>
      </c>
      <c r="P37" s="334"/>
      <c r="Q37" s="334">
        <v>75</v>
      </c>
      <c r="R37" s="334"/>
      <c r="S37" s="334">
        <v>8</v>
      </c>
      <c r="T37" s="334">
        <v>67</v>
      </c>
      <c r="U37" s="334"/>
      <c r="V37" s="334">
        <v>76</v>
      </c>
      <c r="W37" s="334">
        <v>0</v>
      </c>
      <c r="X37" s="334">
        <v>8</v>
      </c>
      <c r="Y37" s="334">
        <v>68</v>
      </c>
    </row>
    <row r="38" spans="1:25" x14ac:dyDescent="0.3">
      <c r="A38" s="41" t="s">
        <v>44</v>
      </c>
      <c r="B38" s="334">
        <v>74</v>
      </c>
      <c r="C38" s="334">
        <v>2</v>
      </c>
      <c r="D38" s="334">
        <v>12</v>
      </c>
      <c r="E38" s="334">
        <v>60</v>
      </c>
      <c r="F38" s="334"/>
      <c r="G38" s="334">
        <v>74</v>
      </c>
      <c r="H38" s="334">
        <v>2</v>
      </c>
      <c r="I38" s="334">
        <v>12</v>
      </c>
      <c r="J38" s="334">
        <v>60</v>
      </c>
      <c r="K38" s="334"/>
      <c r="L38" s="334">
        <v>74</v>
      </c>
      <c r="M38" s="334">
        <v>2</v>
      </c>
      <c r="N38" s="334">
        <v>12</v>
      </c>
      <c r="O38" s="334">
        <v>60</v>
      </c>
      <c r="P38" s="334"/>
      <c r="Q38" s="334">
        <v>74</v>
      </c>
      <c r="R38" s="334">
        <v>2</v>
      </c>
      <c r="S38" s="334">
        <v>12</v>
      </c>
      <c r="T38" s="334">
        <v>60</v>
      </c>
      <c r="U38" s="334"/>
      <c r="V38" s="334">
        <v>77</v>
      </c>
      <c r="W38" s="334">
        <v>1</v>
      </c>
      <c r="X38" s="334">
        <v>13</v>
      </c>
      <c r="Y38" s="334">
        <v>63</v>
      </c>
    </row>
    <row r="39" spans="1:25" x14ac:dyDescent="0.3">
      <c r="A39" s="41" t="s">
        <v>45</v>
      </c>
      <c r="B39" s="334">
        <v>35</v>
      </c>
      <c r="C39" s="334"/>
      <c r="D39" s="334">
        <v>3</v>
      </c>
      <c r="E39" s="334">
        <v>32</v>
      </c>
      <c r="F39" s="334"/>
      <c r="G39" s="334">
        <v>36</v>
      </c>
      <c r="H39" s="334"/>
      <c r="I39" s="334">
        <v>3</v>
      </c>
      <c r="J39" s="334">
        <v>33</v>
      </c>
      <c r="K39" s="334"/>
      <c r="L39" s="334">
        <v>36</v>
      </c>
      <c r="M39" s="334"/>
      <c r="N39" s="334">
        <v>3</v>
      </c>
      <c r="O39" s="334">
        <v>33</v>
      </c>
      <c r="P39" s="334"/>
      <c r="Q39" s="334">
        <v>36</v>
      </c>
      <c r="R39" s="334"/>
      <c r="S39" s="334">
        <v>3</v>
      </c>
      <c r="T39" s="334">
        <v>33</v>
      </c>
      <c r="U39" s="334"/>
      <c r="V39" s="334">
        <v>36</v>
      </c>
      <c r="W39" s="334">
        <v>0</v>
      </c>
      <c r="X39" s="334">
        <v>3</v>
      </c>
      <c r="Y39" s="334">
        <v>33</v>
      </c>
    </row>
    <row r="40" spans="1:25" x14ac:dyDescent="0.3">
      <c r="A40" s="41" t="s">
        <v>46</v>
      </c>
      <c r="B40" s="334">
        <v>53</v>
      </c>
      <c r="C40" s="334"/>
      <c r="D40" s="334">
        <v>7</v>
      </c>
      <c r="E40" s="334">
        <v>46</v>
      </c>
      <c r="F40" s="334"/>
      <c r="G40" s="334">
        <v>53</v>
      </c>
      <c r="H40" s="334"/>
      <c r="I40" s="334">
        <v>7</v>
      </c>
      <c r="J40" s="334">
        <v>46</v>
      </c>
      <c r="K40" s="334"/>
      <c r="L40" s="334">
        <v>53</v>
      </c>
      <c r="M40" s="334"/>
      <c r="N40" s="334">
        <v>7</v>
      </c>
      <c r="O40" s="334">
        <v>46</v>
      </c>
      <c r="P40" s="334"/>
      <c r="Q40" s="334">
        <v>54</v>
      </c>
      <c r="R40" s="334"/>
      <c r="S40" s="334">
        <v>7</v>
      </c>
      <c r="T40" s="334">
        <v>47</v>
      </c>
      <c r="U40" s="334"/>
      <c r="V40" s="334">
        <v>59</v>
      </c>
      <c r="W40" s="334">
        <v>0</v>
      </c>
      <c r="X40" s="334">
        <v>9</v>
      </c>
      <c r="Y40" s="334">
        <v>50</v>
      </c>
    </row>
    <row r="41" spans="1:25" x14ac:dyDescent="0.3">
      <c r="A41" s="41" t="s">
        <v>47</v>
      </c>
      <c r="B41" s="334">
        <v>17</v>
      </c>
      <c r="C41" s="334"/>
      <c r="D41" s="334">
        <v>2</v>
      </c>
      <c r="E41" s="334">
        <v>15</v>
      </c>
      <c r="F41" s="334"/>
      <c r="G41" s="334">
        <v>17</v>
      </c>
      <c r="H41" s="334"/>
      <c r="I41" s="334">
        <v>3</v>
      </c>
      <c r="J41" s="334">
        <v>14</v>
      </c>
      <c r="K41" s="334"/>
      <c r="L41" s="334">
        <v>17</v>
      </c>
      <c r="M41" s="334"/>
      <c r="N41" s="334">
        <v>3</v>
      </c>
      <c r="O41" s="334">
        <v>14</v>
      </c>
      <c r="P41" s="334"/>
      <c r="Q41" s="334">
        <v>17</v>
      </c>
      <c r="R41" s="334"/>
      <c r="S41" s="334">
        <v>3</v>
      </c>
      <c r="T41" s="334">
        <v>14</v>
      </c>
      <c r="U41" s="334"/>
      <c r="V41" s="334">
        <v>19</v>
      </c>
      <c r="W41" s="334">
        <v>0</v>
      </c>
      <c r="X41" s="334">
        <v>3</v>
      </c>
      <c r="Y41" s="334">
        <v>16</v>
      </c>
    </row>
    <row r="42" spans="1:25" x14ac:dyDescent="0.3">
      <c r="A42" s="41" t="s">
        <v>48</v>
      </c>
      <c r="B42" s="334">
        <v>58</v>
      </c>
      <c r="C42" s="334">
        <v>1</v>
      </c>
      <c r="D42" s="334">
        <v>8</v>
      </c>
      <c r="E42" s="334">
        <v>49</v>
      </c>
      <c r="F42" s="334"/>
      <c r="G42" s="334">
        <v>59</v>
      </c>
      <c r="H42" s="334">
        <v>1</v>
      </c>
      <c r="I42" s="334">
        <v>8</v>
      </c>
      <c r="J42" s="334">
        <v>50</v>
      </c>
      <c r="K42" s="334"/>
      <c r="L42" s="334">
        <v>59</v>
      </c>
      <c r="M42" s="334">
        <v>1</v>
      </c>
      <c r="N42" s="334">
        <v>8</v>
      </c>
      <c r="O42" s="334">
        <v>50</v>
      </c>
      <c r="P42" s="334"/>
      <c r="Q42" s="334">
        <v>59</v>
      </c>
      <c r="R42" s="334">
        <v>1</v>
      </c>
      <c r="S42" s="334">
        <v>8</v>
      </c>
      <c r="T42" s="334">
        <v>50</v>
      </c>
      <c r="U42" s="334"/>
      <c r="V42" s="334">
        <v>63</v>
      </c>
      <c r="W42" s="334">
        <v>1</v>
      </c>
      <c r="X42" s="334">
        <v>9</v>
      </c>
      <c r="Y42" s="334">
        <v>53</v>
      </c>
    </row>
    <row r="43" spans="1:25" x14ac:dyDescent="0.3">
      <c r="A43" s="41" t="s">
        <v>49</v>
      </c>
      <c r="B43" s="334">
        <v>92</v>
      </c>
      <c r="C43" s="334"/>
      <c r="D43" s="334">
        <v>9</v>
      </c>
      <c r="E43" s="334">
        <v>83</v>
      </c>
      <c r="F43" s="334"/>
      <c r="G43" s="334">
        <v>92</v>
      </c>
      <c r="H43" s="334"/>
      <c r="I43" s="334">
        <v>9</v>
      </c>
      <c r="J43" s="334">
        <v>83</v>
      </c>
      <c r="K43" s="334"/>
      <c r="L43" s="334">
        <v>92</v>
      </c>
      <c r="M43" s="334"/>
      <c r="N43" s="334">
        <v>9</v>
      </c>
      <c r="O43" s="334">
        <v>83</v>
      </c>
      <c r="P43" s="334"/>
      <c r="Q43" s="334">
        <v>92</v>
      </c>
      <c r="R43" s="334"/>
      <c r="S43" s="334">
        <v>9</v>
      </c>
      <c r="T43" s="334">
        <v>83</v>
      </c>
      <c r="U43" s="334"/>
      <c r="V43" s="334">
        <v>91</v>
      </c>
      <c r="W43" s="334">
        <v>0</v>
      </c>
      <c r="X43" s="334">
        <v>9</v>
      </c>
      <c r="Y43" s="334">
        <v>82</v>
      </c>
    </row>
    <row r="44" spans="1:25" x14ac:dyDescent="0.3">
      <c r="A44" s="41" t="s">
        <v>50</v>
      </c>
      <c r="B44" s="334">
        <v>56</v>
      </c>
      <c r="C44" s="334">
        <v>2</v>
      </c>
      <c r="D44" s="334">
        <v>4</v>
      </c>
      <c r="E44" s="334">
        <v>50</v>
      </c>
      <c r="F44" s="334"/>
      <c r="G44" s="334">
        <v>56</v>
      </c>
      <c r="H44" s="334">
        <v>2</v>
      </c>
      <c r="I44" s="334">
        <v>4</v>
      </c>
      <c r="J44" s="334">
        <v>50</v>
      </c>
      <c r="K44" s="334"/>
      <c r="L44" s="334">
        <v>56</v>
      </c>
      <c r="M44" s="334">
        <v>2</v>
      </c>
      <c r="N44" s="334">
        <v>4</v>
      </c>
      <c r="O44" s="334">
        <v>50</v>
      </c>
      <c r="P44" s="334"/>
      <c r="Q44" s="334">
        <v>56</v>
      </c>
      <c r="R44" s="334">
        <v>2</v>
      </c>
      <c r="S44" s="334">
        <v>4</v>
      </c>
      <c r="T44" s="334">
        <v>50</v>
      </c>
      <c r="U44" s="334"/>
      <c r="V44" s="334">
        <v>58</v>
      </c>
      <c r="W44" s="334">
        <v>1</v>
      </c>
      <c r="X44" s="334">
        <v>6</v>
      </c>
      <c r="Y44" s="334">
        <v>51</v>
      </c>
    </row>
    <row r="45" spans="1:25" ht="15.75" thickBot="1" x14ac:dyDescent="0.35">
      <c r="A45" s="234" t="s">
        <v>51</v>
      </c>
      <c r="B45" s="335">
        <v>37</v>
      </c>
      <c r="C45" s="335"/>
      <c r="D45" s="335">
        <v>2</v>
      </c>
      <c r="E45" s="335">
        <v>35</v>
      </c>
      <c r="F45" s="335"/>
      <c r="G45" s="335">
        <v>37</v>
      </c>
      <c r="H45" s="335"/>
      <c r="I45" s="335">
        <v>2</v>
      </c>
      <c r="J45" s="335">
        <v>35</v>
      </c>
      <c r="K45" s="335"/>
      <c r="L45" s="335">
        <v>37</v>
      </c>
      <c r="M45" s="335"/>
      <c r="N45" s="335">
        <v>3</v>
      </c>
      <c r="O45" s="335">
        <v>34</v>
      </c>
      <c r="P45" s="335"/>
      <c r="Q45" s="335">
        <v>37</v>
      </c>
      <c r="R45" s="335"/>
      <c r="S45" s="335">
        <v>3</v>
      </c>
      <c r="T45" s="335">
        <v>34</v>
      </c>
      <c r="U45" s="335"/>
      <c r="V45" s="335">
        <v>37</v>
      </c>
      <c r="W45" s="335">
        <v>0</v>
      </c>
      <c r="X45" s="335">
        <v>3</v>
      </c>
      <c r="Y45" s="335">
        <v>34</v>
      </c>
    </row>
    <row r="46" spans="1:25" x14ac:dyDescent="0.3">
      <c r="A46" s="138" t="s">
        <v>1367</v>
      </c>
      <c r="B46" s="334"/>
      <c r="C46" s="334"/>
      <c r="D46" s="334"/>
      <c r="E46" s="334"/>
      <c r="F46" s="334"/>
      <c r="G46" s="334"/>
      <c r="H46" s="334"/>
      <c r="I46" s="334"/>
      <c r="J46" s="334"/>
      <c r="K46" s="334"/>
      <c r="L46" s="334"/>
      <c r="M46" s="334"/>
      <c r="N46" s="334"/>
      <c r="O46" s="334"/>
      <c r="P46" s="334"/>
      <c r="Q46" s="334"/>
      <c r="R46" s="334"/>
      <c r="S46" s="334"/>
      <c r="T46" s="334"/>
      <c r="U46" s="334"/>
      <c r="V46" s="334"/>
      <c r="W46" s="334"/>
      <c r="X46" s="334"/>
      <c r="Y46" s="334"/>
    </row>
    <row r="47" spans="1:25" ht="15.75" customHeight="1" x14ac:dyDescent="0.3">
      <c r="A47" s="1069" t="s">
        <v>1128</v>
      </c>
      <c r="B47" s="1069"/>
      <c r="C47" s="1069"/>
      <c r="D47" s="1069"/>
      <c r="E47" s="1069"/>
      <c r="F47" s="1069"/>
      <c r="G47" s="1069"/>
      <c r="H47" s="1069"/>
      <c r="I47" s="1069"/>
      <c r="J47" s="1069"/>
      <c r="K47" s="1069"/>
      <c r="L47" s="1069"/>
      <c r="M47" s="1069"/>
      <c r="N47" s="1069"/>
      <c r="O47" s="1069"/>
      <c r="P47" s="1069"/>
      <c r="Q47" s="1069"/>
      <c r="R47" s="1069"/>
      <c r="S47" s="41"/>
      <c r="T47" s="41"/>
      <c r="U47" s="41"/>
      <c r="V47" s="41"/>
      <c r="W47" s="41"/>
      <c r="X47" s="41"/>
      <c r="Y47" s="41"/>
    </row>
    <row r="48" spans="1:25" ht="15.75" customHeight="1" x14ac:dyDescent="0.35">
      <c r="A48" s="336"/>
      <c r="B48" s="337"/>
      <c r="C48" s="337"/>
      <c r="D48" s="337"/>
      <c r="E48" s="337"/>
      <c r="F48" s="337"/>
      <c r="G48" s="337"/>
      <c r="H48" s="337"/>
      <c r="I48" s="337"/>
      <c r="J48" s="337"/>
      <c r="K48" s="337"/>
      <c r="L48" s="337"/>
      <c r="M48" s="337"/>
      <c r="N48" s="337"/>
      <c r="O48" s="337"/>
      <c r="P48" s="337"/>
      <c r="Q48" s="337"/>
      <c r="R48" s="337"/>
      <c r="S48" s="338"/>
      <c r="T48" s="338"/>
      <c r="U48" s="338"/>
      <c r="V48" s="338"/>
      <c r="W48" s="338"/>
      <c r="X48" s="338"/>
      <c r="Y48" s="338"/>
    </row>
    <row r="49" spans="1:12" ht="15.75" customHeight="1" x14ac:dyDescent="0.3">
      <c r="A49" s="1068"/>
      <c r="B49" s="1068"/>
      <c r="C49" s="1068"/>
      <c r="D49" s="1068"/>
      <c r="E49" s="1068"/>
      <c r="F49" s="1068"/>
      <c r="G49" s="1068"/>
      <c r="H49" s="1068"/>
      <c r="I49" s="1068"/>
      <c r="J49" s="1068"/>
      <c r="K49" s="1068"/>
      <c r="L49" s="1068"/>
    </row>
    <row r="50" spans="1:12" ht="15.75" customHeight="1" x14ac:dyDescent="0.3"/>
  </sheetData>
  <mergeCells count="30">
    <mergeCell ref="A49:L49"/>
    <mergeCell ref="B6:B7"/>
    <mergeCell ref="C6:C7"/>
    <mergeCell ref="I6:I7"/>
    <mergeCell ref="J6:J7"/>
    <mergeCell ref="A47:R47"/>
    <mergeCell ref="D6:D7"/>
    <mergeCell ref="E6:E7"/>
    <mergeCell ref="G6:G7"/>
    <mergeCell ref="H6:H7"/>
    <mergeCell ref="N6:N7"/>
    <mergeCell ref="O6:O7"/>
    <mergeCell ref="Q6:Q7"/>
    <mergeCell ref="R6:R7"/>
    <mergeCell ref="A2:Y2"/>
    <mergeCell ref="A3:Y3"/>
    <mergeCell ref="A5:A7"/>
    <mergeCell ref="B5:E5"/>
    <mergeCell ref="G5:J5"/>
    <mergeCell ref="L5:O5"/>
    <mergeCell ref="Q5:T5"/>
    <mergeCell ref="V5:Y5"/>
    <mergeCell ref="X6:X7"/>
    <mergeCell ref="Y6:Y7"/>
    <mergeCell ref="L6:L7"/>
    <mergeCell ref="M6:M7"/>
    <mergeCell ref="S6:S7"/>
    <mergeCell ref="T6:T7"/>
    <mergeCell ref="V6:V7"/>
    <mergeCell ref="W6:W7"/>
  </mergeCells>
  <hyperlinks>
    <hyperlink ref="A1" location="Índice!A1" display="Regresar"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U60"/>
  <sheetViews>
    <sheetView showGridLines="0" zoomScale="90" zoomScaleNormal="90" workbookViewId="0">
      <selection activeCell="E28" sqref="E28"/>
    </sheetView>
  </sheetViews>
  <sheetFormatPr baseColWidth="10" defaultRowHeight="15" zeroHeight="1" x14ac:dyDescent="0.3"/>
  <cols>
    <col min="1" max="1" width="27" style="11" customWidth="1"/>
    <col min="2" max="2" width="10.42578125" style="11" customWidth="1"/>
    <col min="3" max="3" width="10.28515625" style="11" customWidth="1"/>
    <col min="4" max="4" width="11.7109375" style="11" customWidth="1"/>
    <col min="5" max="5" width="10.28515625" style="11" customWidth="1"/>
    <col min="6" max="6" width="2" style="11" customWidth="1"/>
    <col min="7" max="7" width="10.42578125" style="11" customWidth="1"/>
    <col min="8" max="8" width="10.5703125" style="11" customWidth="1"/>
    <col min="9" max="9" width="9.85546875" style="11" customWidth="1"/>
    <col min="10" max="10" width="10.5703125" style="11" customWidth="1"/>
    <col min="11" max="11" width="1.85546875" style="11" customWidth="1"/>
    <col min="12" max="12" width="11.140625" style="11" customWidth="1"/>
    <col min="13" max="13" width="10.7109375" style="11" customWidth="1"/>
    <col min="14" max="14" width="11.28515625" style="11" customWidth="1"/>
    <col min="15" max="15" width="11.42578125" style="11" customWidth="1"/>
    <col min="16" max="16" width="1.85546875" style="11" customWidth="1"/>
    <col min="17" max="17" width="10.28515625" style="11" customWidth="1"/>
    <col min="18" max="18" width="9.7109375" style="11" customWidth="1"/>
    <col min="19" max="19" width="10.5703125" style="11" customWidth="1"/>
    <col min="20" max="20" width="9.7109375" style="11" customWidth="1"/>
    <col min="21" max="21" width="2" style="11" customWidth="1"/>
    <col min="22" max="22" width="10.140625" style="11" customWidth="1"/>
    <col min="23" max="24" width="10.42578125" style="11" customWidth="1"/>
    <col min="25" max="25" width="10.5703125" style="11" customWidth="1"/>
    <col min="26" max="26" width="1.5703125" style="11" customWidth="1"/>
    <col min="27" max="27" width="10.28515625" style="11" customWidth="1"/>
    <col min="28" max="28" width="10.42578125" style="11" customWidth="1"/>
    <col min="29" max="29" width="10.5703125" style="11" customWidth="1"/>
    <col min="30" max="30" width="10.7109375" style="11" customWidth="1"/>
    <col min="31" max="31" width="1.7109375" style="11" customWidth="1"/>
    <col min="32" max="33" width="10.42578125" style="11" customWidth="1"/>
    <col min="34" max="35" width="10.5703125" style="11" customWidth="1"/>
    <col min="36" max="36" width="1.7109375" style="11" customWidth="1"/>
    <col min="37" max="37" width="10.28515625" style="11" customWidth="1"/>
    <col min="38" max="38" width="10.42578125" style="11" customWidth="1"/>
    <col min="39" max="39" width="10.5703125" style="11" customWidth="1"/>
    <col min="40" max="40" width="10.85546875" style="11" customWidth="1"/>
    <col min="41" max="41" width="1.7109375" style="11" customWidth="1"/>
    <col min="42" max="43" width="10.7109375" style="11" customWidth="1"/>
    <col min="44" max="44" width="10.85546875" style="11" customWidth="1"/>
    <col min="45" max="45" width="10.5703125" style="11" customWidth="1"/>
    <col min="46" max="16384" width="11.42578125" style="11"/>
  </cols>
  <sheetData>
    <row r="1" spans="1:47" s="14" customFormat="1" ht="18.75" x14ac:dyDescent="0.35">
      <c r="A1" s="339" t="s">
        <v>18</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row>
    <row r="2" spans="1:47" s="14" customFormat="1" x14ac:dyDescent="0.3">
      <c r="A2" s="1071" t="s">
        <v>1241</v>
      </c>
      <c r="B2" s="1071"/>
      <c r="C2" s="1071"/>
      <c r="D2" s="1071"/>
      <c r="E2" s="1071"/>
      <c r="F2" s="1071"/>
      <c r="G2" s="1071"/>
      <c r="H2" s="1071"/>
      <c r="I2" s="1071"/>
      <c r="J2" s="1071"/>
      <c r="K2" s="1071"/>
      <c r="L2" s="1071"/>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1071"/>
      <c r="AO2" s="1071"/>
      <c r="AP2" s="1071"/>
      <c r="AQ2" s="1071"/>
      <c r="AR2" s="1071"/>
      <c r="AS2" s="1071"/>
    </row>
    <row r="3" spans="1:47" s="14" customFormat="1" ht="18" x14ac:dyDescent="0.35">
      <c r="A3" s="1070" t="s">
        <v>1395</v>
      </c>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1070"/>
      <c r="AL3" s="1070"/>
      <c r="AM3" s="1070"/>
      <c r="AN3" s="1070"/>
      <c r="AO3" s="1070"/>
      <c r="AP3" s="1070"/>
      <c r="AQ3" s="1070"/>
      <c r="AR3" s="1070"/>
      <c r="AS3" s="1070"/>
    </row>
    <row r="4" spans="1:47" s="14" customFormat="1" ht="15.75" thickBot="1" x14ac:dyDescent="0.35">
      <c r="A4" s="1071"/>
      <c r="B4" s="1071"/>
      <c r="C4" s="1071"/>
      <c r="D4" s="1071"/>
      <c r="E4" s="1071"/>
      <c r="F4" s="1071"/>
      <c r="G4" s="1071"/>
      <c r="H4" s="1071"/>
      <c r="I4" s="1071"/>
      <c r="J4" s="1071"/>
      <c r="K4" s="1071"/>
      <c r="L4" s="1071"/>
      <c r="M4" s="1071"/>
      <c r="N4" s="1071"/>
      <c r="O4" s="1071"/>
      <c r="P4" s="1071"/>
      <c r="Q4" s="1071"/>
      <c r="R4" s="1071"/>
      <c r="S4" s="1071"/>
      <c r="T4" s="1071"/>
      <c r="U4" s="1071"/>
      <c r="V4" s="1071"/>
      <c r="W4" s="1071"/>
      <c r="X4" s="1071"/>
      <c r="Y4" s="1071"/>
      <c r="Z4" s="1071"/>
      <c r="AA4" s="1071"/>
      <c r="AB4" s="1071"/>
      <c r="AC4" s="1071"/>
      <c r="AD4" s="1071"/>
      <c r="AE4" s="1071"/>
      <c r="AF4" s="1071"/>
      <c r="AG4" s="1071"/>
      <c r="AH4" s="1071"/>
      <c r="AI4" s="1071"/>
      <c r="AJ4" s="1071"/>
      <c r="AK4" s="1071"/>
      <c r="AL4" s="1071"/>
      <c r="AM4" s="1071"/>
      <c r="AN4" s="1071"/>
      <c r="AO4" s="1071"/>
      <c r="AP4" s="1071"/>
      <c r="AQ4" s="1071"/>
      <c r="AR4" s="1071"/>
      <c r="AS4" s="1071"/>
    </row>
    <row r="5" spans="1:47" ht="15.75" thickBot="1" x14ac:dyDescent="0.35">
      <c r="A5" s="1064" t="s">
        <v>1393</v>
      </c>
      <c r="B5" s="1067">
        <v>2005</v>
      </c>
      <c r="C5" s="1067"/>
      <c r="D5" s="1067"/>
      <c r="E5" s="1067"/>
      <c r="F5" s="330"/>
      <c r="G5" s="1067">
        <v>2006</v>
      </c>
      <c r="H5" s="1067"/>
      <c r="I5" s="1067"/>
      <c r="J5" s="1067"/>
      <c r="K5" s="330"/>
      <c r="L5" s="1067">
        <v>2007</v>
      </c>
      <c r="M5" s="1067"/>
      <c r="N5" s="1067"/>
      <c r="O5" s="1067"/>
      <c r="P5" s="330"/>
      <c r="Q5" s="1067">
        <v>2008</v>
      </c>
      <c r="R5" s="1067"/>
      <c r="S5" s="1067"/>
      <c r="T5" s="1067"/>
      <c r="U5" s="330"/>
      <c r="V5" s="1067">
        <v>2009</v>
      </c>
      <c r="W5" s="1067"/>
      <c r="X5" s="1067"/>
      <c r="Y5" s="1067"/>
      <c r="Z5" s="330"/>
      <c r="AA5" s="1067">
        <v>2010</v>
      </c>
      <c r="AB5" s="1067"/>
      <c r="AC5" s="1067"/>
      <c r="AD5" s="1067"/>
      <c r="AE5" s="330"/>
      <c r="AF5" s="1067">
        <v>2011</v>
      </c>
      <c r="AG5" s="1067"/>
      <c r="AH5" s="1067"/>
      <c r="AI5" s="1067"/>
      <c r="AJ5" s="330"/>
      <c r="AK5" s="1067">
        <v>2012</v>
      </c>
      <c r="AL5" s="1067"/>
      <c r="AM5" s="1067"/>
      <c r="AN5" s="1067"/>
      <c r="AO5" s="330"/>
      <c r="AP5" s="1067">
        <v>2013</v>
      </c>
      <c r="AQ5" s="1067"/>
      <c r="AR5" s="1067"/>
      <c r="AS5" s="1067"/>
    </row>
    <row r="6" spans="1:47" ht="12.75" customHeight="1" x14ac:dyDescent="0.3">
      <c r="A6" s="1065"/>
      <c r="B6" s="1065" t="s">
        <v>19</v>
      </c>
      <c r="C6" s="1065" t="s">
        <v>1125</v>
      </c>
      <c r="D6" s="1065" t="s">
        <v>1126</v>
      </c>
      <c r="E6" s="1065" t="s">
        <v>1127</v>
      </c>
      <c r="F6" s="331"/>
      <c r="G6" s="1065" t="s">
        <v>19</v>
      </c>
      <c r="H6" s="1065" t="s">
        <v>1125</v>
      </c>
      <c r="I6" s="1065" t="s">
        <v>1126</v>
      </c>
      <c r="J6" s="1065" t="s">
        <v>1127</v>
      </c>
      <c r="K6" s="331"/>
      <c r="L6" s="1065" t="s">
        <v>19</v>
      </c>
      <c r="M6" s="1065" t="s">
        <v>1125</v>
      </c>
      <c r="N6" s="1065" t="s">
        <v>1126</v>
      </c>
      <c r="O6" s="1065" t="s">
        <v>1127</v>
      </c>
      <c r="P6" s="331"/>
      <c r="Q6" s="1065" t="s">
        <v>19</v>
      </c>
      <c r="R6" s="1065" t="s">
        <v>1125</v>
      </c>
      <c r="S6" s="1065" t="s">
        <v>1126</v>
      </c>
      <c r="T6" s="1065" t="s">
        <v>1127</v>
      </c>
      <c r="U6" s="331"/>
      <c r="V6" s="1065" t="s">
        <v>19</v>
      </c>
      <c r="W6" s="1065" t="s">
        <v>1125</v>
      </c>
      <c r="X6" s="1065" t="s">
        <v>1126</v>
      </c>
      <c r="Y6" s="1065" t="s">
        <v>1127</v>
      </c>
      <c r="Z6" s="331"/>
      <c r="AA6" s="1065" t="s">
        <v>19</v>
      </c>
      <c r="AB6" s="1065" t="s">
        <v>1125</v>
      </c>
      <c r="AC6" s="1065" t="s">
        <v>1126</v>
      </c>
      <c r="AD6" s="1065" t="s">
        <v>1127</v>
      </c>
      <c r="AE6" s="331"/>
      <c r="AF6" s="1065" t="s">
        <v>19</v>
      </c>
      <c r="AG6" s="1065" t="s">
        <v>1125</v>
      </c>
      <c r="AH6" s="1065" t="s">
        <v>1126</v>
      </c>
      <c r="AI6" s="1065" t="s">
        <v>1127</v>
      </c>
      <c r="AJ6" s="331"/>
      <c r="AK6" s="1065" t="s">
        <v>19</v>
      </c>
      <c r="AL6" s="1065" t="s">
        <v>1396</v>
      </c>
      <c r="AM6" s="1065" t="s">
        <v>1397</v>
      </c>
      <c r="AN6" s="1065" t="s">
        <v>1127</v>
      </c>
      <c r="AO6" s="331"/>
      <c r="AP6" s="1065" t="s">
        <v>19</v>
      </c>
      <c r="AQ6" s="1065" t="s">
        <v>1396</v>
      </c>
      <c r="AR6" s="1065" t="s">
        <v>1397</v>
      </c>
      <c r="AS6" s="1065" t="s">
        <v>1127</v>
      </c>
    </row>
    <row r="7" spans="1:47" ht="15.75" thickBot="1" x14ac:dyDescent="0.35">
      <c r="A7" s="1066"/>
      <c r="B7" s="1066"/>
      <c r="C7" s="1066"/>
      <c r="D7" s="1066"/>
      <c r="E7" s="1066"/>
      <c r="F7" s="332"/>
      <c r="G7" s="1066"/>
      <c r="H7" s="1066"/>
      <c r="I7" s="1066"/>
      <c r="J7" s="1066"/>
      <c r="K7" s="332"/>
      <c r="L7" s="1066"/>
      <c r="M7" s="1066"/>
      <c r="N7" s="1066"/>
      <c r="O7" s="1066"/>
      <c r="P7" s="332"/>
      <c r="Q7" s="1066"/>
      <c r="R7" s="1066"/>
      <c r="S7" s="1066"/>
      <c r="T7" s="1066"/>
      <c r="U7" s="332"/>
      <c r="V7" s="1066"/>
      <c r="W7" s="1066"/>
      <c r="X7" s="1066"/>
      <c r="Y7" s="1066"/>
      <c r="Z7" s="332"/>
      <c r="AA7" s="1066"/>
      <c r="AB7" s="1066"/>
      <c r="AC7" s="1066"/>
      <c r="AD7" s="1066"/>
      <c r="AE7" s="332"/>
      <c r="AF7" s="1066"/>
      <c r="AG7" s="1066"/>
      <c r="AH7" s="1066"/>
      <c r="AI7" s="1066"/>
      <c r="AJ7" s="332"/>
      <c r="AK7" s="1066"/>
      <c r="AL7" s="1066"/>
      <c r="AM7" s="1066"/>
      <c r="AN7" s="1066"/>
      <c r="AO7" s="332"/>
      <c r="AP7" s="1066"/>
      <c r="AQ7" s="1066"/>
      <c r="AR7" s="1066"/>
      <c r="AS7" s="1066"/>
    </row>
    <row r="8" spans="1:47" x14ac:dyDescent="0.3">
      <c r="A8" s="41"/>
      <c r="B8" s="41"/>
      <c r="C8" s="41"/>
      <c r="D8" s="41"/>
      <c r="E8" s="41"/>
      <c r="F8" s="41"/>
      <c r="G8" s="41"/>
      <c r="H8" s="41"/>
      <c r="I8" s="41"/>
      <c r="J8" s="41"/>
      <c r="K8" s="41"/>
      <c r="L8" s="41"/>
      <c r="M8" s="41"/>
      <c r="N8" s="41"/>
      <c r="O8" s="41"/>
      <c r="P8" s="41"/>
      <c r="Q8" s="41"/>
      <c r="R8" s="41"/>
      <c r="S8" s="41"/>
      <c r="T8" s="41"/>
      <c r="U8" s="41"/>
      <c r="V8" s="333"/>
      <c r="W8" s="333"/>
      <c r="X8" s="41"/>
      <c r="Y8" s="41"/>
      <c r="Z8" s="41"/>
      <c r="AA8" s="333"/>
      <c r="AB8" s="333"/>
      <c r="AC8" s="41"/>
      <c r="AD8" s="41"/>
      <c r="AE8" s="41"/>
      <c r="AF8" s="333"/>
      <c r="AG8" s="333"/>
      <c r="AH8" s="41"/>
      <c r="AI8" s="41"/>
      <c r="AJ8" s="41"/>
      <c r="AK8" s="333"/>
      <c r="AL8" s="333"/>
      <c r="AM8" s="41"/>
      <c r="AN8" s="41"/>
      <c r="AO8" s="41"/>
      <c r="AP8" s="333"/>
      <c r="AQ8" s="333"/>
      <c r="AR8" s="41"/>
      <c r="AS8" s="41"/>
    </row>
    <row r="9" spans="1:47" x14ac:dyDescent="0.3">
      <c r="A9" s="154" t="s">
        <v>19</v>
      </c>
      <c r="B9" s="341">
        <v>1772</v>
      </c>
      <c r="C9" s="334">
        <v>38</v>
      </c>
      <c r="D9" s="341">
        <v>226</v>
      </c>
      <c r="E9" s="334">
        <v>1508</v>
      </c>
      <c r="F9" s="334"/>
      <c r="G9" s="341">
        <v>1794</v>
      </c>
      <c r="H9" s="334">
        <v>38</v>
      </c>
      <c r="I9" s="341">
        <v>240</v>
      </c>
      <c r="J9" s="334">
        <v>1516</v>
      </c>
      <c r="K9" s="334"/>
      <c r="L9" s="341">
        <v>1796</v>
      </c>
      <c r="M9" s="334">
        <v>38</v>
      </c>
      <c r="N9" s="341">
        <v>242</v>
      </c>
      <c r="O9" s="334">
        <v>1516</v>
      </c>
      <c r="P9" s="334"/>
      <c r="Q9" s="341">
        <v>1779</v>
      </c>
      <c r="R9" s="334">
        <v>38</v>
      </c>
      <c r="S9" s="341">
        <v>246</v>
      </c>
      <c r="T9" s="334">
        <v>1495</v>
      </c>
      <c r="U9" s="334"/>
      <c r="V9" s="341">
        <v>1796</v>
      </c>
      <c r="W9" s="334">
        <v>38</v>
      </c>
      <c r="X9" s="341">
        <v>253</v>
      </c>
      <c r="Y9" s="334">
        <v>1505</v>
      </c>
      <c r="Z9" s="334"/>
      <c r="AA9" s="341">
        <v>1811</v>
      </c>
      <c r="AB9" s="341">
        <v>38</v>
      </c>
      <c r="AC9" s="341">
        <v>262</v>
      </c>
      <c r="AD9" s="334">
        <v>1511</v>
      </c>
      <c r="AE9" s="334"/>
      <c r="AF9" s="341">
        <v>1799</v>
      </c>
      <c r="AG9" s="341">
        <v>38</v>
      </c>
      <c r="AH9" s="341">
        <v>266</v>
      </c>
      <c r="AI9" s="341">
        <v>1495</v>
      </c>
      <c r="AJ9" s="334"/>
      <c r="AK9" s="341">
        <v>1808</v>
      </c>
      <c r="AL9" s="341">
        <v>36</v>
      </c>
      <c r="AM9" s="341">
        <v>273</v>
      </c>
      <c r="AN9" s="341">
        <v>1499</v>
      </c>
      <c r="AO9" s="334"/>
      <c r="AP9" s="341">
        <v>1785</v>
      </c>
      <c r="AQ9" s="341">
        <v>36</v>
      </c>
      <c r="AR9" s="341">
        <v>247</v>
      </c>
      <c r="AS9" s="341">
        <v>1502</v>
      </c>
      <c r="AT9" s="342"/>
    </row>
    <row r="10" spans="1:47" x14ac:dyDescent="0.3">
      <c r="A10" s="41"/>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row>
    <row r="11" spans="1:47" x14ac:dyDescent="0.3">
      <c r="A11" s="41" t="s">
        <v>20</v>
      </c>
      <c r="B11" s="334">
        <v>13</v>
      </c>
      <c r="C11" s="334"/>
      <c r="D11" s="334">
        <v>2</v>
      </c>
      <c r="E11" s="334">
        <v>11</v>
      </c>
      <c r="F11" s="334"/>
      <c r="G11" s="334">
        <v>14</v>
      </c>
      <c r="H11" s="334">
        <v>0</v>
      </c>
      <c r="I11" s="334">
        <v>3</v>
      </c>
      <c r="J11" s="334">
        <v>11</v>
      </c>
      <c r="K11" s="334"/>
      <c r="L11" s="334">
        <v>14</v>
      </c>
      <c r="M11" s="334">
        <v>0</v>
      </c>
      <c r="N11" s="334">
        <v>3</v>
      </c>
      <c r="O11" s="334">
        <v>11</v>
      </c>
      <c r="P11" s="334"/>
      <c r="Q11" s="334">
        <v>14</v>
      </c>
      <c r="R11" s="334"/>
      <c r="S11" s="334">
        <v>3</v>
      </c>
      <c r="T11" s="341">
        <v>11</v>
      </c>
      <c r="U11" s="341"/>
      <c r="V11" s="334">
        <v>14</v>
      </c>
      <c r="W11" s="334"/>
      <c r="X11" s="334">
        <v>3</v>
      </c>
      <c r="Y11" s="341">
        <v>11</v>
      </c>
      <c r="Z11" s="341"/>
      <c r="AA11" s="334">
        <v>14</v>
      </c>
      <c r="AB11" s="334"/>
      <c r="AC11" s="334">
        <v>3</v>
      </c>
      <c r="AD11" s="341">
        <v>11</v>
      </c>
      <c r="AE11" s="341"/>
      <c r="AF11" s="334">
        <v>15</v>
      </c>
      <c r="AG11" s="334"/>
      <c r="AH11" s="334">
        <v>3</v>
      </c>
      <c r="AI11" s="341">
        <v>12</v>
      </c>
      <c r="AJ11" s="341"/>
      <c r="AK11" s="334">
        <v>15</v>
      </c>
      <c r="AL11" s="334">
        <v>0</v>
      </c>
      <c r="AM11" s="334">
        <v>3</v>
      </c>
      <c r="AN11" s="341">
        <v>12</v>
      </c>
      <c r="AO11" s="341"/>
      <c r="AP11" s="334">
        <v>14</v>
      </c>
      <c r="AQ11" s="334">
        <v>0</v>
      </c>
      <c r="AR11" s="334">
        <v>2</v>
      </c>
      <c r="AS11" s="341">
        <v>12</v>
      </c>
      <c r="AU11" s="342"/>
    </row>
    <row r="12" spans="1:47" x14ac:dyDescent="0.3">
      <c r="A12" s="41" t="s">
        <v>21</v>
      </c>
      <c r="B12" s="334">
        <v>43</v>
      </c>
      <c r="C12" s="334"/>
      <c r="D12" s="334">
        <v>9</v>
      </c>
      <c r="E12" s="334">
        <v>34</v>
      </c>
      <c r="F12" s="334"/>
      <c r="G12" s="334">
        <v>43</v>
      </c>
      <c r="H12" s="334">
        <v>0</v>
      </c>
      <c r="I12" s="334">
        <v>9</v>
      </c>
      <c r="J12" s="334">
        <v>34</v>
      </c>
      <c r="K12" s="334"/>
      <c r="L12" s="334">
        <v>43</v>
      </c>
      <c r="M12" s="334">
        <v>0</v>
      </c>
      <c r="N12" s="334">
        <v>9</v>
      </c>
      <c r="O12" s="334">
        <v>34</v>
      </c>
      <c r="P12" s="334"/>
      <c r="Q12" s="334">
        <v>41</v>
      </c>
      <c r="R12" s="334"/>
      <c r="S12" s="334">
        <v>9</v>
      </c>
      <c r="T12" s="341">
        <v>32</v>
      </c>
      <c r="U12" s="341"/>
      <c r="V12" s="334">
        <v>41</v>
      </c>
      <c r="W12" s="334"/>
      <c r="X12" s="334">
        <v>9</v>
      </c>
      <c r="Y12" s="341">
        <v>32</v>
      </c>
      <c r="Z12" s="341"/>
      <c r="AA12" s="334">
        <v>41</v>
      </c>
      <c r="AB12" s="334"/>
      <c r="AC12" s="334">
        <v>9</v>
      </c>
      <c r="AD12" s="341">
        <v>32</v>
      </c>
      <c r="AE12" s="341"/>
      <c r="AF12" s="334">
        <v>42</v>
      </c>
      <c r="AG12" s="334"/>
      <c r="AH12" s="334">
        <v>9</v>
      </c>
      <c r="AI12" s="341">
        <v>33</v>
      </c>
      <c r="AJ12" s="341"/>
      <c r="AK12" s="334">
        <v>43</v>
      </c>
      <c r="AL12" s="334">
        <v>0</v>
      </c>
      <c r="AM12" s="334">
        <v>9</v>
      </c>
      <c r="AN12" s="341">
        <v>34</v>
      </c>
      <c r="AO12" s="341"/>
      <c r="AP12" s="334">
        <v>43</v>
      </c>
      <c r="AQ12" s="334">
        <v>0</v>
      </c>
      <c r="AR12" s="334">
        <v>9</v>
      </c>
      <c r="AS12" s="341">
        <v>34</v>
      </c>
      <c r="AU12" s="342"/>
    </row>
    <row r="13" spans="1:47" x14ac:dyDescent="0.3">
      <c r="A13" s="41" t="s">
        <v>22</v>
      </c>
      <c r="B13" s="334">
        <v>27</v>
      </c>
      <c r="C13" s="334"/>
      <c r="D13" s="334">
        <v>6</v>
      </c>
      <c r="E13" s="334">
        <v>21</v>
      </c>
      <c r="F13" s="334"/>
      <c r="G13" s="334">
        <v>27</v>
      </c>
      <c r="H13" s="334">
        <v>0</v>
      </c>
      <c r="I13" s="334">
        <v>6</v>
      </c>
      <c r="J13" s="334">
        <v>21</v>
      </c>
      <c r="K13" s="334"/>
      <c r="L13" s="334">
        <v>28</v>
      </c>
      <c r="M13" s="334">
        <v>0</v>
      </c>
      <c r="N13" s="334">
        <v>7</v>
      </c>
      <c r="O13" s="334">
        <v>21</v>
      </c>
      <c r="P13" s="334"/>
      <c r="Q13" s="334">
        <v>25</v>
      </c>
      <c r="R13" s="334"/>
      <c r="S13" s="334">
        <v>7</v>
      </c>
      <c r="T13" s="341">
        <v>18</v>
      </c>
      <c r="U13" s="341"/>
      <c r="V13" s="334">
        <v>25</v>
      </c>
      <c r="W13" s="334"/>
      <c r="X13" s="334">
        <v>7</v>
      </c>
      <c r="Y13" s="341">
        <v>18</v>
      </c>
      <c r="Z13" s="341"/>
      <c r="AA13" s="334">
        <v>25</v>
      </c>
      <c r="AB13" s="334"/>
      <c r="AC13" s="334">
        <v>7</v>
      </c>
      <c r="AD13" s="341">
        <v>18</v>
      </c>
      <c r="AE13" s="341"/>
      <c r="AF13" s="334">
        <v>28</v>
      </c>
      <c r="AG13" s="334"/>
      <c r="AH13" s="334">
        <v>7</v>
      </c>
      <c r="AI13" s="341">
        <v>21</v>
      </c>
      <c r="AJ13" s="341"/>
      <c r="AK13" s="334">
        <v>28</v>
      </c>
      <c r="AL13" s="334">
        <v>0</v>
      </c>
      <c r="AM13" s="334">
        <v>7</v>
      </c>
      <c r="AN13" s="341">
        <v>21</v>
      </c>
      <c r="AO13" s="341"/>
      <c r="AP13" s="334">
        <v>27</v>
      </c>
      <c r="AQ13" s="334">
        <v>0</v>
      </c>
      <c r="AR13" s="334">
        <v>6</v>
      </c>
      <c r="AS13" s="341">
        <v>21</v>
      </c>
      <c r="AU13" s="342"/>
    </row>
    <row r="14" spans="1:47" x14ac:dyDescent="0.3">
      <c r="A14" s="41" t="s">
        <v>23</v>
      </c>
      <c r="B14" s="334">
        <v>17</v>
      </c>
      <c r="C14" s="334"/>
      <c r="D14" s="334">
        <v>2</v>
      </c>
      <c r="E14" s="334">
        <v>15</v>
      </c>
      <c r="F14" s="334"/>
      <c r="G14" s="334">
        <v>17</v>
      </c>
      <c r="H14" s="334">
        <v>0</v>
      </c>
      <c r="I14" s="334">
        <v>2</v>
      </c>
      <c r="J14" s="334">
        <v>15</v>
      </c>
      <c r="K14" s="334"/>
      <c r="L14" s="334">
        <v>17</v>
      </c>
      <c r="M14" s="334">
        <v>0</v>
      </c>
      <c r="N14" s="334">
        <v>2</v>
      </c>
      <c r="O14" s="334">
        <v>15</v>
      </c>
      <c r="P14" s="334"/>
      <c r="Q14" s="334">
        <v>16</v>
      </c>
      <c r="R14" s="334"/>
      <c r="S14" s="334">
        <v>2</v>
      </c>
      <c r="T14" s="341">
        <v>14</v>
      </c>
      <c r="U14" s="341"/>
      <c r="V14" s="334">
        <v>17</v>
      </c>
      <c r="W14" s="334"/>
      <c r="X14" s="334">
        <v>2</v>
      </c>
      <c r="Y14" s="341">
        <v>15</v>
      </c>
      <c r="Z14" s="341"/>
      <c r="AA14" s="334">
        <v>18</v>
      </c>
      <c r="AB14" s="334"/>
      <c r="AC14" s="334">
        <v>3</v>
      </c>
      <c r="AD14" s="341">
        <v>15</v>
      </c>
      <c r="AE14" s="341"/>
      <c r="AF14" s="334">
        <v>18</v>
      </c>
      <c r="AG14" s="334"/>
      <c r="AH14" s="334">
        <v>3</v>
      </c>
      <c r="AI14" s="341">
        <v>15</v>
      </c>
      <c r="AJ14" s="341"/>
      <c r="AK14" s="334">
        <v>18</v>
      </c>
      <c r="AL14" s="334">
        <v>0</v>
      </c>
      <c r="AM14" s="334">
        <v>3</v>
      </c>
      <c r="AN14" s="341">
        <v>15</v>
      </c>
      <c r="AO14" s="341"/>
      <c r="AP14" s="334">
        <v>18</v>
      </c>
      <c r="AQ14" s="334">
        <v>0</v>
      </c>
      <c r="AR14" s="334">
        <v>3</v>
      </c>
      <c r="AS14" s="341">
        <v>15</v>
      </c>
      <c r="AU14" s="342"/>
    </row>
    <row r="15" spans="1:47" x14ac:dyDescent="0.3">
      <c r="A15" s="41" t="s">
        <v>24</v>
      </c>
      <c r="B15" s="334">
        <v>65</v>
      </c>
      <c r="C15" s="334">
        <v>1</v>
      </c>
      <c r="D15" s="334">
        <v>12</v>
      </c>
      <c r="E15" s="334">
        <v>52</v>
      </c>
      <c r="F15" s="334"/>
      <c r="G15" s="334">
        <v>65</v>
      </c>
      <c r="H15" s="334">
        <v>1</v>
      </c>
      <c r="I15" s="334">
        <v>12</v>
      </c>
      <c r="J15" s="334">
        <v>52</v>
      </c>
      <c r="K15" s="334"/>
      <c r="L15" s="334">
        <v>65</v>
      </c>
      <c r="M15" s="334">
        <v>1</v>
      </c>
      <c r="N15" s="334">
        <v>12</v>
      </c>
      <c r="O15" s="334">
        <v>52</v>
      </c>
      <c r="P15" s="334"/>
      <c r="Q15" s="334">
        <v>62</v>
      </c>
      <c r="R15" s="334">
        <v>1</v>
      </c>
      <c r="S15" s="334">
        <v>12</v>
      </c>
      <c r="T15" s="341">
        <v>49</v>
      </c>
      <c r="U15" s="341"/>
      <c r="V15" s="334">
        <v>64</v>
      </c>
      <c r="W15" s="334">
        <v>1</v>
      </c>
      <c r="X15" s="334">
        <v>13</v>
      </c>
      <c r="Y15" s="341">
        <v>50</v>
      </c>
      <c r="Z15" s="341"/>
      <c r="AA15" s="334">
        <v>64</v>
      </c>
      <c r="AB15" s="334">
        <v>1</v>
      </c>
      <c r="AC15" s="334">
        <v>13</v>
      </c>
      <c r="AD15" s="341">
        <v>50</v>
      </c>
      <c r="AE15" s="341"/>
      <c r="AF15" s="334">
        <v>65</v>
      </c>
      <c r="AG15" s="334">
        <v>1</v>
      </c>
      <c r="AH15" s="334">
        <v>14</v>
      </c>
      <c r="AI15" s="341">
        <v>50</v>
      </c>
      <c r="AJ15" s="341"/>
      <c r="AK15" s="334">
        <v>65</v>
      </c>
      <c r="AL15" s="334">
        <v>1</v>
      </c>
      <c r="AM15" s="334">
        <v>14</v>
      </c>
      <c r="AN15" s="341">
        <v>50</v>
      </c>
      <c r="AO15" s="341"/>
      <c r="AP15" s="334">
        <v>64</v>
      </c>
      <c r="AQ15" s="334">
        <v>1</v>
      </c>
      <c r="AR15" s="334">
        <v>13</v>
      </c>
      <c r="AS15" s="341">
        <v>50</v>
      </c>
      <c r="AU15" s="342"/>
    </row>
    <row r="16" spans="1:47" x14ac:dyDescent="0.3">
      <c r="A16" s="41" t="s">
        <v>25</v>
      </c>
      <c r="B16" s="334">
        <v>18</v>
      </c>
      <c r="C16" s="334"/>
      <c r="D16" s="334">
        <v>3</v>
      </c>
      <c r="E16" s="334">
        <v>15</v>
      </c>
      <c r="F16" s="334"/>
      <c r="G16" s="334">
        <v>19</v>
      </c>
      <c r="H16" s="334">
        <v>0</v>
      </c>
      <c r="I16" s="334">
        <v>3</v>
      </c>
      <c r="J16" s="334">
        <v>16</v>
      </c>
      <c r="K16" s="334"/>
      <c r="L16" s="334">
        <v>20</v>
      </c>
      <c r="M16" s="334">
        <v>0</v>
      </c>
      <c r="N16" s="334">
        <v>3</v>
      </c>
      <c r="O16" s="334">
        <v>17</v>
      </c>
      <c r="P16" s="334"/>
      <c r="Q16" s="334">
        <v>19</v>
      </c>
      <c r="R16" s="334"/>
      <c r="S16" s="334">
        <v>3</v>
      </c>
      <c r="T16" s="341">
        <v>16</v>
      </c>
      <c r="U16" s="341"/>
      <c r="V16" s="334">
        <v>19</v>
      </c>
      <c r="W16" s="334"/>
      <c r="X16" s="334">
        <v>3</v>
      </c>
      <c r="Y16" s="341">
        <v>16</v>
      </c>
      <c r="Z16" s="341"/>
      <c r="AA16" s="334">
        <v>19</v>
      </c>
      <c r="AB16" s="334"/>
      <c r="AC16" s="334">
        <v>3</v>
      </c>
      <c r="AD16" s="341">
        <v>16</v>
      </c>
      <c r="AE16" s="341"/>
      <c r="AF16" s="334">
        <v>19</v>
      </c>
      <c r="AG16" s="334"/>
      <c r="AH16" s="334">
        <v>3</v>
      </c>
      <c r="AI16" s="341">
        <v>16</v>
      </c>
      <c r="AJ16" s="341"/>
      <c r="AK16" s="334">
        <v>19</v>
      </c>
      <c r="AL16" s="334">
        <v>0</v>
      </c>
      <c r="AM16" s="334">
        <v>3</v>
      </c>
      <c r="AN16" s="341">
        <v>16</v>
      </c>
      <c r="AO16" s="341"/>
      <c r="AP16" s="334">
        <v>19</v>
      </c>
      <c r="AQ16" s="334">
        <v>0</v>
      </c>
      <c r="AR16" s="334">
        <v>3</v>
      </c>
      <c r="AS16" s="341">
        <v>16</v>
      </c>
      <c r="AU16" s="342"/>
    </row>
    <row r="17" spans="1:47" x14ac:dyDescent="0.3">
      <c r="A17" s="41" t="s">
        <v>26</v>
      </c>
      <c r="B17" s="334">
        <v>46</v>
      </c>
      <c r="C17" s="334"/>
      <c r="D17" s="334">
        <v>4</v>
      </c>
      <c r="E17" s="334">
        <v>42</v>
      </c>
      <c r="F17" s="334"/>
      <c r="G17" s="334">
        <v>46</v>
      </c>
      <c r="H17" s="334">
        <v>0</v>
      </c>
      <c r="I17" s="334">
        <v>4</v>
      </c>
      <c r="J17" s="334">
        <v>42</v>
      </c>
      <c r="K17" s="334"/>
      <c r="L17" s="334">
        <v>46</v>
      </c>
      <c r="M17" s="334">
        <v>0</v>
      </c>
      <c r="N17" s="334">
        <v>4</v>
      </c>
      <c r="O17" s="334">
        <v>42</v>
      </c>
      <c r="P17" s="334"/>
      <c r="Q17" s="334">
        <v>44</v>
      </c>
      <c r="R17" s="334"/>
      <c r="S17" s="334">
        <v>4</v>
      </c>
      <c r="T17" s="341">
        <v>40</v>
      </c>
      <c r="U17" s="341"/>
      <c r="V17" s="334">
        <v>44</v>
      </c>
      <c r="W17" s="334"/>
      <c r="X17" s="334">
        <v>4</v>
      </c>
      <c r="Y17" s="341">
        <v>40</v>
      </c>
      <c r="Z17" s="341"/>
      <c r="AA17" s="334">
        <v>44</v>
      </c>
      <c r="AB17" s="334"/>
      <c r="AC17" s="334">
        <v>4</v>
      </c>
      <c r="AD17" s="341">
        <v>40</v>
      </c>
      <c r="AE17" s="341"/>
      <c r="AF17" s="334">
        <v>44</v>
      </c>
      <c r="AG17" s="334"/>
      <c r="AH17" s="334">
        <v>4</v>
      </c>
      <c r="AI17" s="341">
        <v>40</v>
      </c>
      <c r="AJ17" s="341"/>
      <c r="AK17" s="334">
        <v>44</v>
      </c>
      <c r="AL17" s="334">
        <v>0</v>
      </c>
      <c r="AM17" s="334">
        <v>4</v>
      </c>
      <c r="AN17" s="341">
        <v>40</v>
      </c>
      <c r="AO17" s="341"/>
      <c r="AP17" s="334">
        <v>45</v>
      </c>
      <c r="AQ17" s="334">
        <v>0</v>
      </c>
      <c r="AR17" s="334">
        <v>4</v>
      </c>
      <c r="AS17" s="341">
        <v>41</v>
      </c>
      <c r="AU17" s="342"/>
    </row>
    <row r="18" spans="1:47" x14ac:dyDescent="0.3">
      <c r="A18" s="41" t="s">
        <v>27</v>
      </c>
      <c r="B18" s="334">
        <v>63</v>
      </c>
      <c r="C18" s="334"/>
      <c r="D18" s="334">
        <v>9</v>
      </c>
      <c r="E18" s="334">
        <v>54</v>
      </c>
      <c r="F18" s="334"/>
      <c r="G18" s="334">
        <v>66</v>
      </c>
      <c r="H18" s="334">
        <v>0</v>
      </c>
      <c r="I18" s="334">
        <v>11</v>
      </c>
      <c r="J18" s="334">
        <v>55</v>
      </c>
      <c r="K18" s="334"/>
      <c r="L18" s="334">
        <v>66</v>
      </c>
      <c r="M18" s="334">
        <v>0</v>
      </c>
      <c r="N18" s="334">
        <v>11</v>
      </c>
      <c r="O18" s="334">
        <v>55</v>
      </c>
      <c r="P18" s="334"/>
      <c r="Q18" s="334">
        <v>65</v>
      </c>
      <c r="R18" s="334"/>
      <c r="S18" s="334">
        <v>11</v>
      </c>
      <c r="T18" s="341">
        <v>54</v>
      </c>
      <c r="U18" s="341"/>
      <c r="V18" s="334">
        <v>66</v>
      </c>
      <c r="W18" s="334"/>
      <c r="X18" s="334">
        <v>12</v>
      </c>
      <c r="Y18" s="341">
        <v>54</v>
      </c>
      <c r="Z18" s="341"/>
      <c r="AA18" s="334">
        <v>66</v>
      </c>
      <c r="AB18" s="334"/>
      <c r="AC18" s="334">
        <v>12</v>
      </c>
      <c r="AD18" s="341">
        <v>54</v>
      </c>
      <c r="AE18" s="341"/>
      <c r="AF18" s="334">
        <v>62</v>
      </c>
      <c r="AG18" s="334"/>
      <c r="AH18" s="334">
        <v>12</v>
      </c>
      <c r="AI18" s="341">
        <v>50</v>
      </c>
      <c r="AJ18" s="341"/>
      <c r="AK18" s="334">
        <v>62</v>
      </c>
      <c r="AL18" s="334">
        <v>0</v>
      </c>
      <c r="AM18" s="334">
        <v>12</v>
      </c>
      <c r="AN18" s="341">
        <v>50</v>
      </c>
      <c r="AO18" s="341"/>
      <c r="AP18" s="334">
        <v>60</v>
      </c>
      <c r="AQ18" s="334">
        <v>0</v>
      </c>
      <c r="AR18" s="334">
        <v>10</v>
      </c>
      <c r="AS18" s="341">
        <v>50</v>
      </c>
      <c r="AU18" s="342"/>
    </row>
    <row r="19" spans="1:47" x14ac:dyDescent="0.3">
      <c r="A19" s="41" t="s">
        <v>1289</v>
      </c>
      <c r="B19" s="334">
        <v>89</v>
      </c>
      <c r="C19" s="334">
        <v>11</v>
      </c>
      <c r="D19" s="334">
        <v>7</v>
      </c>
      <c r="E19" s="334">
        <v>71</v>
      </c>
      <c r="F19" s="334"/>
      <c r="G19" s="334">
        <v>90</v>
      </c>
      <c r="H19" s="334">
        <v>11</v>
      </c>
      <c r="I19" s="334">
        <v>7</v>
      </c>
      <c r="J19" s="334">
        <v>72</v>
      </c>
      <c r="K19" s="334"/>
      <c r="L19" s="334">
        <v>90</v>
      </c>
      <c r="M19" s="334">
        <v>11</v>
      </c>
      <c r="N19" s="334">
        <v>7</v>
      </c>
      <c r="O19" s="334">
        <v>72</v>
      </c>
      <c r="P19" s="334"/>
      <c r="Q19" s="334">
        <v>90</v>
      </c>
      <c r="R19" s="334">
        <v>11</v>
      </c>
      <c r="S19" s="334">
        <v>7</v>
      </c>
      <c r="T19" s="341">
        <v>72</v>
      </c>
      <c r="U19" s="341"/>
      <c r="V19" s="334">
        <v>90</v>
      </c>
      <c r="W19" s="334">
        <v>11</v>
      </c>
      <c r="X19" s="334">
        <v>7</v>
      </c>
      <c r="Y19" s="341">
        <v>72</v>
      </c>
      <c r="Z19" s="341"/>
      <c r="AA19" s="334">
        <v>92</v>
      </c>
      <c r="AB19" s="334">
        <v>11</v>
      </c>
      <c r="AC19" s="334">
        <v>9</v>
      </c>
      <c r="AD19" s="341">
        <v>72</v>
      </c>
      <c r="AE19" s="341"/>
      <c r="AF19" s="334">
        <v>75</v>
      </c>
      <c r="AG19" s="334">
        <v>11</v>
      </c>
      <c r="AH19" s="334">
        <v>9</v>
      </c>
      <c r="AI19" s="341">
        <v>55</v>
      </c>
      <c r="AJ19" s="341"/>
      <c r="AK19" s="334">
        <v>74</v>
      </c>
      <c r="AL19" s="334">
        <v>10</v>
      </c>
      <c r="AM19" s="334">
        <v>9</v>
      </c>
      <c r="AN19" s="341">
        <v>55</v>
      </c>
      <c r="AO19" s="341"/>
      <c r="AP19" s="334">
        <v>70</v>
      </c>
      <c r="AQ19" s="334">
        <v>8</v>
      </c>
      <c r="AR19" s="334">
        <v>7</v>
      </c>
      <c r="AS19" s="341">
        <v>55</v>
      </c>
      <c r="AU19" s="342"/>
    </row>
    <row r="20" spans="1:47" x14ac:dyDescent="0.3">
      <c r="A20" s="41" t="s">
        <v>1286</v>
      </c>
      <c r="B20" s="334">
        <v>57</v>
      </c>
      <c r="C20" s="334">
        <v>8</v>
      </c>
      <c r="D20" s="334">
        <v>10</v>
      </c>
      <c r="E20" s="334">
        <v>39</v>
      </c>
      <c r="F20" s="334"/>
      <c r="G20" s="334">
        <v>61</v>
      </c>
      <c r="H20" s="334">
        <v>8</v>
      </c>
      <c r="I20" s="334">
        <v>13</v>
      </c>
      <c r="J20" s="334">
        <v>40</v>
      </c>
      <c r="K20" s="334"/>
      <c r="L20" s="334">
        <v>59</v>
      </c>
      <c r="M20" s="334">
        <v>8</v>
      </c>
      <c r="N20" s="334">
        <v>11</v>
      </c>
      <c r="O20" s="334">
        <v>40</v>
      </c>
      <c r="P20" s="334"/>
      <c r="Q20" s="334">
        <v>61</v>
      </c>
      <c r="R20" s="334">
        <v>8</v>
      </c>
      <c r="S20" s="334">
        <v>12</v>
      </c>
      <c r="T20" s="341">
        <v>41</v>
      </c>
      <c r="U20" s="341"/>
      <c r="V20" s="334">
        <v>62</v>
      </c>
      <c r="W20" s="334">
        <v>8</v>
      </c>
      <c r="X20" s="334">
        <v>12</v>
      </c>
      <c r="Y20" s="341">
        <v>42</v>
      </c>
      <c r="Z20" s="341"/>
      <c r="AA20" s="334">
        <v>63</v>
      </c>
      <c r="AB20" s="334">
        <v>8</v>
      </c>
      <c r="AC20" s="334">
        <v>13</v>
      </c>
      <c r="AD20" s="341">
        <v>42</v>
      </c>
      <c r="AE20" s="341"/>
      <c r="AF20" s="334">
        <v>64</v>
      </c>
      <c r="AG20" s="334">
        <v>8</v>
      </c>
      <c r="AH20" s="334">
        <v>14</v>
      </c>
      <c r="AI20" s="341">
        <v>42</v>
      </c>
      <c r="AJ20" s="341"/>
      <c r="AK20" s="334">
        <v>64</v>
      </c>
      <c r="AL20" s="334">
        <v>7</v>
      </c>
      <c r="AM20" s="334">
        <v>15</v>
      </c>
      <c r="AN20" s="341">
        <v>42</v>
      </c>
      <c r="AO20" s="341"/>
      <c r="AP20" s="334">
        <v>61</v>
      </c>
      <c r="AQ20" s="334">
        <v>8</v>
      </c>
      <c r="AR20" s="334">
        <v>11</v>
      </c>
      <c r="AS20" s="341">
        <v>42</v>
      </c>
      <c r="AU20" s="342"/>
    </row>
    <row r="21" spans="1:47" x14ac:dyDescent="0.3">
      <c r="A21" s="41" t="s">
        <v>29</v>
      </c>
      <c r="B21" s="334">
        <v>63</v>
      </c>
      <c r="C21" s="334"/>
      <c r="D21" s="334">
        <v>4</v>
      </c>
      <c r="E21" s="334">
        <v>59</v>
      </c>
      <c r="F21" s="334"/>
      <c r="G21" s="334">
        <v>63</v>
      </c>
      <c r="H21" s="334">
        <v>0</v>
      </c>
      <c r="I21" s="334">
        <v>4</v>
      </c>
      <c r="J21" s="334">
        <v>59</v>
      </c>
      <c r="K21" s="334"/>
      <c r="L21" s="334">
        <v>63</v>
      </c>
      <c r="M21" s="334">
        <v>0</v>
      </c>
      <c r="N21" s="334">
        <v>4</v>
      </c>
      <c r="O21" s="334">
        <v>59</v>
      </c>
      <c r="P21" s="334"/>
      <c r="Q21" s="334">
        <v>51</v>
      </c>
      <c r="R21" s="334"/>
      <c r="S21" s="334">
        <v>4</v>
      </c>
      <c r="T21" s="341">
        <v>47</v>
      </c>
      <c r="U21" s="341"/>
      <c r="V21" s="334">
        <v>52</v>
      </c>
      <c r="W21" s="334"/>
      <c r="X21" s="334">
        <v>4</v>
      </c>
      <c r="Y21" s="341">
        <v>48</v>
      </c>
      <c r="Z21" s="341"/>
      <c r="AA21" s="334">
        <v>53</v>
      </c>
      <c r="AB21" s="334"/>
      <c r="AC21" s="334">
        <v>5</v>
      </c>
      <c r="AD21" s="341">
        <v>48</v>
      </c>
      <c r="AE21" s="341"/>
      <c r="AF21" s="334">
        <v>36</v>
      </c>
      <c r="AG21" s="334"/>
      <c r="AH21" s="334">
        <v>5</v>
      </c>
      <c r="AI21" s="341">
        <v>31</v>
      </c>
      <c r="AJ21" s="341"/>
      <c r="AK21" s="334">
        <v>53</v>
      </c>
      <c r="AL21" s="334">
        <v>0</v>
      </c>
      <c r="AM21" s="334">
        <v>5</v>
      </c>
      <c r="AN21" s="341">
        <v>48</v>
      </c>
      <c r="AO21" s="341"/>
      <c r="AP21" s="334">
        <v>52</v>
      </c>
      <c r="AQ21" s="334">
        <v>0</v>
      </c>
      <c r="AR21" s="334">
        <v>4</v>
      </c>
      <c r="AS21" s="341">
        <v>48</v>
      </c>
      <c r="AU21" s="342"/>
    </row>
    <row r="22" spans="1:47" x14ac:dyDescent="0.3">
      <c r="A22" s="41" t="s">
        <v>30</v>
      </c>
      <c r="B22" s="334">
        <v>50</v>
      </c>
      <c r="C22" s="334">
        <v>2</v>
      </c>
      <c r="D22" s="334">
        <v>10</v>
      </c>
      <c r="E22" s="334">
        <v>38</v>
      </c>
      <c r="F22" s="334"/>
      <c r="G22" s="334">
        <v>50</v>
      </c>
      <c r="H22" s="334">
        <v>2</v>
      </c>
      <c r="I22" s="334">
        <v>10</v>
      </c>
      <c r="J22" s="334">
        <v>38</v>
      </c>
      <c r="K22" s="334"/>
      <c r="L22" s="334">
        <v>51</v>
      </c>
      <c r="M22" s="334">
        <v>2</v>
      </c>
      <c r="N22" s="334">
        <v>11</v>
      </c>
      <c r="O22" s="334">
        <v>38</v>
      </c>
      <c r="P22" s="334"/>
      <c r="Q22" s="334">
        <v>51</v>
      </c>
      <c r="R22" s="334">
        <v>2</v>
      </c>
      <c r="S22" s="334">
        <v>11</v>
      </c>
      <c r="T22" s="341">
        <v>38</v>
      </c>
      <c r="U22" s="341"/>
      <c r="V22" s="334">
        <v>52</v>
      </c>
      <c r="W22" s="334">
        <v>2</v>
      </c>
      <c r="X22" s="334">
        <v>11</v>
      </c>
      <c r="Y22" s="341">
        <v>39</v>
      </c>
      <c r="Z22" s="341"/>
      <c r="AA22" s="334">
        <v>52</v>
      </c>
      <c r="AB22" s="334">
        <v>2</v>
      </c>
      <c r="AC22" s="334">
        <v>11</v>
      </c>
      <c r="AD22" s="341">
        <v>39</v>
      </c>
      <c r="AE22" s="341"/>
      <c r="AF22" s="334">
        <v>66</v>
      </c>
      <c r="AG22" s="334">
        <v>2</v>
      </c>
      <c r="AH22" s="334">
        <v>11</v>
      </c>
      <c r="AI22" s="341">
        <v>53</v>
      </c>
      <c r="AJ22" s="341"/>
      <c r="AK22" s="334">
        <v>52</v>
      </c>
      <c r="AL22" s="334">
        <v>2</v>
      </c>
      <c r="AM22" s="334">
        <v>11</v>
      </c>
      <c r="AN22" s="341">
        <v>39</v>
      </c>
      <c r="AO22" s="341"/>
      <c r="AP22" s="334">
        <v>52</v>
      </c>
      <c r="AQ22" s="334">
        <v>2</v>
      </c>
      <c r="AR22" s="334">
        <v>11</v>
      </c>
      <c r="AS22" s="341">
        <v>39</v>
      </c>
      <c r="AU22" s="342"/>
    </row>
    <row r="23" spans="1:47" x14ac:dyDescent="0.3">
      <c r="A23" s="41" t="s">
        <v>31</v>
      </c>
      <c r="B23" s="334">
        <v>28</v>
      </c>
      <c r="C23" s="334"/>
      <c r="D23" s="334">
        <v>6</v>
      </c>
      <c r="E23" s="334">
        <v>22</v>
      </c>
      <c r="F23" s="334"/>
      <c r="G23" s="334">
        <v>30</v>
      </c>
      <c r="H23" s="334">
        <v>0</v>
      </c>
      <c r="I23" s="334">
        <v>7</v>
      </c>
      <c r="J23" s="334">
        <v>23</v>
      </c>
      <c r="K23" s="334"/>
      <c r="L23" s="334">
        <v>30</v>
      </c>
      <c r="M23" s="334">
        <v>0</v>
      </c>
      <c r="N23" s="334">
        <v>7</v>
      </c>
      <c r="O23" s="334">
        <v>23</v>
      </c>
      <c r="P23" s="334"/>
      <c r="Q23" s="334">
        <v>30</v>
      </c>
      <c r="R23" s="334"/>
      <c r="S23" s="334">
        <v>7</v>
      </c>
      <c r="T23" s="341">
        <v>23</v>
      </c>
      <c r="U23" s="341"/>
      <c r="V23" s="334">
        <v>30</v>
      </c>
      <c r="W23" s="334"/>
      <c r="X23" s="334">
        <v>7</v>
      </c>
      <c r="Y23" s="341">
        <v>23</v>
      </c>
      <c r="Z23" s="341"/>
      <c r="AA23" s="334">
        <v>30</v>
      </c>
      <c r="AB23" s="334"/>
      <c r="AC23" s="334">
        <v>7</v>
      </c>
      <c r="AD23" s="341">
        <v>23</v>
      </c>
      <c r="AE23" s="341"/>
      <c r="AF23" s="334">
        <v>25</v>
      </c>
      <c r="AG23" s="334"/>
      <c r="AH23" s="334">
        <v>7</v>
      </c>
      <c r="AI23" s="341">
        <v>18</v>
      </c>
      <c r="AJ23" s="341"/>
      <c r="AK23" s="334">
        <v>30</v>
      </c>
      <c r="AL23" s="334">
        <v>0</v>
      </c>
      <c r="AM23" s="334">
        <v>7</v>
      </c>
      <c r="AN23" s="341">
        <v>23</v>
      </c>
      <c r="AO23" s="341"/>
      <c r="AP23" s="334">
        <v>29</v>
      </c>
      <c r="AQ23" s="334">
        <v>0</v>
      </c>
      <c r="AR23" s="334">
        <v>6</v>
      </c>
      <c r="AS23" s="341">
        <v>23</v>
      </c>
      <c r="AU23" s="342"/>
    </row>
    <row r="24" spans="1:47" x14ac:dyDescent="0.3">
      <c r="A24" s="41" t="s">
        <v>32</v>
      </c>
      <c r="B24" s="334">
        <v>26</v>
      </c>
      <c r="C24" s="334"/>
      <c r="D24" s="334">
        <v>6</v>
      </c>
      <c r="E24" s="334">
        <v>20</v>
      </c>
      <c r="F24" s="334"/>
      <c r="G24" s="334">
        <v>27</v>
      </c>
      <c r="H24" s="334">
        <v>0</v>
      </c>
      <c r="I24" s="334">
        <v>6</v>
      </c>
      <c r="J24" s="334">
        <v>21</v>
      </c>
      <c r="K24" s="334"/>
      <c r="L24" s="334">
        <v>27</v>
      </c>
      <c r="M24" s="334">
        <v>0</v>
      </c>
      <c r="N24" s="334">
        <v>6</v>
      </c>
      <c r="O24" s="334">
        <v>21</v>
      </c>
      <c r="P24" s="334"/>
      <c r="Q24" s="334">
        <v>25</v>
      </c>
      <c r="R24" s="334"/>
      <c r="S24" s="334">
        <v>6</v>
      </c>
      <c r="T24" s="341">
        <v>19</v>
      </c>
      <c r="U24" s="341"/>
      <c r="V24" s="334">
        <v>25</v>
      </c>
      <c r="W24" s="334"/>
      <c r="X24" s="334">
        <v>6</v>
      </c>
      <c r="Y24" s="341">
        <v>19</v>
      </c>
      <c r="Z24" s="341"/>
      <c r="AA24" s="334">
        <v>25</v>
      </c>
      <c r="AB24" s="334"/>
      <c r="AC24" s="334">
        <v>6</v>
      </c>
      <c r="AD24" s="341">
        <v>19</v>
      </c>
      <c r="AE24" s="341"/>
      <c r="AF24" s="334">
        <v>29</v>
      </c>
      <c r="AG24" s="334"/>
      <c r="AH24" s="334">
        <v>6</v>
      </c>
      <c r="AI24" s="341">
        <v>23</v>
      </c>
      <c r="AJ24" s="341"/>
      <c r="AK24" s="334">
        <v>25</v>
      </c>
      <c r="AL24" s="334">
        <v>0</v>
      </c>
      <c r="AM24" s="334">
        <v>6</v>
      </c>
      <c r="AN24" s="341">
        <v>19</v>
      </c>
      <c r="AO24" s="341"/>
      <c r="AP24" s="334">
        <v>25</v>
      </c>
      <c r="AQ24" s="334">
        <v>0</v>
      </c>
      <c r="AR24" s="334">
        <v>6</v>
      </c>
      <c r="AS24" s="341">
        <v>19</v>
      </c>
      <c r="AU24" s="342"/>
    </row>
    <row r="25" spans="1:47" x14ac:dyDescent="0.3">
      <c r="A25" s="41" t="s">
        <v>33</v>
      </c>
      <c r="B25" s="334">
        <v>177</v>
      </c>
      <c r="C25" s="334">
        <v>4</v>
      </c>
      <c r="D25" s="334">
        <v>17</v>
      </c>
      <c r="E25" s="334">
        <v>156</v>
      </c>
      <c r="F25" s="334"/>
      <c r="G25" s="334">
        <v>179</v>
      </c>
      <c r="H25" s="334">
        <v>4</v>
      </c>
      <c r="I25" s="334">
        <v>18</v>
      </c>
      <c r="J25" s="334">
        <v>157</v>
      </c>
      <c r="K25" s="334"/>
      <c r="L25" s="334">
        <v>180</v>
      </c>
      <c r="M25" s="334">
        <v>4</v>
      </c>
      <c r="N25" s="334">
        <v>19</v>
      </c>
      <c r="O25" s="334">
        <v>157</v>
      </c>
      <c r="P25" s="334"/>
      <c r="Q25" s="334">
        <v>183</v>
      </c>
      <c r="R25" s="334">
        <v>4</v>
      </c>
      <c r="S25" s="334">
        <v>19</v>
      </c>
      <c r="T25" s="341">
        <v>160</v>
      </c>
      <c r="U25" s="341"/>
      <c r="V25" s="334">
        <v>183</v>
      </c>
      <c r="W25" s="334">
        <v>4</v>
      </c>
      <c r="X25" s="334">
        <v>19</v>
      </c>
      <c r="Y25" s="341">
        <v>160</v>
      </c>
      <c r="Z25" s="341"/>
      <c r="AA25" s="334">
        <v>182</v>
      </c>
      <c r="AB25" s="334">
        <v>4</v>
      </c>
      <c r="AC25" s="334">
        <v>19</v>
      </c>
      <c r="AD25" s="341">
        <v>159</v>
      </c>
      <c r="AE25" s="341"/>
      <c r="AF25" s="334">
        <v>131</v>
      </c>
      <c r="AG25" s="334">
        <v>4</v>
      </c>
      <c r="AH25" s="334">
        <v>20</v>
      </c>
      <c r="AI25" s="341">
        <v>107</v>
      </c>
      <c r="AJ25" s="341"/>
      <c r="AK25" s="334">
        <v>186</v>
      </c>
      <c r="AL25" s="334">
        <v>4</v>
      </c>
      <c r="AM25" s="334">
        <v>20</v>
      </c>
      <c r="AN25" s="341">
        <v>162</v>
      </c>
      <c r="AO25" s="341"/>
      <c r="AP25" s="334">
        <v>184</v>
      </c>
      <c r="AQ25" s="334">
        <v>4</v>
      </c>
      <c r="AR25" s="334">
        <v>18</v>
      </c>
      <c r="AS25" s="341">
        <v>162</v>
      </c>
      <c r="AU25" s="342"/>
    </row>
    <row r="26" spans="1:47" x14ac:dyDescent="0.3">
      <c r="A26" s="41" t="s">
        <v>1290</v>
      </c>
      <c r="B26" s="334">
        <v>69</v>
      </c>
      <c r="C26" s="334"/>
      <c r="D26" s="334">
        <v>10</v>
      </c>
      <c r="E26" s="334">
        <v>59</v>
      </c>
      <c r="F26" s="334"/>
      <c r="G26" s="334">
        <v>69</v>
      </c>
      <c r="H26" s="334">
        <v>0</v>
      </c>
      <c r="I26" s="334">
        <v>10</v>
      </c>
      <c r="J26" s="334">
        <v>59</v>
      </c>
      <c r="K26" s="334"/>
      <c r="L26" s="334">
        <v>69</v>
      </c>
      <c r="M26" s="334">
        <v>0</v>
      </c>
      <c r="N26" s="334">
        <v>10</v>
      </c>
      <c r="O26" s="334">
        <v>59</v>
      </c>
      <c r="P26" s="334"/>
      <c r="Q26" s="334">
        <v>72</v>
      </c>
      <c r="R26" s="334"/>
      <c r="S26" s="334">
        <v>12</v>
      </c>
      <c r="T26" s="341">
        <v>60</v>
      </c>
      <c r="U26" s="341"/>
      <c r="V26" s="334">
        <v>72</v>
      </c>
      <c r="W26" s="334"/>
      <c r="X26" s="334">
        <v>12</v>
      </c>
      <c r="Y26" s="341">
        <v>60</v>
      </c>
      <c r="Z26" s="341"/>
      <c r="AA26" s="334">
        <v>72</v>
      </c>
      <c r="AB26" s="334"/>
      <c r="AC26" s="334">
        <v>12</v>
      </c>
      <c r="AD26" s="341">
        <v>60</v>
      </c>
      <c r="AE26" s="341"/>
      <c r="AF26" s="334">
        <v>115</v>
      </c>
      <c r="AG26" s="334"/>
      <c r="AH26" s="334">
        <v>13</v>
      </c>
      <c r="AI26" s="341">
        <v>102</v>
      </c>
      <c r="AJ26" s="341"/>
      <c r="AK26" s="334">
        <v>74</v>
      </c>
      <c r="AL26" s="334">
        <v>0</v>
      </c>
      <c r="AM26" s="334">
        <v>14</v>
      </c>
      <c r="AN26" s="341">
        <v>60</v>
      </c>
      <c r="AO26" s="341"/>
      <c r="AP26" s="334">
        <v>72</v>
      </c>
      <c r="AQ26" s="334">
        <v>0</v>
      </c>
      <c r="AR26" s="334">
        <v>12</v>
      </c>
      <c r="AS26" s="341">
        <v>60</v>
      </c>
      <c r="AU26" s="342"/>
    </row>
    <row r="27" spans="1:47" x14ac:dyDescent="0.3">
      <c r="A27" s="41" t="s">
        <v>1288</v>
      </c>
      <c r="B27" s="334">
        <v>46</v>
      </c>
      <c r="C27" s="334">
        <v>1</v>
      </c>
      <c r="D27" s="334">
        <v>4</v>
      </c>
      <c r="E27" s="334">
        <v>41</v>
      </c>
      <c r="F27" s="334"/>
      <c r="G27" s="334">
        <v>49</v>
      </c>
      <c r="H27" s="334">
        <v>1</v>
      </c>
      <c r="I27" s="334">
        <v>5</v>
      </c>
      <c r="J27" s="334">
        <v>43</v>
      </c>
      <c r="K27" s="334"/>
      <c r="L27" s="334">
        <v>47</v>
      </c>
      <c r="M27" s="334">
        <v>1</v>
      </c>
      <c r="N27" s="334">
        <v>5</v>
      </c>
      <c r="O27" s="334">
        <v>41</v>
      </c>
      <c r="P27" s="334"/>
      <c r="Q27" s="334">
        <v>48</v>
      </c>
      <c r="R27" s="334">
        <v>1</v>
      </c>
      <c r="S27" s="334">
        <v>5</v>
      </c>
      <c r="T27" s="341">
        <v>42</v>
      </c>
      <c r="U27" s="341"/>
      <c r="V27" s="334">
        <v>49</v>
      </c>
      <c r="W27" s="334">
        <v>1</v>
      </c>
      <c r="X27" s="334">
        <v>5</v>
      </c>
      <c r="Y27" s="341">
        <v>43</v>
      </c>
      <c r="Z27" s="341"/>
      <c r="AA27" s="334">
        <v>50</v>
      </c>
      <c r="AB27" s="334">
        <v>1</v>
      </c>
      <c r="AC27" s="334">
        <v>5</v>
      </c>
      <c r="AD27" s="341">
        <v>44</v>
      </c>
      <c r="AE27" s="341"/>
      <c r="AF27" s="334">
        <v>65</v>
      </c>
      <c r="AG27" s="334">
        <v>1</v>
      </c>
      <c r="AH27" s="334">
        <v>5</v>
      </c>
      <c r="AI27" s="341">
        <v>59</v>
      </c>
      <c r="AJ27" s="341"/>
      <c r="AK27" s="334">
        <v>50</v>
      </c>
      <c r="AL27" s="334">
        <v>1</v>
      </c>
      <c r="AM27" s="334">
        <v>5</v>
      </c>
      <c r="AN27" s="341">
        <v>44</v>
      </c>
      <c r="AO27" s="341"/>
      <c r="AP27" s="334">
        <v>51</v>
      </c>
      <c r="AQ27" s="334">
        <v>2</v>
      </c>
      <c r="AR27" s="334">
        <v>5</v>
      </c>
      <c r="AS27" s="341">
        <v>44</v>
      </c>
      <c r="AU27" s="342"/>
    </row>
    <row r="28" spans="1:47" x14ac:dyDescent="0.3">
      <c r="A28" s="41" t="s">
        <v>34</v>
      </c>
      <c r="B28" s="334">
        <v>70</v>
      </c>
      <c r="C28" s="334"/>
      <c r="D28" s="334">
        <v>9</v>
      </c>
      <c r="E28" s="334">
        <v>61</v>
      </c>
      <c r="F28" s="334"/>
      <c r="G28" s="334">
        <v>70</v>
      </c>
      <c r="H28" s="334">
        <v>0</v>
      </c>
      <c r="I28" s="334">
        <v>9</v>
      </c>
      <c r="J28" s="334">
        <v>61</v>
      </c>
      <c r="K28" s="334"/>
      <c r="L28" s="334">
        <v>70</v>
      </c>
      <c r="M28" s="334">
        <v>0</v>
      </c>
      <c r="N28" s="334">
        <v>9</v>
      </c>
      <c r="O28" s="334">
        <v>61</v>
      </c>
      <c r="P28" s="334"/>
      <c r="Q28" s="334">
        <v>69</v>
      </c>
      <c r="R28" s="334"/>
      <c r="S28" s="334">
        <v>9</v>
      </c>
      <c r="T28" s="341">
        <v>60</v>
      </c>
      <c r="U28" s="341"/>
      <c r="V28" s="341">
        <v>72</v>
      </c>
      <c r="W28" s="334"/>
      <c r="X28" s="334">
        <v>10</v>
      </c>
      <c r="Y28" s="341">
        <v>62</v>
      </c>
      <c r="Z28" s="341"/>
      <c r="AA28" s="334">
        <v>72</v>
      </c>
      <c r="AB28" s="334"/>
      <c r="AC28" s="334">
        <v>10</v>
      </c>
      <c r="AD28" s="341">
        <v>62</v>
      </c>
      <c r="AE28" s="341"/>
      <c r="AF28" s="334">
        <v>57</v>
      </c>
      <c r="AG28" s="334"/>
      <c r="AH28" s="334">
        <v>10</v>
      </c>
      <c r="AI28" s="341">
        <v>47</v>
      </c>
      <c r="AJ28" s="341"/>
      <c r="AK28" s="334">
        <v>73</v>
      </c>
      <c r="AL28" s="334">
        <v>0</v>
      </c>
      <c r="AM28" s="334">
        <v>11</v>
      </c>
      <c r="AN28" s="341">
        <v>62</v>
      </c>
      <c r="AO28" s="341"/>
      <c r="AP28" s="334">
        <v>72</v>
      </c>
      <c r="AQ28" s="334">
        <v>0</v>
      </c>
      <c r="AR28" s="334">
        <v>10</v>
      </c>
      <c r="AS28" s="341">
        <v>62</v>
      </c>
      <c r="AU28" s="342"/>
    </row>
    <row r="29" spans="1:47" x14ac:dyDescent="0.3">
      <c r="A29" s="41" t="s">
        <v>35</v>
      </c>
      <c r="B29" s="334">
        <v>27</v>
      </c>
      <c r="C29" s="334"/>
      <c r="D29" s="334">
        <v>3</v>
      </c>
      <c r="E29" s="334">
        <v>24</v>
      </c>
      <c r="F29" s="334"/>
      <c r="G29" s="334">
        <v>27</v>
      </c>
      <c r="H29" s="334">
        <v>0</v>
      </c>
      <c r="I29" s="334">
        <v>3</v>
      </c>
      <c r="J29" s="334">
        <v>24</v>
      </c>
      <c r="K29" s="334"/>
      <c r="L29" s="334">
        <v>27</v>
      </c>
      <c r="M29" s="334">
        <v>0</v>
      </c>
      <c r="N29" s="334">
        <v>3</v>
      </c>
      <c r="O29" s="334">
        <v>24</v>
      </c>
      <c r="P29" s="334"/>
      <c r="Q29" s="334">
        <v>24</v>
      </c>
      <c r="R29" s="334"/>
      <c r="S29" s="334">
        <v>3</v>
      </c>
      <c r="T29" s="341">
        <v>21</v>
      </c>
      <c r="U29" s="341"/>
      <c r="V29" s="341">
        <v>25</v>
      </c>
      <c r="W29" s="334"/>
      <c r="X29" s="334">
        <v>3</v>
      </c>
      <c r="Y29" s="341">
        <v>22</v>
      </c>
      <c r="Z29" s="341"/>
      <c r="AA29" s="334">
        <v>26</v>
      </c>
      <c r="AB29" s="334"/>
      <c r="AC29" s="334">
        <v>3</v>
      </c>
      <c r="AD29" s="341">
        <v>23</v>
      </c>
      <c r="AE29" s="341"/>
      <c r="AF29" s="334">
        <v>41</v>
      </c>
      <c r="AG29" s="334"/>
      <c r="AH29" s="334">
        <v>3</v>
      </c>
      <c r="AI29" s="341">
        <v>38</v>
      </c>
      <c r="AJ29" s="341"/>
      <c r="AK29" s="334">
        <v>26</v>
      </c>
      <c r="AL29" s="334">
        <v>0</v>
      </c>
      <c r="AM29" s="334">
        <v>3</v>
      </c>
      <c r="AN29" s="341">
        <v>23</v>
      </c>
      <c r="AO29" s="341"/>
      <c r="AP29" s="334">
        <v>26</v>
      </c>
      <c r="AQ29" s="334">
        <v>0</v>
      </c>
      <c r="AR29" s="334">
        <v>3</v>
      </c>
      <c r="AS29" s="341">
        <v>23</v>
      </c>
      <c r="AU29" s="342"/>
    </row>
    <row r="30" spans="1:47" x14ac:dyDescent="0.3">
      <c r="A30" s="41" t="s">
        <v>36</v>
      </c>
      <c r="B30" s="334">
        <v>34</v>
      </c>
      <c r="C30" s="334"/>
      <c r="D30" s="334">
        <v>5</v>
      </c>
      <c r="E30" s="334">
        <v>29</v>
      </c>
      <c r="F30" s="334"/>
      <c r="G30" s="334">
        <v>34</v>
      </c>
      <c r="H30" s="334">
        <v>0</v>
      </c>
      <c r="I30" s="334">
        <v>5</v>
      </c>
      <c r="J30" s="334">
        <v>29</v>
      </c>
      <c r="K30" s="334"/>
      <c r="L30" s="334">
        <v>34</v>
      </c>
      <c r="M30" s="334">
        <v>0</v>
      </c>
      <c r="N30" s="334">
        <v>5</v>
      </c>
      <c r="O30" s="334">
        <v>29</v>
      </c>
      <c r="P30" s="334"/>
      <c r="Q30" s="334">
        <v>36</v>
      </c>
      <c r="R30" s="334"/>
      <c r="S30" s="334">
        <v>5</v>
      </c>
      <c r="T30" s="341">
        <v>31</v>
      </c>
      <c r="U30" s="341"/>
      <c r="V30" s="334">
        <v>36</v>
      </c>
      <c r="W30" s="334"/>
      <c r="X30" s="334">
        <v>5</v>
      </c>
      <c r="Y30" s="341">
        <v>31</v>
      </c>
      <c r="Z30" s="341"/>
      <c r="AA30" s="334">
        <v>37</v>
      </c>
      <c r="AB30" s="334"/>
      <c r="AC30" s="334">
        <v>6</v>
      </c>
      <c r="AD30" s="341">
        <v>31</v>
      </c>
      <c r="AE30" s="341"/>
      <c r="AF30" s="334">
        <v>29</v>
      </c>
      <c r="AG30" s="334"/>
      <c r="AH30" s="334">
        <v>6</v>
      </c>
      <c r="AI30" s="341">
        <v>23</v>
      </c>
      <c r="AJ30" s="341"/>
      <c r="AK30" s="334">
        <v>37</v>
      </c>
      <c r="AL30" s="334">
        <v>0</v>
      </c>
      <c r="AM30" s="334">
        <v>6</v>
      </c>
      <c r="AN30" s="341">
        <v>31</v>
      </c>
      <c r="AO30" s="341"/>
      <c r="AP30" s="334">
        <v>37</v>
      </c>
      <c r="AQ30" s="334">
        <v>0</v>
      </c>
      <c r="AR30" s="334">
        <v>6</v>
      </c>
      <c r="AS30" s="341">
        <v>31</v>
      </c>
      <c r="AU30" s="342"/>
    </row>
    <row r="31" spans="1:47" x14ac:dyDescent="0.3">
      <c r="A31" s="41" t="s">
        <v>37</v>
      </c>
      <c r="B31" s="334">
        <v>65</v>
      </c>
      <c r="C31" s="334">
        <v>6</v>
      </c>
      <c r="D31" s="334">
        <v>8</v>
      </c>
      <c r="E31" s="334">
        <v>51</v>
      </c>
      <c r="F31" s="334"/>
      <c r="G31" s="334">
        <v>67</v>
      </c>
      <c r="H31" s="334">
        <v>6</v>
      </c>
      <c r="I31" s="334">
        <v>10</v>
      </c>
      <c r="J31" s="334">
        <v>51</v>
      </c>
      <c r="K31" s="334"/>
      <c r="L31" s="334">
        <v>68</v>
      </c>
      <c r="M31" s="334">
        <v>6</v>
      </c>
      <c r="N31" s="334">
        <v>10</v>
      </c>
      <c r="O31" s="334">
        <v>52</v>
      </c>
      <c r="P31" s="334"/>
      <c r="Q31" s="334">
        <v>68</v>
      </c>
      <c r="R31" s="334">
        <v>6</v>
      </c>
      <c r="S31" s="334">
        <v>10</v>
      </c>
      <c r="T31" s="341">
        <v>52</v>
      </c>
      <c r="U31" s="341"/>
      <c r="V31" s="334">
        <v>68</v>
      </c>
      <c r="W31" s="334">
        <v>6</v>
      </c>
      <c r="X31" s="334">
        <v>10</v>
      </c>
      <c r="Y31" s="341">
        <v>52</v>
      </c>
      <c r="Z31" s="341"/>
      <c r="AA31" s="334">
        <v>69</v>
      </c>
      <c r="AB31" s="334">
        <v>6</v>
      </c>
      <c r="AC31" s="334">
        <v>11</v>
      </c>
      <c r="AD31" s="341">
        <v>52</v>
      </c>
      <c r="AE31" s="341"/>
      <c r="AF31" s="334">
        <v>72</v>
      </c>
      <c r="AG31" s="334">
        <v>6</v>
      </c>
      <c r="AH31" s="334">
        <v>11</v>
      </c>
      <c r="AI31" s="341">
        <v>55</v>
      </c>
      <c r="AJ31" s="341"/>
      <c r="AK31" s="334">
        <v>69</v>
      </c>
      <c r="AL31" s="334">
        <v>6</v>
      </c>
      <c r="AM31" s="334">
        <v>11</v>
      </c>
      <c r="AN31" s="341">
        <v>52</v>
      </c>
      <c r="AO31" s="341"/>
      <c r="AP31" s="334">
        <v>70</v>
      </c>
      <c r="AQ31" s="334">
        <v>6</v>
      </c>
      <c r="AR31" s="334">
        <v>10</v>
      </c>
      <c r="AS31" s="341">
        <v>54</v>
      </c>
      <c r="AU31" s="342"/>
    </row>
    <row r="32" spans="1:47" x14ac:dyDescent="0.3">
      <c r="A32" s="41" t="s">
        <v>38</v>
      </c>
      <c r="B32" s="334">
        <v>33</v>
      </c>
      <c r="C32" s="334"/>
      <c r="D32" s="334">
        <v>4</v>
      </c>
      <c r="E32" s="334">
        <v>29</v>
      </c>
      <c r="F32" s="334"/>
      <c r="G32" s="334">
        <v>33</v>
      </c>
      <c r="H32" s="334">
        <v>0</v>
      </c>
      <c r="I32" s="334">
        <v>4</v>
      </c>
      <c r="J32" s="334">
        <v>29</v>
      </c>
      <c r="K32" s="334"/>
      <c r="L32" s="334">
        <v>32</v>
      </c>
      <c r="M32" s="334">
        <v>0</v>
      </c>
      <c r="N32" s="334">
        <v>4</v>
      </c>
      <c r="O32" s="334">
        <v>28</v>
      </c>
      <c r="P32" s="334"/>
      <c r="Q32" s="334">
        <v>33</v>
      </c>
      <c r="R32" s="334"/>
      <c r="S32" s="334">
        <v>4</v>
      </c>
      <c r="T32" s="341">
        <v>29</v>
      </c>
      <c r="U32" s="341"/>
      <c r="V32" s="334">
        <v>33</v>
      </c>
      <c r="W32" s="334"/>
      <c r="X32" s="334">
        <v>4</v>
      </c>
      <c r="Y32" s="341">
        <v>29</v>
      </c>
      <c r="Z32" s="341"/>
      <c r="AA32" s="334">
        <v>34</v>
      </c>
      <c r="AB32" s="334"/>
      <c r="AC32" s="334">
        <v>5</v>
      </c>
      <c r="AD32" s="341">
        <v>29</v>
      </c>
      <c r="AE32" s="341"/>
      <c r="AF32" s="334">
        <v>35</v>
      </c>
      <c r="AG32" s="334"/>
      <c r="AH32" s="334">
        <v>5</v>
      </c>
      <c r="AI32" s="341">
        <v>30</v>
      </c>
      <c r="AJ32" s="341"/>
      <c r="AK32" s="334">
        <v>33</v>
      </c>
      <c r="AL32" s="334">
        <v>0</v>
      </c>
      <c r="AM32" s="334">
        <v>5</v>
      </c>
      <c r="AN32" s="341">
        <v>28</v>
      </c>
      <c r="AO32" s="341"/>
      <c r="AP32" s="334">
        <v>32</v>
      </c>
      <c r="AQ32" s="334">
        <v>0</v>
      </c>
      <c r="AR32" s="334">
        <v>4</v>
      </c>
      <c r="AS32" s="341">
        <v>28</v>
      </c>
      <c r="AU32" s="342"/>
    </row>
    <row r="33" spans="1:47" x14ac:dyDescent="0.3">
      <c r="A33" s="41" t="s">
        <v>39</v>
      </c>
      <c r="B33" s="334">
        <v>57</v>
      </c>
      <c r="C33" s="334">
        <v>2</v>
      </c>
      <c r="D33" s="334">
        <v>5</v>
      </c>
      <c r="E33" s="334">
        <v>50</v>
      </c>
      <c r="F33" s="334"/>
      <c r="G33" s="334">
        <v>58</v>
      </c>
      <c r="H33" s="334">
        <v>2</v>
      </c>
      <c r="I33" s="334">
        <v>6</v>
      </c>
      <c r="J33" s="334">
        <v>50</v>
      </c>
      <c r="K33" s="334"/>
      <c r="L33" s="334">
        <v>58</v>
      </c>
      <c r="M33" s="334">
        <v>2</v>
      </c>
      <c r="N33" s="334">
        <v>6</v>
      </c>
      <c r="O33" s="334">
        <v>50</v>
      </c>
      <c r="P33" s="334"/>
      <c r="Q33" s="334">
        <v>52</v>
      </c>
      <c r="R33" s="334">
        <v>2</v>
      </c>
      <c r="S33" s="334">
        <v>6</v>
      </c>
      <c r="T33" s="341">
        <v>44</v>
      </c>
      <c r="U33" s="341"/>
      <c r="V33" s="334">
        <v>54</v>
      </c>
      <c r="W33" s="334">
        <v>2</v>
      </c>
      <c r="X33" s="334">
        <v>8</v>
      </c>
      <c r="Y33" s="341">
        <v>44</v>
      </c>
      <c r="Z33" s="341"/>
      <c r="AA33" s="334">
        <v>55</v>
      </c>
      <c r="AB33" s="334">
        <v>2</v>
      </c>
      <c r="AC33" s="334">
        <v>8</v>
      </c>
      <c r="AD33" s="341">
        <v>45</v>
      </c>
      <c r="AE33" s="341"/>
      <c r="AF33" s="334">
        <v>59</v>
      </c>
      <c r="AG33" s="334">
        <v>2</v>
      </c>
      <c r="AH33" s="334">
        <v>8</v>
      </c>
      <c r="AI33" s="341">
        <v>49</v>
      </c>
      <c r="AJ33" s="341"/>
      <c r="AK33" s="334">
        <v>55</v>
      </c>
      <c r="AL33" s="334">
        <v>2</v>
      </c>
      <c r="AM33" s="334">
        <v>8</v>
      </c>
      <c r="AN33" s="341">
        <v>45</v>
      </c>
      <c r="AO33" s="341"/>
      <c r="AP33" s="334">
        <v>53</v>
      </c>
      <c r="AQ33" s="334">
        <v>2</v>
      </c>
      <c r="AR33" s="334">
        <v>6</v>
      </c>
      <c r="AS33" s="341">
        <v>45</v>
      </c>
      <c r="AU33" s="342"/>
    </row>
    <row r="34" spans="1:47" x14ac:dyDescent="0.3">
      <c r="A34" s="41" t="s">
        <v>40</v>
      </c>
      <c r="B34" s="334">
        <v>27</v>
      </c>
      <c r="C34" s="334"/>
      <c r="D34" s="334">
        <v>2</v>
      </c>
      <c r="E34" s="334">
        <v>25</v>
      </c>
      <c r="F34" s="334"/>
      <c r="G34" s="334">
        <v>28</v>
      </c>
      <c r="H34" s="334">
        <v>0</v>
      </c>
      <c r="I34" s="334">
        <v>3</v>
      </c>
      <c r="J34" s="334">
        <v>25</v>
      </c>
      <c r="K34" s="334"/>
      <c r="L34" s="334">
        <v>28</v>
      </c>
      <c r="M34" s="334">
        <v>0</v>
      </c>
      <c r="N34" s="334">
        <v>3</v>
      </c>
      <c r="O34" s="334">
        <v>25</v>
      </c>
      <c r="P34" s="334"/>
      <c r="Q34" s="334">
        <v>28</v>
      </c>
      <c r="R34" s="334"/>
      <c r="S34" s="334">
        <v>3</v>
      </c>
      <c r="T34" s="341">
        <v>25</v>
      </c>
      <c r="U34" s="341"/>
      <c r="V34" s="334">
        <v>28</v>
      </c>
      <c r="W34" s="334"/>
      <c r="X34" s="334">
        <v>3</v>
      </c>
      <c r="Y34" s="341">
        <v>25</v>
      </c>
      <c r="Z34" s="341"/>
      <c r="AA34" s="334">
        <v>28</v>
      </c>
      <c r="AB34" s="334"/>
      <c r="AC34" s="334">
        <v>3</v>
      </c>
      <c r="AD34" s="341">
        <v>25</v>
      </c>
      <c r="AE34" s="341"/>
      <c r="AF34" s="334">
        <v>24</v>
      </c>
      <c r="AG34" s="334"/>
      <c r="AH34" s="334">
        <v>3</v>
      </c>
      <c r="AI34" s="341">
        <v>21</v>
      </c>
      <c r="AJ34" s="341"/>
      <c r="AK34" s="334">
        <v>28</v>
      </c>
      <c r="AL34" s="334">
        <v>0</v>
      </c>
      <c r="AM34" s="334">
        <v>3</v>
      </c>
      <c r="AN34" s="341">
        <v>25</v>
      </c>
      <c r="AO34" s="341"/>
      <c r="AP34" s="334">
        <v>28</v>
      </c>
      <c r="AQ34" s="334">
        <v>0</v>
      </c>
      <c r="AR34" s="334">
        <v>3</v>
      </c>
      <c r="AS34" s="341">
        <v>25</v>
      </c>
      <c r="AU34" s="342"/>
    </row>
    <row r="35" spans="1:47" x14ac:dyDescent="0.3">
      <c r="A35" s="41" t="s">
        <v>41</v>
      </c>
      <c r="B35" s="334">
        <v>18</v>
      </c>
      <c r="C35" s="334"/>
      <c r="D35" s="334">
        <v>4</v>
      </c>
      <c r="E35" s="334">
        <v>14</v>
      </c>
      <c r="F35" s="334"/>
      <c r="G35" s="334">
        <v>18</v>
      </c>
      <c r="H35" s="334">
        <v>0</v>
      </c>
      <c r="I35" s="334">
        <v>4</v>
      </c>
      <c r="J35" s="334">
        <v>14</v>
      </c>
      <c r="K35" s="334"/>
      <c r="L35" s="334">
        <v>19</v>
      </c>
      <c r="M35" s="334">
        <v>0</v>
      </c>
      <c r="N35" s="334">
        <v>5</v>
      </c>
      <c r="O35" s="334">
        <v>14</v>
      </c>
      <c r="P35" s="334"/>
      <c r="Q35" s="334">
        <v>21</v>
      </c>
      <c r="R35" s="334"/>
      <c r="S35" s="334">
        <v>5</v>
      </c>
      <c r="T35" s="341">
        <v>16</v>
      </c>
      <c r="U35" s="341"/>
      <c r="V35" s="334">
        <v>21</v>
      </c>
      <c r="W35" s="334"/>
      <c r="X35" s="334">
        <v>5</v>
      </c>
      <c r="Y35" s="341">
        <v>16</v>
      </c>
      <c r="Z35" s="341"/>
      <c r="AA35" s="334">
        <v>22</v>
      </c>
      <c r="AB35" s="334"/>
      <c r="AC35" s="334">
        <v>6</v>
      </c>
      <c r="AD35" s="341">
        <v>16</v>
      </c>
      <c r="AE35" s="341"/>
      <c r="AF35" s="334">
        <v>18</v>
      </c>
      <c r="AG35" s="334"/>
      <c r="AH35" s="334">
        <v>6</v>
      </c>
      <c r="AI35" s="341">
        <v>12</v>
      </c>
      <c r="AJ35" s="341"/>
      <c r="AK35" s="334">
        <v>22</v>
      </c>
      <c r="AL35" s="334">
        <v>0</v>
      </c>
      <c r="AM35" s="334">
        <v>6</v>
      </c>
      <c r="AN35" s="341">
        <v>16</v>
      </c>
      <c r="AO35" s="341"/>
      <c r="AP35" s="334">
        <v>22</v>
      </c>
      <c r="AQ35" s="334">
        <v>0</v>
      </c>
      <c r="AR35" s="334">
        <v>6</v>
      </c>
      <c r="AS35" s="341">
        <v>16</v>
      </c>
      <c r="AU35" s="342"/>
    </row>
    <row r="36" spans="1:47" x14ac:dyDescent="0.3">
      <c r="A36" s="41" t="s">
        <v>42</v>
      </c>
      <c r="B36" s="334">
        <v>41</v>
      </c>
      <c r="C36" s="334"/>
      <c r="D36" s="334">
        <v>6</v>
      </c>
      <c r="E36" s="334">
        <v>35</v>
      </c>
      <c r="F36" s="334"/>
      <c r="G36" s="334">
        <v>41</v>
      </c>
      <c r="H36" s="334">
        <v>0</v>
      </c>
      <c r="I36" s="334">
        <v>6</v>
      </c>
      <c r="J36" s="334">
        <v>35</v>
      </c>
      <c r="K36" s="334"/>
      <c r="L36" s="334">
        <v>41</v>
      </c>
      <c r="M36" s="334">
        <v>0</v>
      </c>
      <c r="N36" s="334">
        <v>6</v>
      </c>
      <c r="O36" s="334">
        <v>35</v>
      </c>
      <c r="P36" s="334"/>
      <c r="Q36" s="334">
        <v>42</v>
      </c>
      <c r="R36" s="334"/>
      <c r="S36" s="334">
        <v>6</v>
      </c>
      <c r="T36" s="341">
        <v>36</v>
      </c>
      <c r="U36" s="341"/>
      <c r="V36" s="334">
        <v>42</v>
      </c>
      <c r="W36" s="334"/>
      <c r="X36" s="334">
        <v>6</v>
      </c>
      <c r="Y36" s="341">
        <v>36</v>
      </c>
      <c r="Z36" s="341"/>
      <c r="AA36" s="334">
        <v>42</v>
      </c>
      <c r="AB36" s="334"/>
      <c r="AC36" s="334">
        <v>6</v>
      </c>
      <c r="AD36" s="341">
        <v>36</v>
      </c>
      <c r="AE36" s="341"/>
      <c r="AF36" s="334">
        <v>44</v>
      </c>
      <c r="AG36" s="334"/>
      <c r="AH36" s="334">
        <v>6</v>
      </c>
      <c r="AI36" s="341">
        <v>38</v>
      </c>
      <c r="AJ36" s="341"/>
      <c r="AK36" s="334">
        <v>42</v>
      </c>
      <c r="AL36" s="334">
        <v>0</v>
      </c>
      <c r="AM36" s="334">
        <v>6</v>
      </c>
      <c r="AN36" s="341">
        <v>36</v>
      </c>
      <c r="AO36" s="341"/>
      <c r="AP36" s="334">
        <v>42</v>
      </c>
      <c r="AQ36" s="334">
        <v>0</v>
      </c>
      <c r="AR36" s="334">
        <v>6</v>
      </c>
      <c r="AS36" s="341">
        <v>36</v>
      </c>
      <c r="AU36" s="342"/>
    </row>
    <row r="37" spans="1:47" x14ac:dyDescent="0.3">
      <c r="A37" s="41" t="s">
        <v>43</v>
      </c>
      <c r="B37" s="334">
        <v>75</v>
      </c>
      <c r="C37" s="334"/>
      <c r="D37" s="334">
        <v>8</v>
      </c>
      <c r="E37" s="334">
        <v>67</v>
      </c>
      <c r="F37" s="334"/>
      <c r="G37" s="334">
        <v>75</v>
      </c>
      <c r="H37" s="334">
        <v>0</v>
      </c>
      <c r="I37" s="334">
        <v>8</v>
      </c>
      <c r="J37" s="334">
        <v>67</v>
      </c>
      <c r="K37" s="334"/>
      <c r="L37" s="334">
        <v>75</v>
      </c>
      <c r="M37" s="334">
        <v>0</v>
      </c>
      <c r="N37" s="334">
        <v>8</v>
      </c>
      <c r="O37" s="334">
        <v>67</v>
      </c>
      <c r="P37" s="334"/>
      <c r="Q37" s="334">
        <v>76</v>
      </c>
      <c r="R37" s="334"/>
      <c r="S37" s="334">
        <v>8</v>
      </c>
      <c r="T37" s="341">
        <v>68</v>
      </c>
      <c r="U37" s="341"/>
      <c r="V37" s="334">
        <v>76</v>
      </c>
      <c r="W37" s="334"/>
      <c r="X37" s="334">
        <v>8</v>
      </c>
      <c r="Y37" s="341">
        <v>68</v>
      </c>
      <c r="Z37" s="341"/>
      <c r="AA37" s="334">
        <v>76</v>
      </c>
      <c r="AB37" s="334"/>
      <c r="AC37" s="334">
        <v>8</v>
      </c>
      <c r="AD37" s="341">
        <v>68</v>
      </c>
      <c r="AE37" s="341"/>
      <c r="AF37" s="334">
        <v>54</v>
      </c>
      <c r="AG37" s="334"/>
      <c r="AH37" s="334">
        <v>8</v>
      </c>
      <c r="AI37" s="341">
        <v>46</v>
      </c>
      <c r="AJ37" s="341"/>
      <c r="AK37" s="334">
        <v>78</v>
      </c>
      <c r="AL37" s="334">
        <v>0</v>
      </c>
      <c r="AM37" s="334">
        <v>9</v>
      </c>
      <c r="AN37" s="341">
        <v>69</v>
      </c>
      <c r="AO37" s="341"/>
      <c r="AP37" s="334">
        <v>77</v>
      </c>
      <c r="AQ37" s="334">
        <v>0</v>
      </c>
      <c r="AR37" s="334">
        <v>8</v>
      </c>
      <c r="AS37" s="341">
        <v>69</v>
      </c>
      <c r="AU37" s="342"/>
    </row>
    <row r="38" spans="1:47" x14ac:dyDescent="0.3">
      <c r="A38" s="41" t="s">
        <v>44</v>
      </c>
      <c r="B38" s="334">
        <v>75</v>
      </c>
      <c r="C38" s="334">
        <v>1</v>
      </c>
      <c r="D38" s="334">
        <v>13</v>
      </c>
      <c r="E38" s="334">
        <v>61</v>
      </c>
      <c r="F38" s="334"/>
      <c r="G38" s="334">
        <v>75</v>
      </c>
      <c r="H38" s="334">
        <v>1</v>
      </c>
      <c r="I38" s="334">
        <v>13</v>
      </c>
      <c r="J38" s="334">
        <v>61</v>
      </c>
      <c r="K38" s="334"/>
      <c r="L38" s="334">
        <v>75</v>
      </c>
      <c r="M38" s="334">
        <v>1</v>
      </c>
      <c r="N38" s="334">
        <v>13</v>
      </c>
      <c r="O38" s="334">
        <v>61</v>
      </c>
      <c r="P38" s="334"/>
      <c r="Q38" s="334">
        <v>76</v>
      </c>
      <c r="R38" s="334">
        <v>1</v>
      </c>
      <c r="S38" s="334">
        <v>13</v>
      </c>
      <c r="T38" s="341">
        <v>62</v>
      </c>
      <c r="U38" s="341"/>
      <c r="V38" s="334">
        <v>77</v>
      </c>
      <c r="W38" s="334">
        <v>1</v>
      </c>
      <c r="X38" s="334">
        <v>13</v>
      </c>
      <c r="Y38" s="341">
        <v>63</v>
      </c>
      <c r="Z38" s="341"/>
      <c r="AA38" s="334">
        <v>77</v>
      </c>
      <c r="AB38" s="334">
        <v>1</v>
      </c>
      <c r="AC38" s="334">
        <v>13</v>
      </c>
      <c r="AD38" s="341">
        <v>63</v>
      </c>
      <c r="AE38" s="341"/>
      <c r="AF38" s="334">
        <v>100</v>
      </c>
      <c r="AG38" s="334">
        <v>1</v>
      </c>
      <c r="AH38" s="334">
        <v>13</v>
      </c>
      <c r="AI38" s="341">
        <v>86</v>
      </c>
      <c r="AJ38" s="341"/>
      <c r="AK38" s="334">
        <v>79</v>
      </c>
      <c r="AL38" s="334">
        <v>1</v>
      </c>
      <c r="AM38" s="334">
        <v>14</v>
      </c>
      <c r="AN38" s="341">
        <v>64</v>
      </c>
      <c r="AO38" s="341"/>
      <c r="AP38" s="334">
        <v>79</v>
      </c>
      <c r="AQ38" s="334">
        <v>1</v>
      </c>
      <c r="AR38" s="334">
        <v>14</v>
      </c>
      <c r="AS38" s="341">
        <v>64</v>
      </c>
      <c r="AU38" s="342"/>
    </row>
    <row r="39" spans="1:47" x14ac:dyDescent="0.3">
      <c r="A39" s="41" t="s">
        <v>45</v>
      </c>
      <c r="B39" s="334">
        <v>36</v>
      </c>
      <c r="C39" s="334"/>
      <c r="D39" s="334">
        <v>3</v>
      </c>
      <c r="E39" s="334">
        <v>33</v>
      </c>
      <c r="F39" s="334"/>
      <c r="G39" s="334">
        <v>36</v>
      </c>
      <c r="H39" s="334">
        <v>0</v>
      </c>
      <c r="I39" s="334">
        <v>3</v>
      </c>
      <c r="J39" s="334">
        <v>33</v>
      </c>
      <c r="K39" s="334"/>
      <c r="L39" s="334">
        <v>36</v>
      </c>
      <c r="M39" s="334">
        <v>0</v>
      </c>
      <c r="N39" s="334">
        <v>3</v>
      </c>
      <c r="O39" s="334">
        <v>33</v>
      </c>
      <c r="P39" s="334"/>
      <c r="Q39" s="334">
        <v>36</v>
      </c>
      <c r="R39" s="334"/>
      <c r="S39" s="334">
        <v>3</v>
      </c>
      <c r="T39" s="341">
        <v>33</v>
      </c>
      <c r="U39" s="341"/>
      <c r="V39" s="334">
        <v>36</v>
      </c>
      <c r="W39" s="334"/>
      <c r="X39" s="334">
        <v>3</v>
      </c>
      <c r="Y39" s="341">
        <v>33</v>
      </c>
      <c r="Z39" s="341"/>
      <c r="AA39" s="334">
        <v>36</v>
      </c>
      <c r="AB39" s="334"/>
      <c r="AC39" s="334">
        <v>3</v>
      </c>
      <c r="AD39" s="341">
        <v>33</v>
      </c>
      <c r="AE39" s="341"/>
      <c r="AF39" s="334">
        <v>39</v>
      </c>
      <c r="AG39" s="334"/>
      <c r="AH39" s="334">
        <v>3</v>
      </c>
      <c r="AI39" s="341">
        <v>36</v>
      </c>
      <c r="AJ39" s="341"/>
      <c r="AK39" s="334">
        <v>35</v>
      </c>
      <c r="AL39" s="334">
        <v>0</v>
      </c>
      <c r="AM39" s="334">
        <v>3</v>
      </c>
      <c r="AN39" s="341">
        <v>32</v>
      </c>
      <c r="AO39" s="341"/>
      <c r="AP39" s="334">
        <v>35</v>
      </c>
      <c r="AQ39" s="334">
        <v>0</v>
      </c>
      <c r="AR39" s="334">
        <v>3</v>
      </c>
      <c r="AS39" s="341">
        <v>32</v>
      </c>
      <c r="AU39" s="342"/>
    </row>
    <row r="40" spans="1:47" x14ac:dyDescent="0.3">
      <c r="A40" s="41" t="s">
        <v>46</v>
      </c>
      <c r="B40" s="334">
        <v>55</v>
      </c>
      <c r="C40" s="334"/>
      <c r="D40" s="334">
        <v>7</v>
      </c>
      <c r="E40" s="334">
        <v>48</v>
      </c>
      <c r="F40" s="334"/>
      <c r="G40" s="334">
        <v>55</v>
      </c>
      <c r="H40" s="334">
        <v>0</v>
      </c>
      <c r="I40" s="334">
        <v>7</v>
      </c>
      <c r="J40" s="334">
        <v>48</v>
      </c>
      <c r="K40" s="334"/>
      <c r="L40" s="334">
        <v>56</v>
      </c>
      <c r="M40" s="334">
        <v>0</v>
      </c>
      <c r="N40" s="334">
        <v>7</v>
      </c>
      <c r="O40" s="334">
        <v>49</v>
      </c>
      <c r="P40" s="334"/>
      <c r="Q40" s="334">
        <v>57</v>
      </c>
      <c r="R40" s="334"/>
      <c r="S40" s="334">
        <v>7</v>
      </c>
      <c r="T40" s="341">
        <v>50</v>
      </c>
      <c r="U40" s="341"/>
      <c r="V40" s="334">
        <v>59</v>
      </c>
      <c r="W40" s="334"/>
      <c r="X40" s="334">
        <v>9</v>
      </c>
      <c r="Y40" s="341">
        <v>50</v>
      </c>
      <c r="Z40" s="341"/>
      <c r="AA40" s="334">
        <v>59</v>
      </c>
      <c r="AB40" s="334"/>
      <c r="AC40" s="334">
        <v>9</v>
      </c>
      <c r="AD40" s="341">
        <v>50</v>
      </c>
      <c r="AE40" s="341"/>
      <c r="AF40" s="334">
        <v>55</v>
      </c>
      <c r="AG40" s="334"/>
      <c r="AH40" s="334">
        <v>9</v>
      </c>
      <c r="AI40" s="341">
        <v>46</v>
      </c>
      <c r="AJ40" s="341"/>
      <c r="AK40" s="334">
        <v>62</v>
      </c>
      <c r="AL40" s="334">
        <v>0</v>
      </c>
      <c r="AM40" s="334">
        <v>11</v>
      </c>
      <c r="AN40" s="341">
        <v>51</v>
      </c>
      <c r="AO40" s="341"/>
      <c r="AP40" s="334">
        <v>60</v>
      </c>
      <c r="AQ40" s="334">
        <v>0</v>
      </c>
      <c r="AR40" s="334">
        <v>9</v>
      </c>
      <c r="AS40" s="341">
        <v>51</v>
      </c>
      <c r="AU40" s="342"/>
    </row>
    <row r="41" spans="1:47" x14ac:dyDescent="0.3">
      <c r="A41" s="41" t="s">
        <v>47</v>
      </c>
      <c r="B41" s="334">
        <v>17</v>
      </c>
      <c r="C41" s="334"/>
      <c r="D41" s="334">
        <v>3</v>
      </c>
      <c r="E41" s="334">
        <v>14</v>
      </c>
      <c r="F41" s="334"/>
      <c r="G41" s="334">
        <v>17</v>
      </c>
      <c r="H41" s="334">
        <v>0</v>
      </c>
      <c r="I41" s="334">
        <v>3</v>
      </c>
      <c r="J41" s="334">
        <v>14</v>
      </c>
      <c r="K41" s="334"/>
      <c r="L41" s="334">
        <v>17</v>
      </c>
      <c r="M41" s="334">
        <v>0</v>
      </c>
      <c r="N41" s="334">
        <v>3</v>
      </c>
      <c r="O41" s="334">
        <v>14</v>
      </c>
      <c r="P41" s="334"/>
      <c r="Q41" s="334">
        <v>17</v>
      </c>
      <c r="R41" s="334"/>
      <c r="S41" s="334">
        <v>3</v>
      </c>
      <c r="T41" s="341">
        <v>14</v>
      </c>
      <c r="U41" s="341"/>
      <c r="V41" s="334">
        <v>17</v>
      </c>
      <c r="W41" s="334"/>
      <c r="X41" s="334">
        <v>3</v>
      </c>
      <c r="Y41" s="341">
        <v>14</v>
      </c>
      <c r="Z41" s="341"/>
      <c r="AA41" s="334">
        <v>19</v>
      </c>
      <c r="AB41" s="334"/>
      <c r="AC41" s="334">
        <v>3</v>
      </c>
      <c r="AD41" s="341">
        <v>16</v>
      </c>
      <c r="AE41" s="341"/>
      <c r="AF41" s="334">
        <v>23</v>
      </c>
      <c r="AG41" s="334"/>
      <c r="AH41" s="334">
        <v>3</v>
      </c>
      <c r="AI41" s="341">
        <v>20</v>
      </c>
      <c r="AJ41" s="341"/>
      <c r="AK41" s="334">
        <v>19</v>
      </c>
      <c r="AL41" s="334">
        <v>0</v>
      </c>
      <c r="AM41" s="334">
        <v>3</v>
      </c>
      <c r="AN41" s="341">
        <v>16</v>
      </c>
      <c r="AO41" s="341"/>
      <c r="AP41" s="334">
        <v>19</v>
      </c>
      <c r="AQ41" s="334">
        <v>0</v>
      </c>
      <c r="AR41" s="334">
        <v>3</v>
      </c>
      <c r="AS41" s="341">
        <v>16</v>
      </c>
      <c r="AU41" s="342"/>
    </row>
    <row r="42" spans="1:47" x14ac:dyDescent="0.3">
      <c r="A42" s="41" t="s">
        <v>48</v>
      </c>
      <c r="B42" s="334">
        <v>59</v>
      </c>
      <c r="C42" s="334">
        <v>1</v>
      </c>
      <c r="D42" s="334">
        <v>8</v>
      </c>
      <c r="E42" s="334">
        <v>50</v>
      </c>
      <c r="F42" s="334"/>
      <c r="G42" s="334">
        <v>59</v>
      </c>
      <c r="H42" s="334">
        <v>1</v>
      </c>
      <c r="I42" s="334">
        <v>8</v>
      </c>
      <c r="J42" s="334">
        <v>50</v>
      </c>
      <c r="K42" s="334"/>
      <c r="L42" s="334">
        <v>59</v>
      </c>
      <c r="M42" s="334">
        <v>1</v>
      </c>
      <c r="N42" s="334">
        <v>8</v>
      </c>
      <c r="O42" s="334">
        <v>50</v>
      </c>
      <c r="P42" s="334"/>
      <c r="Q42" s="334">
        <v>61</v>
      </c>
      <c r="R42" s="334">
        <v>1</v>
      </c>
      <c r="S42" s="334">
        <v>9</v>
      </c>
      <c r="T42" s="341">
        <v>51</v>
      </c>
      <c r="U42" s="341"/>
      <c r="V42" s="334">
        <v>61</v>
      </c>
      <c r="W42" s="334">
        <v>1</v>
      </c>
      <c r="X42" s="334">
        <v>9</v>
      </c>
      <c r="Y42" s="341">
        <v>51</v>
      </c>
      <c r="Z42" s="341"/>
      <c r="AA42" s="334">
        <v>63</v>
      </c>
      <c r="AB42" s="334">
        <v>1</v>
      </c>
      <c r="AC42" s="334">
        <v>9</v>
      </c>
      <c r="AD42" s="341">
        <v>53</v>
      </c>
      <c r="AE42" s="341"/>
      <c r="AF42" s="334">
        <v>59</v>
      </c>
      <c r="AG42" s="334">
        <v>1</v>
      </c>
      <c r="AH42" s="334">
        <v>9</v>
      </c>
      <c r="AI42" s="341">
        <v>49</v>
      </c>
      <c r="AJ42" s="341"/>
      <c r="AK42" s="334">
        <v>62</v>
      </c>
      <c r="AL42" s="334">
        <v>1</v>
      </c>
      <c r="AM42" s="334">
        <v>9</v>
      </c>
      <c r="AN42" s="341">
        <v>52</v>
      </c>
      <c r="AO42" s="341"/>
      <c r="AP42" s="334">
        <v>61</v>
      </c>
      <c r="AQ42" s="334">
        <v>1</v>
      </c>
      <c r="AR42" s="334">
        <v>8</v>
      </c>
      <c r="AS42" s="341">
        <v>52</v>
      </c>
      <c r="AU42" s="342"/>
    </row>
    <row r="43" spans="1:47" x14ac:dyDescent="0.3">
      <c r="A43" s="41" t="s">
        <v>49</v>
      </c>
      <c r="B43" s="334">
        <v>92</v>
      </c>
      <c r="C43" s="334"/>
      <c r="D43" s="334">
        <v>9</v>
      </c>
      <c r="E43" s="334">
        <v>83</v>
      </c>
      <c r="F43" s="334"/>
      <c r="G43" s="334">
        <v>92</v>
      </c>
      <c r="H43" s="334">
        <v>0</v>
      </c>
      <c r="I43" s="334">
        <v>9</v>
      </c>
      <c r="J43" s="334">
        <v>83</v>
      </c>
      <c r="K43" s="334"/>
      <c r="L43" s="334">
        <v>92</v>
      </c>
      <c r="M43" s="334">
        <v>0</v>
      </c>
      <c r="N43" s="334">
        <v>9</v>
      </c>
      <c r="O43" s="334">
        <v>83</v>
      </c>
      <c r="P43" s="334"/>
      <c r="Q43" s="334">
        <v>91</v>
      </c>
      <c r="R43" s="334"/>
      <c r="S43" s="334">
        <v>9</v>
      </c>
      <c r="T43" s="341">
        <v>82</v>
      </c>
      <c r="U43" s="341"/>
      <c r="V43" s="334">
        <v>91</v>
      </c>
      <c r="W43" s="334"/>
      <c r="X43" s="334">
        <v>9</v>
      </c>
      <c r="Y43" s="341">
        <v>82</v>
      </c>
      <c r="Z43" s="341"/>
      <c r="AA43" s="334">
        <v>91</v>
      </c>
      <c r="AB43" s="334"/>
      <c r="AC43" s="334">
        <v>9</v>
      </c>
      <c r="AD43" s="341">
        <v>82</v>
      </c>
      <c r="AE43" s="341"/>
      <c r="AF43" s="334">
        <v>74</v>
      </c>
      <c r="AG43" s="334"/>
      <c r="AH43" s="334">
        <v>9</v>
      </c>
      <c r="AI43" s="341">
        <v>65</v>
      </c>
      <c r="AJ43" s="341"/>
      <c r="AK43" s="334">
        <v>91</v>
      </c>
      <c r="AL43" s="334">
        <v>0</v>
      </c>
      <c r="AM43" s="334">
        <v>9</v>
      </c>
      <c r="AN43" s="341">
        <v>82</v>
      </c>
      <c r="AO43" s="341"/>
      <c r="AP43" s="334">
        <v>91</v>
      </c>
      <c r="AQ43" s="334">
        <v>0</v>
      </c>
      <c r="AR43" s="334">
        <v>9</v>
      </c>
      <c r="AS43" s="341">
        <v>82</v>
      </c>
      <c r="AU43" s="342"/>
    </row>
    <row r="44" spans="1:47" x14ac:dyDescent="0.3">
      <c r="A44" s="41" t="s">
        <v>50</v>
      </c>
      <c r="B44" s="334">
        <v>56</v>
      </c>
      <c r="C44" s="334">
        <v>1</v>
      </c>
      <c r="D44" s="334">
        <v>5</v>
      </c>
      <c r="E44" s="334">
        <v>50</v>
      </c>
      <c r="F44" s="334"/>
      <c r="G44" s="334">
        <v>57</v>
      </c>
      <c r="H44" s="334">
        <v>1</v>
      </c>
      <c r="I44" s="334">
        <v>6</v>
      </c>
      <c r="J44" s="334">
        <v>50</v>
      </c>
      <c r="K44" s="334"/>
      <c r="L44" s="334">
        <v>57</v>
      </c>
      <c r="M44" s="334">
        <v>1</v>
      </c>
      <c r="N44" s="334">
        <v>6</v>
      </c>
      <c r="O44" s="334">
        <v>50</v>
      </c>
      <c r="P44" s="334"/>
      <c r="Q44" s="334">
        <v>58</v>
      </c>
      <c r="R44" s="334">
        <v>1</v>
      </c>
      <c r="S44" s="334">
        <v>6</v>
      </c>
      <c r="T44" s="341">
        <v>51</v>
      </c>
      <c r="U44" s="341"/>
      <c r="V44" s="334">
        <v>58</v>
      </c>
      <c r="W44" s="334">
        <v>1</v>
      </c>
      <c r="X44" s="334">
        <v>6</v>
      </c>
      <c r="Y44" s="341">
        <v>51</v>
      </c>
      <c r="Z44" s="341"/>
      <c r="AA44" s="334">
        <v>58</v>
      </c>
      <c r="AB44" s="334">
        <v>1</v>
      </c>
      <c r="AC44" s="334">
        <v>6</v>
      </c>
      <c r="AD44" s="341">
        <v>51</v>
      </c>
      <c r="AE44" s="341"/>
      <c r="AF44" s="334">
        <v>54</v>
      </c>
      <c r="AG44" s="334">
        <v>1</v>
      </c>
      <c r="AH44" s="334">
        <v>6</v>
      </c>
      <c r="AI44" s="341">
        <v>47</v>
      </c>
      <c r="AJ44" s="341"/>
      <c r="AK44" s="334">
        <v>58</v>
      </c>
      <c r="AL44" s="334">
        <v>1</v>
      </c>
      <c r="AM44" s="334">
        <v>6</v>
      </c>
      <c r="AN44" s="341">
        <v>51</v>
      </c>
      <c r="AO44" s="341"/>
      <c r="AP44" s="334">
        <v>58</v>
      </c>
      <c r="AQ44" s="334">
        <v>1</v>
      </c>
      <c r="AR44" s="334">
        <v>6</v>
      </c>
      <c r="AS44" s="341">
        <v>51</v>
      </c>
      <c r="AU44" s="342"/>
    </row>
    <row r="45" spans="1:47" ht="15.75" thickBot="1" x14ac:dyDescent="0.35">
      <c r="A45" s="234" t="s">
        <v>51</v>
      </c>
      <c r="B45" s="335">
        <v>38</v>
      </c>
      <c r="C45" s="335"/>
      <c r="D45" s="335">
        <v>3</v>
      </c>
      <c r="E45" s="335">
        <v>35</v>
      </c>
      <c r="F45" s="335"/>
      <c r="G45" s="335">
        <v>37</v>
      </c>
      <c r="H45" s="335">
        <v>0</v>
      </c>
      <c r="I45" s="335">
        <v>3</v>
      </c>
      <c r="J45" s="335">
        <v>34</v>
      </c>
      <c r="K45" s="335"/>
      <c r="L45" s="335">
        <v>37</v>
      </c>
      <c r="M45" s="335"/>
      <c r="N45" s="335">
        <v>3</v>
      </c>
      <c r="O45" s="335">
        <v>34</v>
      </c>
      <c r="P45" s="335"/>
      <c r="Q45" s="335">
        <v>37</v>
      </c>
      <c r="R45" s="335"/>
      <c r="S45" s="335">
        <v>3</v>
      </c>
      <c r="T45" s="343">
        <v>34</v>
      </c>
      <c r="U45" s="343"/>
      <c r="V45" s="335">
        <v>37</v>
      </c>
      <c r="W45" s="335"/>
      <c r="X45" s="335">
        <v>3</v>
      </c>
      <c r="Y45" s="343">
        <v>34</v>
      </c>
      <c r="Z45" s="343"/>
      <c r="AA45" s="335">
        <v>37</v>
      </c>
      <c r="AB45" s="335"/>
      <c r="AC45" s="335">
        <v>3</v>
      </c>
      <c r="AD45" s="343">
        <v>34</v>
      </c>
      <c r="AE45" s="343"/>
      <c r="AF45" s="335">
        <v>63</v>
      </c>
      <c r="AG45" s="335"/>
      <c r="AH45" s="335">
        <v>3</v>
      </c>
      <c r="AI45" s="343">
        <v>60</v>
      </c>
      <c r="AJ45" s="343"/>
      <c r="AK45" s="335">
        <v>37</v>
      </c>
      <c r="AL45" s="335">
        <v>0</v>
      </c>
      <c r="AM45" s="335">
        <v>3</v>
      </c>
      <c r="AN45" s="343">
        <v>34</v>
      </c>
      <c r="AO45" s="343"/>
      <c r="AP45" s="335">
        <v>37</v>
      </c>
      <c r="AQ45" s="335">
        <v>0</v>
      </c>
      <c r="AR45" s="335">
        <v>3</v>
      </c>
      <c r="AS45" s="343">
        <v>34</v>
      </c>
      <c r="AU45" s="342"/>
    </row>
    <row r="46" spans="1:47" s="346" customFormat="1" ht="14.25" customHeight="1" x14ac:dyDescent="0.25">
      <c r="A46" s="344" t="s">
        <v>1133</v>
      </c>
      <c r="B46" s="345"/>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c r="AQ46" s="345"/>
      <c r="AR46" s="345"/>
      <c r="AS46" s="345"/>
    </row>
    <row r="47" spans="1:47" s="346" customFormat="1" ht="14.25" customHeight="1" x14ac:dyDescent="0.25">
      <c r="A47" s="344" t="s">
        <v>1367</v>
      </c>
      <c r="B47" s="345"/>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row>
    <row r="48" spans="1:47" s="354" customFormat="1" ht="14.25" customHeight="1" x14ac:dyDescent="0.2">
      <c r="A48" s="352" t="s">
        <v>1398</v>
      </c>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53"/>
      <c r="AQ48" s="353"/>
      <c r="AR48" s="353"/>
      <c r="AS48" s="353"/>
    </row>
    <row r="49" spans="1:45" s="354" customFormat="1" ht="14.25" customHeight="1" x14ac:dyDescent="0.2">
      <c r="A49" s="352" t="s">
        <v>1399</v>
      </c>
    </row>
    <row r="50" spans="1:45" ht="14.25" customHeight="1" x14ac:dyDescent="0.3">
      <c r="A50" s="1072" t="s">
        <v>1134</v>
      </c>
      <c r="B50" s="1072"/>
      <c r="C50" s="1072"/>
      <c r="D50" s="1072"/>
      <c r="E50" s="1072"/>
      <c r="F50" s="1072"/>
      <c r="G50" s="1072"/>
      <c r="H50" s="1072"/>
      <c r="I50" s="1072"/>
      <c r="J50" s="1072"/>
      <c r="K50" s="1072"/>
      <c r="L50" s="1072"/>
      <c r="M50" s="1072"/>
      <c r="N50" s="1072"/>
      <c r="O50" s="1072"/>
      <c r="P50" s="1072"/>
      <c r="Q50" s="1072"/>
      <c r="R50" s="1072"/>
      <c r="S50" s="1072"/>
      <c r="T50" s="1072"/>
      <c r="U50" s="1072"/>
      <c r="V50" s="1072"/>
      <c r="W50" s="1072"/>
      <c r="X50" s="1072"/>
      <c r="Y50" s="1072"/>
    </row>
    <row r="51" spans="1:45" x14ac:dyDescent="0.3">
      <c r="Z51" s="139"/>
      <c r="AA51" s="41"/>
      <c r="AB51" s="41"/>
      <c r="AC51" s="41"/>
      <c r="AD51" s="41"/>
      <c r="AE51" s="41"/>
      <c r="AF51" s="41"/>
      <c r="AG51" s="41"/>
      <c r="AH51" s="41"/>
      <c r="AI51" s="41"/>
      <c r="AJ51" s="41"/>
      <c r="AK51" s="41"/>
      <c r="AL51" s="41"/>
      <c r="AM51" s="41"/>
      <c r="AN51" s="41"/>
      <c r="AO51" s="41"/>
      <c r="AP51" s="41"/>
      <c r="AQ51" s="41"/>
      <c r="AR51" s="41"/>
      <c r="AS51" s="41"/>
    </row>
    <row r="52" spans="1:45" x14ac:dyDescent="0.3">
      <c r="A52" s="146"/>
      <c r="B52" s="146"/>
      <c r="C52" s="146"/>
      <c r="D52" s="146"/>
      <c r="E52" s="146"/>
      <c r="F52" s="146"/>
      <c r="G52" s="146"/>
      <c r="H52" s="146"/>
      <c r="I52" s="146"/>
      <c r="J52" s="146"/>
      <c r="K52" s="146"/>
      <c r="L52" s="146"/>
    </row>
    <row r="53" spans="1:45" x14ac:dyDescent="0.3"/>
    <row r="54" spans="1:45" x14ac:dyDescent="0.3"/>
    <row r="55" spans="1:45" x14ac:dyDescent="0.3">
      <c r="A55" s="1072"/>
      <c r="B55" s="1072"/>
      <c r="C55" s="1072"/>
      <c r="D55" s="1072"/>
      <c r="E55" s="1072"/>
      <c r="F55" s="1072"/>
      <c r="G55" s="1072"/>
      <c r="H55" s="1072"/>
      <c r="I55" s="1072"/>
      <c r="J55" s="1072"/>
      <c r="K55" s="1072"/>
      <c r="L55" s="1072"/>
      <c r="M55" s="1072"/>
      <c r="N55" s="1072"/>
      <c r="O55" s="1072"/>
      <c r="P55" s="1072"/>
      <c r="Q55" s="1072"/>
      <c r="R55" s="1072"/>
      <c r="S55" s="1072"/>
      <c r="T55" s="1072"/>
      <c r="U55" s="1072"/>
      <c r="V55" s="1072"/>
      <c r="W55" s="1072"/>
      <c r="X55" s="1072"/>
      <c r="Y55" s="1072"/>
    </row>
    <row r="56" spans="1:45" x14ac:dyDescent="0.3"/>
    <row r="57" spans="1:45" x14ac:dyDescent="0.3"/>
    <row r="58" spans="1:45" x14ac:dyDescent="0.3"/>
    <row r="59" spans="1:45" x14ac:dyDescent="0.3"/>
    <row r="60" spans="1:45" x14ac:dyDescent="0.3"/>
  </sheetData>
  <mergeCells count="51">
    <mergeCell ref="A2:AS2"/>
    <mergeCell ref="A50:Y50"/>
    <mergeCell ref="A55:Y55"/>
    <mergeCell ref="AP6:AP7"/>
    <mergeCell ref="AQ6:AQ7"/>
    <mergeCell ref="AR6:AR7"/>
    <mergeCell ref="AS6:AS7"/>
    <mergeCell ref="AH6:AH7"/>
    <mergeCell ref="AI6:AI7"/>
    <mergeCell ref="AK6:AK7"/>
    <mergeCell ref="AL6:AL7"/>
    <mergeCell ref="AM6:AM7"/>
    <mergeCell ref="AN6:AN7"/>
    <mergeCell ref="AG6:AG7"/>
    <mergeCell ref="AF6:AF7"/>
    <mergeCell ref="M6:M7"/>
    <mergeCell ref="N6:N7"/>
    <mergeCell ref="O6:O7"/>
    <mergeCell ref="Q6:Q7"/>
    <mergeCell ref="R6:R7"/>
    <mergeCell ref="Y6:Y7"/>
    <mergeCell ref="AA6:AA7"/>
    <mergeCell ref="AB6:AB7"/>
    <mergeCell ref="AC6:AC7"/>
    <mergeCell ref="AD6:AD7"/>
    <mergeCell ref="S6:S7"/>
    <mergeCell ref="T6:T7"/>
    <mergeCell ref="V6:V7"/>
    <mergeCell ref="W6:W7"/>
    <mergeCell ref="X6:X7"/>
    <mergeCell ref="D6:D7"/>
    <mergeCell ref="E6:E7"/>
    <mergeCell ref="G6:G7"/>
    <mergeCell ref="H6:H7"/>
    <mergeCell ref="L6:L7"/>
    <mergeCell ref="A3:AS3"/>
    <mergeCell ref="A5:A7"/>
    <mergeCell ref="B5:E5"/>
    <mergeCell ref="G5:J5"/>
    <mergeCell ref="L5:O5"/>
    <mergeCell ref="Q5:T5"/>
    <mergeCell ref="V5:Y5"/>
    <mergeCell ref="AA5:AD5"/>
    <mergeCell ref="I6:I7"/>
    <mergeCell ref="J6:J7"/>
    <mergeCell ref="AF5:AI5"/>
    <mergeCell ref="AK5:AN5"/>
    <mergeCell ref="AP5:AS5"/>
    <mergeCell ref="A4:AS4"/>
    <mergeCell ref="B6:B7"/>
    <mergeCell ref="C6:C7"/>
  </mergeCells>
  <hyperlinks>
    <hyperlink ref="A1" location="Índice!A1" display="Regresar"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60"/>
  <sheetViews>
    <sheetView showGridLines="0" zoomScale="80" zoomScaleNormal="80" workbookViewId="0">
      <selection activeCell="J28" sqref="J28"/>
    </sheetView>
  </sheetViews>
  <sheetFormatPr baseColWidth="10" defaultRowHeight="15" zeroHeight="1" x14ac:dyDescent="0.3"/>
  <cols>
    <col min="1" max="1" width="22.5703125" style="11" customWidth="1"/>
    <col min="2" max="2" width="10.28515625" style="11" customWidth="1"/>
    <col min="3" max="4" width="10.5703125" style="11" customWidth="1"/>
    <col min="5" max="5" width="10.140625" style="11" customWidth="1"/>
    <col min="6" max="6" width="1.85546875" style="11" customWidth="1"/>
    <col min="7" max="7" width="9.7109375" style="11" customWidth="1"/>
    <col min="8" max="8" width="10.42578125" style="11" customWidth="1"/>
    <col min="9" max="9" width="11.140625" style="11" customWidth="1"/>
    <col min="10" max="10" width="11.28515625" style="11" customWidth="1"/>
    <col min="11" max="11" width="2.140625" style="11" customWidth="1"/>
    <col min="12" max="12" width="10.28515625" style="11" customWidth="1"/>
    <col min="13" max="13" width="10.42578125" style="11" customWidth="1"/>
    <col min="14" max="14" width="10.5703125" style="11" customWidth="1"/>
    <col min="15" max="15" width="10.7109375" style="11" customWidth="1"/>
    <col min="16" max="16" width="1.7109375" style="11" customWidth="1"/>
    <col min="17" max="17" width="10.5703125" style="11" customWidth="1"/>
    <col min="18" max="18" width="10.42578125" style="11" customWidth="1"/>
    <col min="19" max="19" width="10.85546875" style="11" customWidth="1"/>
    <col min="20" max="20" width="10.5703125" style="11" customWidth="1"/>
    <col min="21" max="21" width="1.7109375" style="11" customWidth="1"/>
    <col min="22" max="23" width="9.85546875" style="11" customWidth="1"/>
    <col min="24" max="24" width="10.85546875" style="11" customWidth="1"/>
    <col min="25" max="25" width="10.7109375" style="11" customWidth="1"/>
    <col min="26" max="26" width="11.140625" style="11" customWidth="1"/>
    <col min="27" max="27" width="2.28515625" style="11" customWidth="1"/>
    <col min="28" max="32" width="11.140625" style="11" customWidth="1"/>
    <col min="33" max="33" width="1.7109375" style="11" customWidth="1"/>
    <col min="34" max="35" width="9.85546875" style="11" customWidth="1"/>
    <col min="36" max="36" width="10.85546875" style="11" customWidth="1"/>
    <col min="37" max="37" width="10.7109375" style="11" customWidth="1"/>
    <col min="38" max="38" width="11.140625" style="11" customWidth="1"/>
    <col min="39" max="39" width="2.140625" style="11" customWidth="1"/>
    <col min="40" max="40" width="9.85546875" style="11" customWidth="1"/>
    <col min="41" max="41" width="10.85546875" style="11" customWidth="1"/>
    <col min="42" max="42" width="10.7109375" style="11" customWidth="1"/>
    <col min="43" max="43" width="11.140625" style="11" customWidth="1"/>
    <col min="44" max="16384" width="11.42578125" style="11"/>
  </cols>
  <sheetData>
    <row r="1" spans="1:44" s="14" customFormat="1" ht="18.75" x14ac:dyDescent="0.35">
      <c r="A1" s="339" t="s">
        <v>18</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row>
    <row r="2" spans="1:44" s="14" customFormat="1" x14ac:dyDescent="0.3">
      <c r="A2" s="1079" t="s">
        <v>1242</v>
      </c>
      <c r="B2" s="1079"/>
      <c r="C2" s="1079"/>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c r="AD2" s="1079"/>
      <c r="AE2" s="1079"/>
      <c r="AF2" s="1079"/>
      <c r="AG2" s="1079"/>
      <c r="AH2" s="1079"/>
      <c r="AI2" s="1079"/>
      <c r="AJ2" s="1079"/>
      <c r="AK2" s="1079"/>
      <c r="AL2" s="1079"/>
      <c r="AM2" s="1079"/>
      <c r="AN2" s="1079"/>
      <c r="AO2" s="1079"/>
      <c r="AP2" s="1079"/>
      <c r="AQ2" s="1079"/>
      <c r="AR2" s="1079"/>
    </row>
    <row r="3" spans="1:44" s="14" customFormat="1" ht="18" x14ac:dyDescent="0.35">
      <c r="A3" s="1080" t="s">
        <v>1395</v>
      </c>
      <c r="B3" s="1080"/>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row>
    <row r="4" spans="1:44" s="14" customFormat="1" ht="15.75" thickBot="1" x14ac:dyDescent="0.35">
      <c r="A4" s="1079"/>
      <c r="B4" s="1079"/>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c r="AB4" s="1079"/>
      <c r="AC4" s="1079"/>
      <c r="AD4" s="1079"/>
      <c r="AE4" s="1079"/>
      <c r="AF4" s="1079"/>
      <c r="AG4" s="1079"/>
      <c r="AH4" s="1079"/>
      <c r="AI4" s="1079"/>
      <c r="AJ4" s="1079"/>
      <c r="AK4" s="1079"/>
      <c r="AL4" s="1079"/>
    </row>
    <row r="5" spans="1:44" ht="19.5" thickBot="1" x14ac:dyDescent="0.35">
      <c r="A5" s="1064" t="s">
        <v>1400</v>
      </c>
      <c r="B5" s="1067">
        <v>2014</v>
      </c>
      <c r="C5" s="1067"/>
      <c r="D5" s="1067"/>
      <c r="E5" s="1067"/>
      <c r="F5" s="330"/>
      <c r="G5" s="1067">
        <v>2015</v>
      </c>
      <c r="H5" s="1067"/>
      <c r="I5" s="1067"/>
      <c r="J5" s="1067"/>
      <c r="K5" s="330"/>
      <c r="L5" s="1067">
        <v>2016</v>
      </c>
      <c r="M5" s="1067"/>
      <c r="N5" s="1067"/>
      <c r="O5" s="1067"/>
      <c r="P5" s="330"/>
      <c r="Q5" s="1067">
        <v>2017</v>
      </c>
      <c r="R5" s="1067"/>
      <c r="S5" s="1067"/>
      <c r="T5" s="1067"/>
      <c r="U5" s="330"/>
      <c r="V5" s="1073">
        <v>2018</v>
      </c>
      <c r="W5" s="1073"/>
      <c r="X5" s="1073"/>
      <c r="Y5" s="1073"/>
      <c r="Z5" s="1073"/>
      <c r="AA5" s="330"/>
      <c r="AB5" s="1073">
        <v>2019</v>
      </c>
      <c r="AC5" s="1073"/>
      <c r="AD5" s="1073"/>
      <c r="AE5" s="1073"/>
      <c r="AF5" s="1073"/>
      <c r="AG5" s="330"/>
      <c r="AH5" s="1073">
        <v>2020</v>
      </c>
      <c r="AI5" s="1073"/>
      <c r="AJ5" s="1073"/>
      <c r="AK5" s="1073"/>
      <c r="AL5" s="1073"/>
      <c r="AM5" s="1077">
        <v>2021</v>
      </c>
      <c r="AN5" s="1077"/>
      <c r="AO5" s="1077"/>
      <c r="AP5" s="1077"/>
      <c r="AQ5" s="1077"/>
      <c r="AR5" s="1077"/>
    </row>
    <row r="6" spans="1:44" ht="12.75" customHeight="1" x14ac:dyDescent="0.3">
      <c r="A6" s="1074"/>
      <c r="B6" s="1074" t="s">
        <v>19</v>
      </c>
      <c r="C6" s="1074" t="s">
        <v>1396</v>
      </c>
      <c r="D6" s="1074" t="s">
        <v>1397</v>
      </c>
      <c r="E6" s="1074" t="s">
        <v>1127</v>
      </c>
      <c r="F6" s="939"/>
      <c r="G6" s="1074" t="s">
        <v>19</v>
      </c>
      <c r="H6" s="1074" t="s">
        <v>1396</v>
      </c>
      <c r="I6" s="1074" t="s">
        <v>1397</v>
      </c>
      <c r="J6" s="1074" t="s">
        <v>1127</v>
      </c>
      <c r="K6" s="939"/>
      <c r="L6" s="1074" t="s">
        <v>19</v>
      </c>
      <c r="M6" s="1074" t="s">
        <v>1396</v>
      </c>
      <c r="N6" s="1074" t="s">
        <v>1397</v>
      </c>
      <c r="O6" s="1074" t="s">
        <v>1127</v>
      </c>
      <c r="P6" s="939"/>
      <c r="Q6" s="1074" t="s">
        <v>19</v>
      </c>
      <c r="R6" s="1074" t="s">
        <v>1396</v>
      </c>
      <c r="S6" s="1074" t="s">
        <v>1397</v>
      </c>
      <c r="T6" s="1074" t="s">
        <v>1127</v>
      </c>
      <c r="U6" s="939"/>
      <c r="V6" s="1074" t="s">
        <v>1129</v>
      </c>
      <c r="W6" s="1074" t="s">
        <v>1130</v>
      </c>
      <c r="X6" s="1074" t="s">
        <v>1131</v>
      </c>
      <c r="Y6" s="1074" t="s">
        <v>1127</v>
      </c>
      <c r="Z6" s="1074" t="s">
        <v>1132</v>
      </c>
      <c r="AA6" s="939"/>
      <c r="AB6" s="1074" t="s">
        <v>1129</v>
      </c>
      <c r="AC6" s="1074" t="s">
        <v>1130</v>
      </c>
      <c r="AD6" s="1074" t="s">
        <v>1131</v>
      </c>
      <c r="AE6" s="1074" t="s">
        <v>1127</v>
      </c>
      <c r="AF6" s="1074" t="s">
        <v>1132</v>
      </c>
      <c r="AG6" s="939"/>
      <c r="AH6" s="1074" t="s">
        <v>1129</v>
      </c>
      <c r="AI6" s="1074" t="s">
        <v>1130</v>
      </c>
      <c r="AJ6" s="1074" t="s">
        <v>1131</v>
      </c>
      <c r="AK6" s="1074" t="s">
        <v>1127</v>
      </c>
      <c r="AL6" s="1074" t="s">
        <v>1132</v>
      </c>
      <c r="AM6" s="1078"/>
      <c r="AN6" s="1075" t="s">
        <v>1129</v>
      </c>
      <c r="AO6" s="1075" t="s">
        <v>1130</v>
      </c>
      <c r="AP6" s="1075" t="s">
        <v>1131</v>
      </c>
      <c r="AQ6" s="1075" t="s">
        <v>1127</v>
      </c>
      <c r="AR6" s="1075" t="s">
        <v>1132</v>
      </c>
    </row>
    <row r="7" spans="1:44" ht="15.75" thickBot="1" x14ac:dyDescent="0.35">
      <c r="A7" s="1066"/>
      <c r="B7" s="1066"/>
      <c r="C7" s="1066"/>
      <c r="D7" s="1066"/>
      <c r="E7" s="1066"/>
      <c r="F7" s="909"/>
      <c r="G7" s="1066"/>
      <c r="H7" s="1066"/>
      <c r="I7" s="1066"/>
      <c r="J7" s="1066"/>
      <c r="K7" s="909"/>
      <c r="L7" s="1066"/>
      <c r="M7" s="1066"/>
      <c r="N7" s="1066"/>
      <c r="O7" s="1066"/>
      <c r="P7" s="909"/>
      <c r="Q7" s="1066"/>
      <c r="R7" s="1066"/>
      <c r="S7" s="1066"/>
      <c r="T7" s="1066"/>
      <c r="U7" s="909"/>
      <c r="V7" s="1066"/>
      <c r="W7" s="1066"/>
      <c r="X7" s="1066"/>
      <c r="Y7" s="1066"/>
      <c r="Z7" s="1066"/>
      <c r="AA7" s="909"/>
      <c r="AB7" s="1066"/>
      <c r="AC7" s="1066"/>
      <c r="AD7" s="1066"/>
      <c r="AE7" s="1066"/>
      <c r="AF7" s="1066"/>
      <c r="AG7" s="909"/>
      <c r="AH7" s="1066"/>
      <c r="AI7" s="1066"/>
      <c r="AJ7" s="1066"/>
      <c r="AK7" s="1066"/>
      <c r="AL7" s="1066"/>
      <c r="AM7" s="1076"/>
      <c r="AN7" s="1076"/>
      <c r="AO7" s="1076"/>
      <c r="AP7" s="1076"/>
      <c r="AQ7" s="1076"/>
      <c r="AR7" s="1076"/>
    </row>
    <row r="8" spans="1:44" x14ac:dyDescent="0.3">
      <c r="A8" s="928"/>
      <c r="B8" s="928"/>
      <c r="C8" s="928"/>
      <c r="D8" s="928"/>
      <c r="E8" s="928"/>
      <c r="F8" s="928"/>
      <c r="G8" s="928"/>
      <c r="H8" s="928"/>
      <c r="I8" s="928"/>
      <c r="J8" s="928"/>
      <c r="K8" s="928"/>
      <c r="L8" s="928"/>
      <c r="M8" s="928"/>
      <c r="N8" s="928"/>
      <c r="O8" s="928"/>
      <c r="P8" s="928"/>
      <c r="Q8" s="928"/>
      <c r="R8" s="928"/>
      <c r="S8" s="928"/>
      <c r="T8" s="928"/>
      <c r="U8" s="928"/>
      <c r="V8" s="928"/>
      <c r="W8" s="928"/>
      <c r="X8" s="928"/>
      <c r="Y8" s="928"/>
      <c r="Z8" s="928"/>
      <c r="AA8" s="928"/>
      <c r="AB8" s="928"/>
      <c r="AC8" s="928"/>
      <c r="AD8" s="928"/>
      <c r="AE8" s="928"/>
      <c r="AF8" s="928"/>
      <c r="AG8" s="928"/>
      <c r="AH8" s="928"/>
      <c r="AI8" s="928"/>
      <c r="AJ8" s="928"/>
      <c r="AK8" s="928"/>
      <c r="AL8" s="928"/>
      <c r="AM8" s="968"/>
      <c r="AN8" s="968"/>
      <c r="AO8" s="968"/>
      <c r="AP8" s="968"/>
      <c r="AQ8" s="968"/>
      <c r="AR8" s="89"/>
    </row>
    <row r="9" spans="1:44" x14ac:dyDescent="0.3">
      <c r="A9" s="938" t="s">
        <v>19</v>
      </c>
      <c r="B9" s="935">
        <v>1785</v>
      </c>
      <c r="C9" s="935">
        <v>36</v>
      </c>
      <c r="D9" s="935">
        <v>246</v>
      </c>
      <c r="E9" s="935">
        <v>1503</v>
      </c>
      <c r="F9" s="935"/>
      <c r="G9" s="935">
        <v>1786</v>
      </c>
      <c r="H9" s="935">
        <v>36</v>
      </c>
      <c r="I9" s="935">
        <v>246</v>
      </c>
      <c r="J9" s="935">
        <v>1504</v>
      </c>
      <c r="K9" s="935"/>
      <c r="L9" s="935">
        <v>1791</v>
      </c>
      <c r="M9" s="935">
        <v>36</v>
      </c>
      <c r="N9" s="935">
        <v>249</v>
      </c>
      <c r="O9" s="935">
        <v>1506</v>
      </c>
      <c r="P9" s="935"/>
      <c r="Q9" s="935">
        <v>1793</v>
      </c>
      <c r="R9" s="935">
        <v>38</v>
      </c>
      <c r="S9" s="935">
        <v>245</v>
      </c>
      <c r="T9" s="935">
        <v>1510</v>
      </c>
      <c r="U9" s="935"/>
      <c r="V9" s="935">
        <v>1804</v>
      </c>
      <c r="W9" s="937">
        <v>36</v>
      </c>
      <c r="X9" s="936">
        <v>248</v>
      </c>
      <c r="Y9" s="935">
        <v>1515</v>
      </c>
      <c r="Z9" s="935">
        <v>5</v>
      </c>
      <c r="AA9" s="935"/>
      <c r="AB9" s="935">
        <f>SUM(AB11:AB45)</f>
        <v>1816</v>
      </c>
      <c r="AC9" s="935">
        <f>SUM(AC11:AC45)</f>
        <v>36</v>
      </c>
      <c r="AD9" s="935">
        <f>SUM(AD11:AD45)</f>
        <v>246</v>
      </c>
      <c r="AE9" s="935">
        <f>SUM(AE11:AE45)</f>
        <v>1522</v>
      </c>
      <c r="AF9" s="935">
        <f>SUM(AF11:AF45)</f>
        <v>12</v>
      </c>
      <c r="AG9" s="935"/>
      <c r="AH9" s="935">
        <v>1829</v>
      </c>
      <c r="AI9" s="935">
        <v>36</v>
      </c>
      <c r="AJ9" s="935">
        <v>249</v>
      </c>
      <c r="AK9" s="935">
        <v>1527</v>
      </c>
      <c r="AL9" s="935">
        <v>17</v>
      </c>
      <c r="AM9" s="969"/>
      <c r="AN9" s="969">
        <f>SUM(AN11:AN45)</f>
        <v>1836</v>
      </c>
      <c r="AO9" s="969">
        <f>SUM(AO11:AO45)</f>
        <v>36</v>
      </c>
      <c r="AP9" s="969">
        <f>SUM(AP11:AP45)</f>
        <v>251</v>
      </c>
      <c r="AQ9" s="969">
        <f>SUM(AQ11:AQ45)</f>
        <v>1531</v>
      </c>
      <c r="AR9" s="970">
        <f>SUM(AR11:AR45)</f>
        <v>18</v>
      </c>
    </row>
    <row r="10" spans="1:44" x14ac:dyDescent="0.3">
      <c r="A10" s="928"/>
      <c r="B10" s="935"/>
      <c r="C10" s="935"/>
      <c r="D10" s="935"/>
      <c r="E10" s="935"/>
      <c r="F10" s="935"/>
      <c r="G10" s="935"/>
      <c r="H10" s="935"/>
      <c r="I10" s="935"/>
      <c r="J10" s="935"/>
      <c r="K10" s="935"/>
      <c r="L10" s="935"/>
      <c r="M10" s="935"/>
      <c r="N10" s="935"/>
      <c r="O10" s="935"/>
      <c r="P10" s="935"/>
      <c r="Q10" s="935"/>
      <c r="R10" s="935"/>
      <c r="S10" s="935"/>
      <c r="T10" s="935"/>
      <c r="U10" s="935"/>
      <c r="V10" s="935"/>
      <c r="W10" s="935"/>
      <c r="X10" s="935"/>
      <c r="Y10" s="935"/>
      <c r="Z10" s="935"/>
      <c r="AA10" s="935"/>
      <c r="AB10" s="935"/>
      <c r="AC10" s="935"/>
      <c r="AD10" s="935"/>
      <c r="AE10" s="935"/>
      <c r="AF10" s="935"/>
      <c r="AG10" s="935"/>
      <c r="AH10" s="935"/>
      <c r="AI10" s="935"/>
      <c r="AJ10" s="935"/>
      <c r="AK10" s="935"/>
      <c r="AL10" s="935"/>
      <c r="AM10" s="969"/>
      <c r="AN10" s="969"/>
      <c r="AO10" s="969"/>
      <c r="AP10" s="969"/>
      <c r="AQ10" s="969"/>
      <c r="AR10" s="89"/>
    </row>
    <row r="11" spans="1:44" x14ac:dyDescent="0.3">
      <c r="A11" s="928" t="s">
        <v>20</v>
      </c>
      <c r="B11" s="935">
        <v>15</v>
      </c>
      <c r="C11" s="935">
        <v>0</v>
      </c>
      <c r="D11" s="935">
        <v>3</v>
      </c>
      <c r="E11" s="935">
        <v>12</v>
      </c>
      <c r="F11" s="935"/>
      <c r="G11" s="935">
        <v>15</v>
      </c>
      <c r="H11" s="935">
        <v>0</v>
      </c>
      <c r="I11" s="935">
        <v>3</v>
      </c>
      <c r="J11" s="935">
        <v>12</v>
      </c>
      <c r="K11" s="935"/>
      <c r="L11" s="935">
        <v>15</v>
      </c>
      <c r="M11" s="935">
        <v>0</v>
      </c>
      <c r="N11" s="935">
        <v>3</v>
      </c>
      <c r="O11" s="935">
        <v>12</v>
      </c>
      <c r="P11" s="935"/>
      <c r="Q11" s="935">
        <v>15</v>
      </c>
      <c r="R11" s="935">
        <v>0</v>
      </c>
      <c r="S11" s="935">
        <v>3</v>
      </c>
      <c r="T11" s="935">
        <v>12</v>
      </c>
      <c r="U11" s="935"/>
      <c r="V11" s="935">
        <v>16</v>
      </c>
      <c r="W11" s="935">
        <v>0</v>
      </c>
      <c r="X11" s="935">
        <v>4</v>
      </c>
      <c r="Y11" s="935">
        <v>12</v>
      </c>
      <c r="Z11" s="935">
        <v>0</v>
      </c>
      <c r="AA11" s="935"/>
      <c r="AB11" s="935">
        <v>17</v>
      </c>
      <c r="AC11" s="935">
        <v>0</v>
      </c>
      <c r="AD11" s="935">
        <v>4</v>
      </c>
      <c r="AE11" s="935">
        <v>13</v>
      </c>
      <c r="AF11" s="935">
        <v>0</v>
      </c>
      <c r="AG11" s="935"/>
      <c r="AH11" s="935">
        <v>17</v>
      </c>
      <c r="AI11" s="935">
        <v>0</v>
      </c>
      <c r="AJ11" s="935">
        <v>4</v>
      </c>
      <c r="AK11" s="935">
        <v>13</v>
      </c>
      <c r="AL11" s="935">
        <v>0</v>
      </c>
      <c r="AM11" s="969"/>
      <c r="AN11" s="969">
        <v>17</v>
      </c>
      <c r="AO11" s="969">
        <v>0</v>
      </c>
      <c r="AP11" s="969">
        <v>4</v>
      </c>
      <c r="AQ11" s="969">
        <v>13</v>
      </c>
      <c r="AR11" s="971">
        <v>0</v>
      </c>
    </row>
    <row r="12" spans="1:44" x14ac:dyDescent="0.3">
      <c r="A12" s="928" t="s">
        <v>21</v>
      </c>
      <c r="B12" s="935">
        <v>43</v>
      </c>
      <c r="C12" s="935">
        <v>0</v>
      </c>
      <c r="D12" s="935">
        <v>9</v>
      </c>
      <c r="E12" s="935">
        <v>34</v>
      </c>
      <c r="F12" s="935"/>
      <c r="G12" s="935">
        <v>43</v>
      </c>
      <c r="H12" s="935">
        <v>0</v>
      </c>
      <c r="I12" s="935">
        <v>9</v>
      </c>
      <c r="J12" s="935">
        <v>34</v>
      </c>
      <c r="K12" s="935"/>
      <c r="L12" s="935">
        <v>44</v>
      </c>
      <c r="M12" s="935">
        <v>0</v>
      </c>
      <c r="N12" s="935">
        <v>10</v>
      </c>
      <c r="O12" s="935">
        <v>34</v>
      </c>
      <c r="P12" s="935"/>
      <c r="Q12" s="935">
        <v>43</v>
      </c>
      <c r="R12" s="935">
        <v>0</v>
      </c>
      <c r="S12" s="935">
        <v>9</v>
      </c>
      <c r="T12" s="935">
        <v>34</v>
      </c>
      <c r="U12" s="935"/>
      <c r="V12" s="935">
        <v>43</v>
      </c>
      <c r="W12" s="935">
        <v>0</v>
      </c>
      <c r="X12" s="935">
        <v>9</v>
      </c>
      <c r="Y12" s="935">
        <v>34</v>
      </c>
      <c r="Z12" s="935">
        <v>0</v>
      </c>
      <c r="AA12" s="935"/>
      <c r="AB12" s="935">
        <v>44</v>
      </c>
      <c r="AC12" s="935">
        <v>0</v>
      </c>
      <c r="AD12" s="935">
        <v>9</v>
      </c>
      <c r="AE12" s="935">
        <v>34</v>
      </c>
      <c r="AF12" s="935">
        <v>1</v>
      </c>
      <c r="AG12" s="935"/>
      <c r="AH12" s="935">
        <v>45</v>
      </c>
      <c r="AI12" s="935">
        <v>0</v>
      </c>
      <c r="AJ12" s="935">
        <v>9</v>
      </c>
      <c r="AK12" s="935">
        <v>35</v>
      </c>
      <c r="AL12" s="935">
        <v>1</v>
      </c>
      <c r="AM12" s="969"/>
      <c r="AN12" s="969">
        <v>44</v>
      </c>
      <c r="AO12" s="969">
        <v>0</v>
      </c>
      <c r="AP12" s="969">
        <v>8</v>
      </c>
      <c r="AQ12" s="969">
        <v>35</v>
      </c>
      <c r="AR12" s="971">
        <v>1</v>
      </c>
    </row>
    <row r="13" spans="1:44" x14ac:dyDescent="0.3">
      <c r="A13" s="928" t="s">
        <v>22</v>
      </c>
      <c r="B13" s="935">
        <v>27</v>
      </c>
      <c r="C13" s="935">
        <v>0</v>
      </c>
      <c r="D13" s="935">
        <v>6</v>
      </c>
      <c r="E13" s="935">
        <v>21</v>
      </c>
      <c r="F13" s="935"/>
      <c r="G13" s="935">
        <v>27</v>
      </c>
      <c r="H13" s="935">
        <v>0</v>
      </c>
      <c r="I13" s="935">
        <v>6</v>
      </c>
      <c r="J13" s="935">
        <v>21</v>
      </c>
      <c r="K13" s="935"/>
      <c r="L13" s="935">
        <v>27</v>
      </c>
      <c r="M13" s="935">
        <v>0</v>
      </c>
      <c r="N13" s="935">
        <v>6</v>
      </c>
      <c r="O13" s="935">
        <v>21</v>
      </c>
      <c r="P13" s="935"/>
      <c r="Q13" s="935">
        <v>27</v>
      </c>
      <c r="R13" s="935">
        <v>0</v>
      </c>
      <c r="S13" s="935">
        <v>6</v>
      </c>
      <c r="T13" s="935">
        <v>21</v>
      </c>
      <c r="U13" s="935"/>
      <c r="V13" s="935">
        <v>27</v>
      </c>
      <c r="W13" s="935">
        <v>0</v>
      </c>
      <c r="X13" s="935">
        <v>6</v>
      </c>
      <c r="Y13" s="935">
        <v>21</v>
      </c>
      <c r="Z13" s="935">
        <v>0</v>
      </c>
      <c r="AA13" s="935"/>
      <c r="AB13" s="935">
        <v>28</v>
      </c>
      <c r="AC13" s="935">
        <v>0</v>
      </c>
      <c r="AD13" s="935">
        <v>6</v>
      </c>
      <c r="AE13" s="935">
        <v>22</v>
      </c>
      <c r="AF13" s="935">
        <v>0</v>
      </c>
      <c r="AG13" s="935"/>
      <c r="AH13" s="935">
        <v>29</v>
      </c>
      <c r="AI13" s="935">
        <v>0</v>
      </c>
      <c r="AJ13" s="935">
        <v>6</v>
      </c>
      <c r="AK13" s="935">
        <v>22</v>
      </c>
      <c r="AL13" s="935">
        <v>1</v>
      </c>
      <c r="AM13" s="969"/>
      <c r="AN13" s="969">
        <v>29</v>
      </c>
      <c r="AO13" s="969">
        <v>0</v>
      </c>
      <c r="AP13" s="969">
        <v>6</v>
      </c>
      <c r="AQ13" s="969">
        <v>22</v>
      </c>
      <c r="AR13" s="971">
        <v>1</v>
      </c>
    </row>
    <row r="14" spans="1:44" x14ac:dyDescent="0.3">
      <c r="A14" s="928" t="s">
        <v>23</v>
      </c>
      <c r="B14" s="935">
        <v>18</v>
      </c>
      <c r="C14" s="935">
        <v>0</v>
      </c>
      <c r="D14" s="935">
        <v>3</v>
      </c>
      <c r="E14" s="935">
        <v>15</v>
      </c>
      <c r="F14" s="935"/>
      <c r="G14" s="935">
        <v>18</v>
      </c>
      <c r="H14" s="935">
        <v>0</v>
      </c>
      <c r="I14" s="935">
        <v>3</v>
      </c>
      <c r="J14" s="935">
        <v>15</v>
      </c>
      <c r="K14" s="935"/>
      <c r="L14" s="935">
        <v>18</v>
      </c>
      <c r="M14" s="935">
        <v>0</v>
      </c>
      <c r="N14" s="935">
        <v>3</v>
      </c>
      <c r="O14" s="935">
        <v>15</v>
      </c>
      <c r="P14" s="935"/>
      <c r="Q14" s="935">
        <v>18</v>
      </c>
      <c r="R14" s="935">
        <v>0</v>
      </c>
      <c r="S14" s="935">
        <v>3</v>
      </c>
      <c r="T14" s="935">
        <v>15</v>
      </c>
      <c r="U14" s="935"/>
      <c r="V14" s="935">
        <v>18</v>
      </c>
      <c r="W14" s="935">
        <v>0</v>
      </c>
      <c r="X14" s="935">
        <v>3</v>
      </c>
      <c r="Y14" s="935">
        <v>15</v>
      </c>
      <c r="Z14" s="935">
        <v>0</v>
      </c>
      <c r="AA14" s="935"/>
      <c r="AB14" s="935">
        <v>18</v>
      </c>
      <c r="AC14" s="935">
        <v>0</v>
      </c>
      <c r="AD14" s="935">
        <v>3</v>
      </c>
      <c r="AE14" s="935">
        <v>15</v>
      </c>
      <c r="AF14" s="935">
        <v>0</v>
      </c>
      <c r="AG14" s="935"/>
      <c r="AH14" s="935">
        <v>18</v>
      </c>
      <c r="AI14" s="935">
        <v>0</v>
      </c>
      <c r="AJ14" s="935">
        <v>3</v>
      </c>
      <c r="AK14" s="935">
        <v>15</v>
      </c>
      <c r="AL14" s="935">
        <v>0</v>
      </c>
      <c r="AM14" s="969"/>
      <c r="AN14" s="969">
        <v>18</v>
      </c>
      <c r="AO14" s="969">
        <v>0</v>
      </c>
      <c r="AP14" s="969">
        <v>3</v>
      </c>
      <c r="AQ14" s="969">
        <v>15</v>
      </c>
      <c r="AR14" s="971">
        <v>0</v>
      </c>
    </row>
    <row r="15" spans="1:44" x14ac:dyDescent="0.3">
      <c r="A15" s="928" t="s">
        <v>24</v>
      </c>
      <c r="B15" s="935">
        <v>64</v>
      </c>
      <c r="C15" s="935">
        <v>1</v>
      </c>
      <c r="D15" s="935">
        <v>13</v>
      </c>
      <c r="E15" s="935">
        <v>50</v>
      </c>
      <c r="F15" s="935"/>
      <c r="G15" s="935">
        <v>64</v>
      </c>
      <c r="H15" s="935">
        <v>1</v>
      </c>
      <c r="I15" s="935">
        <v>13</v>
      </c>
      <c r="J15" s="935">
        <v>50</v>
      </c>
      <c r="K15" s="935"/>
      <c r="L15" s="935">
        <v>64</v>
      </c>
      <c r="M15" s="935">
        <v>1</v>
      </c>
      <c r="N15" s="935">
        <v>13</v>
      </c>
      <c r="O15" s="935">
        <v>50</v>
      </c>
      <c r="P15" s="935"/>
      <c r="Q15" s="935">
        <v>64</v>
      </c>
      <c r="R15" s="935">
        <v>1</v>
      </c>
      <c r="S15" s="935">
        <v>13</v>
      </c>
      <c r="T15" s="935">
        <v>50</v>
      </c>
      <c r="U15" s="935"/>
      <c r="V15" s="935">
        <v>64</v>
      </c>
      <c r="W15" s="935">
        <v>1</v>
      </c>
      <c r="X15" s="935">
        <v>13</v>
      </c>
      <c r="Y15" s="935">
        <v>50</v>
      </c>
      <c r="Z15" s="935">
        <v>0</v>
      </c>
      <c r="AA15" s="935"/>
      <c r="AB15" s="935">
        <v>65</v>
      </c>
      <c r="AC15" s="935">
        <v>1</v>
      </c>
      <c r="AD15" s="935">
        <v>13</v>
      </c>
      <c r="AE15" s="935">
        <v>51</v>
      </c>
      <c r="AF15" s="935">
        <v>0</v>
      </c>
      <c r="AG15" s="935"/>
      <c r="AH15" s="935">
        <v>66</v>
      </c>
      <c r="AI15" s="935">
        <v>1</v>
      </c>
      <c r="AJ15" s="935">
        <v>13</v>
      </c>
      <c r="AK15" s="935">
        <v>51</v>
      </c>
      <c r="AL15" s="935">
        <v>1</v>
      </c>
      <c r="AM15" s="969"/>
      <c r="AN15" s="969">
        <v>67</v>
      </c>
      <c r="AO15" s="969">
        <v>1</v>
      </c>
      <c r="AP15" s="969">
        <v>14</v>
      </c>
      <c r="AQ15" s="969">
        <v>51</v>
      </c>
      <c r="AR15" s="971">
        <v>1</v>
      </c>
    </row>
    <row r="16" spans="1:44" x14ac:dyDescent="0.3">
      <c r="A16" s="928" t="s">
        <v>25</v>
      </c>
      <c r="B16" s="935">
        <v>19</v>
      </c>
      <c r="C16" s="935">
        <v>0</v>
      </c>
      <c r="D16" s="935">
        <v>3</v>
      </c>
      <c r="E16" s="935">
        <v>16</v>
      </c>
      <c r="F16" s="935"/>
      <c r="G16" s="935">
        <v>19</v>
      </c>
      <c r="H16" s="935">
        <v>0</v>
      </c>
      <c r="I16" s="935">
        <v>3</v>
      </c>
      <c r="J16" s="935">
        <v>16</v>
      </c>
      <c r="K16" s="935"/>
      <c r="L16" s="935">
        <v>19</v>
      </c>
      <c r="M16" s="935">
        <v>0</v>
      </c>
      <c r="N16" s="935">
        <v>3</v>
      </c>
      <c r="O16" s="935">
        <v>16</v>
      </c>
      <c r="P16" s="935"/>
      <c r="Q16" s="935">
        <v>19</v>
      </c>
      <c r="R16" s="935">
        <v>0</v>
      </c>
      <c r="S16" s="935">
        <v>3</v>
      </c>
      <c r="T16" s="935">
        <v>16</v>
      </c>
      <c r="U16" s="935"/>
      <c r="V16" s="935">
        <v>19</v>
      </c>
      <c r="W16" s="935">
        <v>0</v>
      </c>
      <c r="X16" s="935">
        <v>3</v>
      </c>
      <c r="Y16" s="935">
        <v>16</v>
      </c>
      <c r="Z16" s="935">
        <v>0</v>
      </c>
      <c r="AA16" s="935"/>
      <c r="AB16" s="935">
        <v>19</v>
      </c>
      <c r="AC16" s="935">
        <v>0</v>
      </c>
      <c r="AD16" s="935">
        <v>3</v>
      </c>
      <c r="AE16" s="935">
        <v>16</v>
      </c>
      <c r="AF16" s="935">
        <v>0</v>
      </c>
      <c r="AG16" s="935"/>
      <c r="AH16" s="935">
        <v>19</v>
      </c>
      <c r="AI16" s="935">
        <v>0</v>
      </c>
      <c r="AJ16" s="935">
        <v>3</v>
      </c>
      <c r="AK16" s="935">
        <v>16</v>
      </c>
      <c r="AL16" s="935">
        <v>0</v>
      </c>
      <c r="AM16" s="969"/>
      <c r="AN16" s="969">
        <v>19</v>
      </c>
      <c r="AO16" s="969">
        <v>0</v>
      </c>
      <c r="AP16" s="969">
        <v>3</v>
      </c>
      <c r="AQ16" s="969">
        <v>16</v>
      </c>
      <c r="AR16" s="971">
        <v>0</v>
      </c>
    </row>
    <row r="17" spans="1:44" x14ac:dyDescent="0.3">
      <c r="A17" s="928" t="s">
        <v>26</v>
      </c>
      <c r="B17" s="935">
        <v>45</v>
      </c>
      <c r="C17" s="935">
        <v>0</v>
      </c>
      <c r="D17" s="935">
        <v>4</v>
      </c>
      <c r="E17" s="935">
        <v>41</v>
      </c>
      <c r="F17" s="935"/>
      <c r="G17" s="935">
        <v>45</v>
      </c>
      <c r="H17" s="935">
        <v>0</v>
      </c>
      <c r="I17" s="935">
        <v>4</v>
      </c>
      <c r="J17" s="935">
        <v>41</v>
      </c>
      <c r="K17" s="935"/>
      <c r="L17" s="935">
        <v>45</v>
      </c>
      <c r="M17" s="935">
        <v>0</v>
      </c>
      <c r="N17" s="935">
        <v>4</v>
      </c>
      <c r="O17" s="935">
        <v>41</v>
      </c>
      <c r="P17" s="935"/>
      <c r="Q17" s="935">
        <v>45</v>
      </c>
      <c r="R17" s="935">
        <v>0</v>
      </c>
      <c r="S17" s="935">
        <v>4</v>
      </c>
      <c r="T17" s="935">
        <v>41</v>
      </c>
      <c r="U17" s="935"/>
      <c r="V17" s="935">
        <v>45</v>
      </c>
      <c r="W17" s="935">
        <v>0</v>
      </c>
      <c r="X17" s="935">
        <v>4</v>
      </c>
      <c r="Y17" s="935">
        <v>41</v>
      </c>
      <c r="Z17" s="935">
        <v>0</v>
      </c>
      <c r="AA17" s="935"/>
      <c r="AB17" s="935">
        <v>45</v>
      </c>
      <c r="AC17" s="935">
        <v>0</v>
      </c>
      <c r="AD17" s="935">
        <v>4</v>
      </c>
      <c r="AE17" s="935">
        <v>41</v>
      </c>
      <c r="AF17" s="935">
        <v>0</v>
      </c>
      <c r="AG17" s="935"/>
      <c r="AH17" s="935">
        <v>46</v>
      </c>
      <c r="AI17" s="935">
        <v>0</v>
      </c>
      <c r="AJ17" s="935">
        <v>5</v>
      </c>
      <c r="AK17" s="935">
        <v>41</v>
      </c>
      <c r="AL17" s="935">
        <v>0</v>
      </c>
      <c r="AM17" s="969"/>
      <c r="AN17" s="969">
        <v>47</v>
      </c>
      <c r="AO17" s="969">
        <v>0</v>
      </c>
      <c r="AP17" s="969">
        <v>5</v>
      </c>
      <c r="AQ17" s="969">
        <v>42</v>
      </c>
      <c r="AR17" s="971">
        <v>0</v>
      </c>
    </row>
    <row r="18" spans="1:44" x14ac:dyDescent="0.3">
      <c r="A18" s="928" t="s">
        <v>27</v>
      </c>
      <c r="B18" s="935">
        <v>60</v>
      </c>
      <c r="C18" s="935">
        <v>0</v>
      </c>
      <c r="D18" s="935">
        <v>10</v>
      </c>
      <c r="E18" s="935">
        <v>50</v>
      </c>
      <c r="F18" s="935"/>
      <c r="G18" s="935">
        <v>60</v>
      </c>
      <c r="H18" s="935">
        <v>0</v>
      </c>
      <c r="I18" s="935">
        <v>10</v>
      </c>
      <c r="J18" s="935">
        <v>50</v>
      </c>
      <c r="K18" s="935"/>
      <c r="L18" s="935">
        <v>60</v>
      </c>
      <c r="M18" s="935">
        <v>0</v>
      </c>
      <c r="N18" s="935">
        <v>10</v>
      </c>
      <c r="O18" s="935">
        <v>50</v>
      </c>
      <c r="P18" s="935"/>
      <c r="Q18" s="935">
        <v>60</v>
      </c>
      <c r="R18" s="935">
        <v>0</v>
      </c>
      <c r="S18" s="935">
        <v>10</v>
      </c>
      <c r="T18" s="935">
        <v>50</v>
      </c>
      <c r="U18" s="935"/>
      <c r="V18" s="935">
        <v>60</v>
      </c>
      <c r="W18" s="935">
        <v>0</v>
      </c>
      <c r="X18" s="935">
        <v>10</v>
      </c>
      <c r="Y18" s="935">
        <v>50</v>
      </c>
      <c r="Z18" s="935">
        <v>0</v>
      </c>
      <c r="AA18" s="935"/>
      <c r="AB18" s="935">
        <v>63</v>
      </c>
      <c r="AC18" s="935">
        <v>0</v>
      </c>
      <c r="AD18" s="935">
        <v>10</v>
      </c>
      <c r="AE18" s="935">
        <v>52</v>
      </c>
      <c r="AF18" s="935">
        <v>1</v>
      </c>
      <c r="AG18" s="935"/>
      <c r="AH18" s="935">
        <v>63</v>
      </c>
      <c r="AI18" s="935">
        <v>0</v>
      </c>
      <c r="AJ18" s="935">
        <v>10</v>
      </c>
      <c r="AK18" s="935">
        <v>52</v>
      </c>
      <c r="AL18" s="935">
        <v>1</v>
      </c>
      <c r="AM18" s="969"/>
      <c r="AN18" s="969">
        <v>63</v>
      </c>
      <c r="AO18" s="969">
        <v>0</v>
      </c>
      <c r="AP18" s="969">
        <v>10</v>
      </c>
      <c r="AQ18" s="969">
        <v>52</v>
      </c>
      <c r="AR18" s="971">
        <v>1</v>
      </c>
    </row>
    <row r="19" spans="1:44" x14ac:dyDescent="0.3">
      <c r="A19" s="928" t="s">
        <v>1285</v>
      </c>
      <c r="B19" s="935">
        <v>70</v>
      </c>
      <c r="C19" s="935">
        <v>8</v>
      </c>
      <c r="D19" s="935">
        <v>7</v>
      </c>
      <c r="E19" s="935">
        <v>55</v>
      </c>
      <c r="F19" s="935"/>
      <c r="G19" s="935">
        <v>70</v>
      </c>
      <c r="H19" s="935">
        <v>8</v>
      </c>
      <c r="I19" s="935">
        <v>6</v>
      </c>
      <c r="J19" s="935">
        <v>56</v>
      </c>
      <c r="K19" s="935"/>
      <c r="L19" s="935">
        <v>71</v>
      </c>
      <c r="M19" s="935">
        <v>9</v>
      </c>
      <c r="N19" s="935">
        <v>6</v>
      </c>
      <c r="O19" s="935">
        <v>56</v>
      </c>
      <c r="P19" s="935"/>
      <c r="Q19" s="935">
        <v>72</v>
      </c>
      <c r="R19" s="935">
        <v>10</v>
      </c>
      <c r="S19" s="935">
        <v>6</v>
      </c>
      <c r="T19" s="935">
        <v>56</v>
      </c>
      <c r="U19" s="935"/>
      <c r="V19" s="935">
        <v>73</v>
      </c>
      <c r="W19" s="935">
        <v>9</v>
      </c>
      <c r="X19" s="935">
        <v>6</v>
      </c>
      <c r="Y19" s="935">
        <v>56</v>
      </c>
      <c r="Z19" s="935">
        <v>2</v>
      </c>
      <c r="AA19" s="935"/>
      <c r="AB19" s="935">
        <v>72</v>
      </c>
      <c r="AC19" s="935">
        <v>9</v>
      </c>
      <c r="AD19" s="935">
        <v>5</v>
      </c>
      <c r="AE19" s="935">
        <v>56</v>
      </c>
      <c r="AF19" s="935">
        <v>2</v>
      </c>
      <c r="AG19" s="935"/>
      <c r="AH19" s="935">
        <v>72</v>
      </c>
      <c r="AI19" s="935">
        <v>9</v>
      </c>
      <c r="AJ19" s="935">
        <v>5</v>
      </c>
      <c r="AK19" s="935">
        <v>56</v>
      </c>
      <c r="AL19" s="935">
        <v>2</v>
      </c>
      <c r="AM19" s="969"/>
      <c r="AN19" s="969">
        <v>72</v>
      </c>
      <c r="AO19" s="969">
        <v>9</v>
      </c>
      <c r="AP19" s="969">
        <v>5</v>
      </c>
      <c r="AQ19" s="969">
        <v>56</v>
      </c>
      <c r="AR19" s="971">
        <v>2</v>
      </c>
    </row>
    <row r="20" spans="1:44" x14ac:dyDescent="0.3">
      <c r="A20" s="928" t="s">
        <v>1302</v>
      </c>
      <c r="B20" s="935">
        <v>61</v>
      </c>
      <c r="C20" s="935">
        <v>8</v>
      </c>
      <c r="D20" s="935">
        <v>11</v>
      </c>
      <c r="E20" s="935">
        <v>42</v>
      </c>
      <c r="F20" s="935"/>
      <c r="G20" s="935">
        <v>61</v>
      </c>
      <c r="H20" s="935">
        <v>8</v>
      </c>
      <c r="I20" s="935">
        <v>11</v>
      </c>
      <c r="J20" s="935">
        <v>42</v>
      </c>
      <c r="K20" s="935"/>
      <c r="L20" s="935">
        <v>62</v>
      </c>
      <c r="M20" s="935">
        <v>7</v>
      </c>
      <c r="N20" s="935">
        <v>12</v>
      </c>
      <c r="O20" s="935">
        <v>43</v>
      </c>
      <c r="P20" s="935"/>
      <c r="Q20" s="935">
        <v>62</v>
      </c>
      <c r="R20" s="935">
        <v>7</v>
      </c>
      <c r="S20" s="935">
        <v>12</v>
      </c>
      <c r="T20" s="935">
        <v>43</v>
      </c>
      <c r="U20" s="935"/>
      <c r="V20" s="935">
        <v>63</v>
      </c>
      <c r="W20" s="935">
        <v>7</v>
      </c>
      <c r="X20" s="935">
        <v>11</v>
      </c>
      <c r="Y20" s="935">
        <v>44</v>
      </c>
      <c r="Z20" s="935">
        <v>1</v>
      </c>
      <c r="AA20" s="935"/>
      <c r="AB20" s="935">
        <v>64</v>
      </c>
      <c r="AC20" s="935">
        <v>7</v>
      </c>
      <c r="AD20" s="935">
        <v>11</v>
      </c>
      <c r="AE20" s="935">
        <v>44</v>
      </c>
      <c r="AF20" s="935">
        <v>2</v>
      </c>
      <c r="AG20" s="935"/>
      <c r="AH20" s="935">
        <v>64</v>
      </c>
      <c r="AI20" s="935">
        <v>7</v>
      </c>
      <c r="AJ20" s="935">
        <v>11</v>
      </c>
      <c r="AK20" s="935">
        <v>44</v>
      </c>
      <c r="AL20" s="935">
        <v>2</v>
      </c>
      <c r="AM20" s="969"/>
      <c r="AN20" s="969">
        <v>64</v>
      </c>
      <c r="AO20" s="969">
        <v>7</v>
      </c>
      <c r="AP20" s="969">
        <v>11</v>
      </c>
      <c r="AQ20" s="969">
        <v>44</v>
      </c>
      <c r="AR20" s="971">
        <v>2</v>
      </c>
    </row>
    <row r="21" spans="1:44" x14ac:dyDescent="0.3">
      <c r="A21" s="928" t="s">
        <v>29</v>
      </c>
      <c r="B21" s="935">
        <v>52</v>
      </c>
      <c r="C21" s="935">
        <v>0</v>
      </c>
      <c r="D21" s="935">
        <v>4</v>
      </c>
      <c r="E21" s="935">
        <v>48</v>
      </c>
      <c r="F21" s="935"/>
      <c r="G21" s="935">
        <v>52</v>
      </c>
      <c r="H21" s="935">
        <v>0</v>
      </c>
      <c r="I21" s="935">
        <v>4</v>
      </c>
      <c r="J21" s="935">
        <v>48</v>
      </c>
      <c r="K21" s="935"/>
      <c r="L21" s="935">
        <v>52</v>
      </c>
      <c r="M21" s="935">
        <v>0</v>
      </c>
      <c r="N21" s="935">
        <v>4</v>
      </c>
      <c r="O21" s="935">
        <v>48</v>
      </c>
      <c r="P21" s="935"/>
      <c r="Q21" s="935">
        <v>52</v>
      </c>
      <c r="R21" s="935">
        <v>0</v>
      </c>
      <c r="S21" s="935">
        <v>4</v>
      </c>
      <c r="T21" s="935">
        <v>48</v>
      </c>
      <c r="U21" s="935"/>
      <c r="V21" s="935">
        <v>52</v>
      </c>
      <c r="W21" s="935">
        <v>0</v>
      </c>
      <c r="X21" s="935">
        <v>4</v>
      </c>
      <c r="Y21" s="935">
        <v>48</v>
      </c>
      <c r="Z21" s="935">
        <v>0</v>
      </c>
      <c r="AA21" s="935"/>
      <c r="AB21" s="935">
        <v>52</v>
      </c>
      <c r="AC21" s="935">
        <v>0</v>
      </c>
      <c r="AD21" s="935">
        <v>4</v>
      </c>
      <c r="AE21" s="935">
        <v>48</v>
      </c>
      <c r="AF21" s="935">
        <v>0</v>
      </c>
      <c r="AG21" s="935"/>
      <c r="AH21" s="935">
        <v>52</v>
      </c>
      <c r="AI21" s="935">
        <v>0</v>
      </c>
      <c r="AJ21" s="935">
        <v>4</v>
      </c>
      <c r="AK21" s="935">
        <v>48</v>
      </c>
      <c r="AL21" s="935">
        <v>0</v>
      </c>
      <c r="AM21" s="969"/>
      <c r="AN21" s="969">
        <v>53</v>
      </c>
      <c r="AO21" s="969">
        <v>0</v>
      </c>
      <c r="AP21" s="969">
        <v>4</v>
      </c>
      <c r="AQ21" s="969">
        <v>49</v>
      </c>
      <c r="AR21" s="971">
        <v>0</v>
      </c>
    </row>
    <row r="22" spans="1:44" x14ac:dyDescent="0.3">
      <c r="A22" s="928" t="s">
        <v>30</v>
      </c>
      <c r="B22" s="935">
        <v>53</v>
      </c>
      <c r="C22" s="935">
        <v>2</v>
      </c>
      <c r="D22" s="935">
        <v>11</v>
      </c>
      <c r="E22" s="935">
        <v>40</v>
      </c>
      <c r="F22" s="935"/>
      <c r="G22" s="935">
        <v>53</v>
      </c>
      <c r="H22" s="935">
        <v>2</v>
      </c>
      <c r="I22" s="935">
        <v>11</v>
      </c>
      <c r="J22" s="935">
        <v>40</v>
      </c>
      <c r="K22" s="935"/>
      <c r="L22" s="935">
        <v>53</v>
      </c>
      <c r="M22" s="935">
        <v>2</v>
      </c>
      <c r="N22" s="935">
        <v>11</v>
      </c>
      <c r="O22" s="935">
        <v>40</v>
      </c>
      <c r="P22" s="935"/>
      <c r="Q22" s="935">
        <v>53</v>
      </c>
      <c r="R22" s="935">
        <v>2</v>
      </c>
      <c r="S22" s="935">
        <v>11</v>
      </c>
      <c r="T22" s="935">
        <v>40</v>
      </c>
      <c r="U22" s="935"/>
      <c r="V22" s="935">
        <v>55</v>
      </c>
      <c r="W22" s="935">
        <v>2</v>
      </c>
      <c r="X22" s="935">
        <v>12</v>
      </c>
      <c r="Y22" s="935">
        <v>41</v>
      </c>
      <c r="Z22" s="935">
        <v>0</v>
      </c>
      <c r="AA22" s="935"/>
      <c r="AB22" s="935">
        <v>55</v>
      </c>
      <c r="AC22" s="935">
        <v>2</v>
      </c>
      <c r="AD22" s="935">
        <v>12</v>
      </c>
      <c r="AE22" s="935">
        <v>41</v>
      </c>
      <c r="AF22" s="935">
        <v>0</v>
      </c>
      <c r="AG22" s="935"/>
      <c r="AH22" s="935">
        <v>55</v>
      </c>
      <c r="AI22" s="935">
        <v>2</v>
      </c>
      <c r="AJ22" s="935">
        <v>12</v>
      </c>
      <c r="AK22" s="935">
        <v>41</v>
      </c>
      <c r="AL22" s="935">
        <v>0</v>
      </c>
      <c r="AM22" s="969"/>
      <c r="AN22" s="969">
        <v>55</v>
      </c>
      <c r="AO22" s="969">
        <v>2</v>
      </c>
      <c r="AP22" s="969">
        <v>12</v>
      </c>
      <c r="AQ22" s="969">
        <v>41</v>
      </c>
      <c r="AR22" s="971">
        <v>0</v>
      </c>
    </row>
    <row r="23" spans="1:44" x14ac:dyDescent="0.3">
      <c r="A23" s="928" t="s">
        <v>31</v>
      </c>
      <c r="B23" s="935">
        <v>29</v>
      </c>
      <c r="C23" s="935">
        <v>0</v>
      </c>
      <c r="D23" s="935">
        <v>6</v>
      </c>
      <c r="E23" s="935">
        <v>23</v>
      </c>
      <c r="F23" s="935"/>
      <c r="G23" s="935">
        <v>29</v>
      </c>
      <c r="H23" s="935">
        <v>0</v>
      </c>
      <c r="I23" s="935">
        <v>6</v>
      </c>
      <c r="J23" s="935">
        <v>23</v>
      </c>
      <c r="K23" s="935"/>
      <c r="L23" s="935">
        <v>29</v>
      </c>
      <c r="M23" s="935">
        <v>0</v>
      </c>
      <c r="N23" s="935">
        <v>6</v>
      </c>
      <c r="O23" s="935">
        <v>23</v>
      </c>
      <c r="P23" s="935"/>
      <c r="Q23" s="935">
        <v>29</v>
      </c>
      <c r="R23" s="935">
        <v>0</v>
      </c>
      <c r="S23" s="935">
        <v>6</v>
      </c>
      <c r="T23" s="935">
        <v>23</v>
      </c>
      <c r="U23" s="935"/>
      <c r="V23" s="935">
        <v>29</v>
      </c>
      <c r="W23" s="935">
        <v>0</v>
      </c>
      <c r="X23" s="935">
        <v>6</v>
      </c>
      <c r="Y23" s="935">
        <v>23</v>
      </c>
      <c r="Z23" s="935">
        <v>0</v>
      </c>
      <c r="AA23" s="935"/>
      <c r="AB23" s="935">
        <v>29</v>
      </c>
      <c r="AC23" s="935">
        <v>0</v>
      </c>
      <c r="AD23" s="935">
        <v>6</v>
      </c>
      <c r="AE23" s="935">
        <v>23</v>
      </c>
      <c r="AF23" s="935">
        <v>0</v>
      </c>
      <c r="AG23" s="935"/>
      <c r="AH23" s="935">
        <v>30</v>
      </c>
      <c r="AI23" s="935">
        <v>0</v>
      </c>
      <c r="AJ23" s="935">
        <v>6</v>
      </c>
      <c r="AK23" s="935">
        <v>24</v>
      </c>
      <c r="AL23" s="935">
        <v>0</v>
      </c>
      <c r="AM23" s="969"/>
      <c r="AN23" s="969">
        <v>30</v>
      </c>
      <c r="AO23" s="969">
        <v>0</v>
      </c>
      <c r="AP23" s="969">
        <v>6</v>
      </c>
      <c r="AQ23" s="969">
        <v>24</v>
      </c>
      <c r="AR23" s="971">
        <v>0</v>
      </c>
    </row>
    <row r="24" spans="1:44" x14ac:dyDescent="0.3">
      <c r="A24" s="928" t="s">
        <v>32</v>
      </c>
      <c r="B24" s="935">
        <v>25</v>
      </c>
      <c r="C24" s="935">
        <v>0</v>
      </c>
      <c r="D24" s="935">
        <v>6</v>
      </c>
      <c r="E24" s="935">
        <v>19</v>
      </c>
      <c r="F24" s="935"/>
      <c r="G24" s="935">
        <v>25</v>
      </c>
      <c r="H24" s="935">
        <v>0</v>
      </c>
      <c r="I24" s="935">
        <v>6</v>
      </c>
      <c r="J24" s="935">
        <v>19</v>
      </c>
      <c r="K24" s="935"/>
      <c r="L24" s="935">
        <v>25</v>
      </c>
      <c r="M24" s="935">
        <v>0</v>
      </c>
      <c r="N24" s="935">
        <v>6</v>
      </c>
      <c r="O24" s="935">
        <v>19</v>
      </c>
      <c r="P24" s="935"/>
      <c r="Q24" s="935">
        <v>26</v>
      </c>
      <c r="R24" s="935">
        <v>0</v>
      </c>
      <c r="S24" s="935">
        <v>6</v>
      </c>
      <c r="T24" s="935">
        <v>20</v>
      </c>
      <c r="U24" s="935"/>
      <c r="V24" s="935">
        <v>26</v>
      </c>
      <c r="W24" s="935">
        <v>0</v>
      </c>
      <c r="X24" s="935">
        <v>6</v>
      </c>
      <c r="Y24" s="935">
        <v>20</v>
      </c>
      <c r="Z24" s="935">
        <v>0</v>
      </c>
      <c r="AA24" s="935"/>
      <c r="AB24" s="935">
        <v>26</v>
      </c>
      <c r="AC24" s="935">
        <v>0</v>
      </c>
      <c r="AD24" s="935">
        <v>6</v>
      </c>
      <c r="AE24" s="935">
        <v>20</v>
      </c>
      <c r="AF24" s="935">
        <v>0</v>
      </c>
      <c r="AG24" s="935"/>
      <c r="AH24" s="935">
        <v>26</v>
      </c>
      <c r="AI24" s="935">
        <v>0</v>
      </c>
      <c r="AJ24" s="935">
        <v>6</v>
      </c>
      <c r="AK24" s="935">
        <v>20</v>
      </c>
      <c r="AL24" s="935">
        <v>0</v>
      </c>
      <c r="AM24" s="969"/>
      <c r="AN24" s="969">
        <v>27</v>
      </c>
      <c r="AO24" s="969">
        <v>0</v>
      </c>
      <c r="AP24" s="969">
        <v>7</v>
      </c>
      <c r="AQ24" s="969">
        <v>20</v>
      </c>
      <c r="AR24" s="971">
        <v>0</v>
      </c>
    </row>
    <row r="25" spans="1:44" x14ac:dyDescent="0.3">
      <c r="A25" s="928" t="s">
        <v>33</v>
      </c>
      <c r="B25" s="935">
        <v>183</v>
      </c>
      <c r="C25" s="935">
        <v>4</v>
      </c>
      <c r="D25" s="935">
        <v>17</v>
      </c>
      <c r="E25" s="935">
        <v>162</v>
      </c>
      <c r="F25" s="935"/>
      <c r="G25" s="935">
        <v>183</v>
      </c>
      <c r="H25" s="935">
        <v>4</v>
      </c>
      <c r="I25" s="935">
        <v>17</v>
      </c>
      <c r="J25" s="935">
        <v>162</v>
      </c>
      <c r="K25" s="935"/>
      <c r="L25" s="935">
        <v>184</v>
      </c>
      <c r="M25" s="935">
        <v>4</v>
      </c>
      <c r="N25" s="935">
        <v>18</v>
      </c>
      <c r="O25" s="935">
        <v>162</v>
      </c>
      <c r="P25" s="935"/>
      <c r="Q25" s="935">
        <v>187</v>
      </c>
      <c r="R25" s="935">
        <v>5</v>
      </c>
      <c r="S25" s="935">
        <v>17</v>
      </c>
      <c r="T25" s="935">
        <v>165</v>
      </c>
      <c r="U25" s="935"/>
      <c r="V25" s="935">
        <v>187</v>
      </c>
      <c r="W25" s="935">
        <v>4</v>
      </c>
      <c r="X25" s="935">
        <v>17</v>
      </c>
      <c r="Y25" s="935">
        <v>165</v>
      </c>
      <c r="Z25" s="935">
        <v>1</v>
      </c>
      <c r="AA25" s="935"/>
      <c r="AB25" s="935">
        <v>189</v>
      </c>
      <c r="AC25" s="935">
        <v>4</v>
      </c>
      <c r="AD25" s="935">
        <v>17</v>
      </c>
      <c r="AE25" s="935">
        <v>166</v>
      </c>
      <c r="AF25" s="935">
        <v>2</v>
      </c>
      <c r="AG25" s="935"/>
      <c r="AH25" s="935">
        <v>189</v>
      </c>
      <c r="AI25" s="935">
        <v>4</v>
      </c>
      <c r="AJ25" s="935">
        <v>17</v>
      </c>
      <c r="AK25" s="935">
        <v>166</v>
      </c>
      <c r="AL25" s="935">
        <v>2</v>
      </c>
      <c r="AM25" s="969"/>
      <c r="AN25" s="969">
        <v>189</v>
      </c>
      <c r="AO25" s="969">
        <v>4</v>
      </c>
      <c r="AP25" s="969">
        <v>17</v>
      </c>
      <c r="AQ25" s="969">
        <v>166</v>
      </c>
      <c r="AR25" s="971">
        <v>2</v>
      </c>
    </row>
    <row r="26" spans="1:44" ht="16.5" x14ac:dyDescent="0.3">
      <c r="A26" s="928" t="s">
        <v>1287</v>
      </c>
      <c r="B26" s="935">
        <v>72</v>
      </c>
      <c r="C26" s="935">
        <v>0</v>
      </c>
      <c r="D26" s="935">
        <v>12</v>
      </c>
      <c r="E26" s="935">
        <v>60</v>
      </c>
      <c r="F26" s="935"/>
      <c r="G26" s="935">
        <v>72</v>
      </c>
      <c r="H26" s="935">
        <v>0</v>
      </c>
      <c r="I26" s="935">
        <v>12</v>
      </c>
      <c r="J26" s="935">
        <v>60</v>
      </c>
      <c r="K26" s="935"/>
      <c r="L26" s="935">
        <v>72</v>
      </c>
      <c r="M26" s="935">
        <v>0</v>
      </c>
      <c r="N26" s="935">
        <v>12</v>
      </c>
      <c r="O26" s="935">
        <v>60</v>
      </c>
      <c r="P26" s="935"/>
      <c r="Q26" s="935">
        <v>72</v>
      </c>
      <c r="R26" s="935">
        <v>0</v>
      </c>
      <c r="S26" s="935">
        <v>12</v>
      </c>
      <c r="T26" s="935">
        <v>60</v>
      </c>
      <c r="U26" s="935"/>
      <c r="V26" s="935">
        <v>72</v>
      </c>
      <c r="W26" s="935">
        <v>0</v>
      </c>
      <c r="X26" s="935">
        <v>12</v>
      </c>
      <c r="Y26" s="935">
        <v>60</v>
      </c>
      <c r="Z26" s="935">
        <v>0</v>
      </c>
      <c r="AA26" s="935"/>
      <c r="AB26" s="935">
        <v>73</v>
      </c>
      <c r="AC26" s="935">
        <v>0</v>
      </c>
      <c r="AD26" s="935">
        <v>12</v>
      </c>
      <c r="AE26" s="935">
        <v>60</v>
      </c>
      <c r="AF26" s="935">
        <v>1</v>
      </c>
      <c r="AG26" s="935"/>
      <c r="AH26" s="935">
        <v>74</v>
      </c>
      <c r="AI26" s="935">
        <v>0</v>
      </c>
      <c r="AJ26" s="935">
        <v>12</v>
      </c>
      <c r="AK26" s="935">
        <v>60</v>
      </c>
      <c r="AL26" s="935">
        <v>2</v>
      </c>
      <c r="AM26" s="969"/>
      <c r="AN26" s="969">
        <v>74</v>
      </c>
      <c r="AO26" s="969">
        <v>0</v>
      </c>
      <c r="AP26" s="969">
        <v>12</v>
      </c>
      <c r="AQ26" s="969">
        <v>60</v>
      </c>
      <c r="AR26" s="971">
        <v>2</v>
      </c>
    </row>
    <row r="27" spans="1:44" ht="16.5" x14ac:dyDescent="0.3">
      <c r="A27" s="928" t="s">
        <v>1295</v>
      </c>
      <c r="B27" s="935">
        <v>51</v>
      </c>
      <c r="C27" s="935">
        <v>2</v>
      </c>
      <c r="D27" s="935">
        <v>5</v>
      </c>
      <c r="E27" s="935">
        <v>44</v>
      </c>
      <c r="F27" s="935"/>
      <c r="G27" s="935">
        <v>51</v>
      </c>
      <c r="H27" s="935">
        <v>2</v>
      </c>
      <c r="I27" s="935">
        <v>5</v>
      </c>
      <c r="J27" s="935">
        <v>44</v>
      </c>
      <c r="K27" s="935"/>
      <c r="L27" s="935">
        <v>51</v>
      </c>
      <c r="M27" s="935">
        <v>2</v>
      </c>
      <c r="N27" s="935">
        <v>5</v>
      </c>
      <c r="O27" s="935">
        <v>44</v>
      </c>
      <c r="P27" s="935"/>
      <c r="Q27" s="935">
        <v>51</v>
      </c>
      <c r="R27" s="935">
        <v>2</v>
      </c>
      <c r="S27" s="935">
        <v>5</v>
      </c>
      <c r="T27" s="935">
        <v>44</v>
      </c>
      <c r="U27" s="935"/>
      <c r="V27" s="935">
        <v>51</v>
      </c>
      <c r="W27" s="935">
        <v>2</v>
      </c>
      <c r="X27" s="935">
        <v>5</v>
      </c>
      <c r="Y27" s="935">
        <v>44</v>
      </c>
      <c r="Z27" s="935">
        <v>0</v>
      </c>
      <c r="AA27" s="935"/>
      <c r="AB27" s="935">
        <v>51</v>
      </c>
      <c r="AC27" s="935">
        <v>2</v>
      </c>
      <c r="AD27" s="935">
        <v>5</v>
      </c>
      <c r="AE27" s="935">
        <v>44</v>
      </c>
      <c r="AF27" s="935">
        <v>0</v>
      </c>
      <c r="AG27" s="935"/>
      <c r="AH27" s="935">
        <v>52</v>
      </c>
      <c r="AI27" s="935">
        <v>2</v>
      </c>
      <c r="AJ27" s="935">
        <v>6</v>
      </c>
      <c r="AK27" s="935">
        <v>44</v>
      </c>
      <c r="AL27" s="935">
        <v>0</v>
      </c>
      <c r="AM27" s="969"/>
      <c r="AN27" s="969">
        <v>53</v>
      </c>
      <c r="AO27" s="969">
        <v>2</v>
      </c>
      <c r="AP27" s="969">
        <v>6</v>
      </c>
      <c r="AQ27" s="969">
        <v>44</v>
      </c>
      <c r="AR27" s="971">
        <v>1</v>
      </c>
    </row>
    <row r="28" spans="1:44" x14ac:dyDescent="0.3">
      <c r="A28" s="928" t="s">
        <v>34</v>
      </c>
      <c r="B28" s="935">
        <v>72</v>
      </c>
      <c r="C28" s="935">
        <v>0</v>
      </c>
      <c r="D28" s="935">
        <v>10</v>
      </c>
      <c r="E28" s="935">
        <v>62</v>
      </c>
      <c r="F28" s="935"/>
      <c r="G28" s="935">
        <v>72</v>
      </c>
      <c r="H28" s="935">
        <v>0</v>
      </c>
      <c r="I28" s="935">
        <v>10</v>
      </c>
      <c r="J28" s="935">
        <v>62</v>
      </c>
      <c r="K28" s="935"/>
      <c r="L28" s="935">
        <v>73</v>
      </c>
      <c r="M28" s="935">
        <v>0</v>
      </c>
      <c r="N28" s="935">
        <v>10</v>
      </c>
      <c r="O28" s="935">
        <v>63</v>
      </c>
      <c r="P28" s="935"/>
      <c r="Q28" s="935">
        <v>73</v>
      </c>
      <c r="R28" s="935">
        <v>0</v>
      </c>
      <c r="S28" s="935">
        <v>10</v>
      </c>
      <c r="T28" s="935">
        <v>63</v>
      </c>
      <c r="U28" s="935"/>
      <c r="V28" s="935">
        <v>73</v>
      </c>
      <c r="W28" s="935">
        <v>0</v>
      </c>
      <c r="X28" s="935">
        <v>10</v>
      </c>
      <c r="Y28" s="935">
        <v>63</v>
      </c>
      <c r="Z28" s="935">
        <v>0</v>
      </c>
      <c r="AA28" s="935"/>
      <c r="AB28" s="935">
        <v>73</v>
      </c>
      <c r="AC28" s="935">
        <v>0</v>
      </c>
      <c r="AD28" s="935">
        <v>10</v>
      </c>
      <c r="AE28" s="935">
        <v>63</v>
      </c>
      <c r="AF28" s="935">
        <v>0</v>
      </c>
      <c r="AG28" s="935"/>
      <c r="AH28" s="935">
        <v>74</v>
      </c>
      <c r="AI28" s="935">
        <v>0</v>
      </c>
      <c r="AJ28" s="935">
        <v>10</v>
      </c>
      <c r="AK28" s="935">
        <v>64</v>
      </c>
      <c r="AL28" s="935">
        <v>0</v>
      </c>
      <c r="AM28" s="969"/>
      <c r="AN28" s="969">
        <v>75</v>
      </c>
      <c r="AO28" s="969">
        <v>0</v>
      </c>
      <c r="AP28" s="969">
        <v>10</v>
      </c>
      <c r="AQ28" s="969">
        <v>64</v>
      </c>
      <c r="AR28" s="971">
        <v>1</v>
      </c>
    </row>
    <row r="29" spans="1:44" x14ac:dyDescent="0.3">
      <c r="A29" s="928" t="s">
        <v>35</v>
      </c>
      <c r="B29" s="935">
        <v>26</v>
      </c>
      <c r="C29" s="935">
        <v>0</v>
      </c>
      <c r="D29" s="935">
        <v>3</v>
      </c>
      <c r="E29" s="935">
        <v>23</v>
      </c>
      <c r="F29" s="935"/>
      <c r="G29" s="935">
        <v>26</v>
      </c>
      <c r="H29" s="935">
        <v>0</v>
      </c>
      <c r="I29" s="935">
        <v>3</v>
      </c>
      <c r="J29" s="935">
        <v>23</v>
      </c>
      <c r="K29" s="935"/>
      <c r="L29" s="935">
        <v>26</v>
      </c>
      <c r="M29" s="935">
        <v>0</v>
      </c>
      <c r="N29" s="935">
        <v>3</v>
      </c>
      <c r="O29" s="935">
        <v>23</v>
      </c>
      <c r="P29" s="935"/>
      <c r="Q29" s="935">
        <v>26</v>
      </c>
      <c r="R29" s="935">
        <v>0</v>
      </c>
      <c r="S29" s="935">
        <v>3</v>
      </c>
      <c r="T29" s="935">
        <v>23</v>
      </c>
      <c r="U29" s="935"/>
      <c r="V29" s="935">
        <v>26</v>
      </c>
      <c r="W29" s="935">
        <v>0</v>
      </c>
      <c r="X29" s="935">
        <v>3</v>
      </c>
      <c r="Y29" s="935">
        <v>23</v>
      </c>
      <c r="Z29" s="935">
        <v>0</v>
      </c>
      <c r="AA29" s="935"/>
      <c r="AB29" s="935">
        <v>26</v>
      </c>
      <c r="AC29" s="935">
        <v>0</v>
      </c>
      <c r="AD29" s="935">
        <v>3</v>
      </c>
      <c r="AE29" s="935">
        <v>23</v>
      </c>
      <c r="AF29" s="935">
        <v>0</v>
      </c>
      <c r="AG29" s="935"/>
      <c r="AH29" s="935">
        <v>26</v>
      </c>
      <c r="AI29" s="935">
        <v>0</v>
      </c>
      <c r="AJ29" s="935">
        <v>3</v>
      </c>
      <c r="AK29" s="935">
        <v>23</v>
      </c>
      <c r="AL29" s="935">
        <v>0</v>
      </c>
      <c r="AM29" s="969"/>
      <c r="AN29" s="969">
        <v>26</v>
      </c>
      <c r="AO29" s="969">
        <v>0</v>
      </c>
      <c r="AP29" s="969">
        <v>3</v>
      </c>
      <c r="AQ29" s="969">
        <v>23</v>
      </c>
      <c r="AR29" s="971">
        <v>0</v>
      </c>
    </row>
    <row r="30" spans="1:44" x14ac:dyDescent="0.3">
      <c r="A30" s="928" t="s">
        <v>36</v>
      </c>
      <c r="B30" s="935">
        <v>37</v>
      </c>
      <c r="C30" s="935">
        <v>0</v>
      </c>
      <c r="D30" s="935">
        <v>6</v>
      </c>
      <c r="E30" s="935">
        <v>31</v>
      </c>
      <c r="F30" s="935"/>
      <c r="G30" s="935">
        <v>37</v>
      </c>
      <c r="H30" s="935">
        <v>0</v>
      </c>
      <c r="I30" s="935">
        <v>6</v>
      </c>
      <c r="J30" s="935">
        <v>31</v>
      </c>
      <c r="K30" s="935"/>
      <c r="L30" s="935">
        <v>37</v>
      </c>
      <c r="M30" s="935">
        <v>0</v>
      </c>
      <c r="N30" s="935">
        <v>6</v>
      </c>
      <c r="O30" s="935">
        <v>31</v>
      </c>
      <c r="P30" s="935"/>
      <c r="Q30" s="935">
        <v>37</v>
      </c>
      <c r="R30" s="935">
        <v>0</v>
      </c>
      <c r="S30" s="935">
        <v>6</v>
      </c>
      <c r="T30" s="935">
        <v>31</v>
      </c>
      <c r="U30" s="935"/>
      <c r="V30" s="935">
        <v>37</v>
      </c>
      <c r="W30" s="935">
        <v>0</v>
      </c>
      <c r="X30" s="935">
        <v>6</v>
      </c>
      <c r="Y30" s="935">
        <v>31</v>
      </c>
      <c r="Z30" s="935">
        <v>0</v>
      </c>
      <c r="AA30" s="935"/>
      <c r="AB30" s="935">
        <v>37</v>
      </c>
      <c r="AC30" s="935">
        <v>0</v>
      </c>
      <c r="AD30" s="935">
        <v>6</v>
      </c>
      <c r="AE30" s="935">
        <v>31</v>
      </c>
      <c r="AF30" s="935">
        <v>0</v>
      </c>
      <c r="AG30" s="935"/>
      <c r="AH30" s="935">
        <v>38</v>
      </c>
      <c r="AI30" s="935">
        <v>0</v>
      </c>
      <c r="AJ30" s="935">
        <v>7</v>
      </c>
      <c r="AK30" s="935">
        <v>31</v>
      </c>
      <c r="AL30" s="935">
        <v>0</v>
      </c>
      <c r="AM30" s="969"/>
      <c r="AN30" s="969">
        <v>38</v>
      </c>
      <c r="AO30" s="969">
        <v>0</v>
      </c>
      <c r="AP30" s="969">
        <v>7</v>
      </c>
      <c r="AQ30" s="969">
        <v>31</v>
      </c>
      <c r="AR30" s="971">
        <v>0</v>
      </c>
    </row>
    <row r="31" spans="1:44" x14ac:dyDescent="0.3">
      <c r="A31" s="928" t="s">
        <v>37</v>
      </c>
      <c r="B31" s="935">
        <v>70</v>
      </c>
      <c r="C31" s="935">
        <v>6</v>
      </c>
      <c r="D31" s="935">
        <v>10</v>
      </c>
      <c r="E31" s="935">
        <v>54</v>
      </c>
      <c r="F31" s="935"/>
      <c r="G31" s="935">
        <v>70</v>
      </c>
      <c r="H31" s="935">
        <v>6</v>
      </c>
      <c r="I31" s="935">
        <v>10</v>
      </c>
      <c r="J31" s="935">
        <v>54</v>
      </c>
      <c r="K31" s="935"/>
      <c r="L31" s="935">
        <v>70</v>
      </c>
      <c r="M31" s="935">
        <v>6</v>
      </c>
      <c r="N31" s="935">
        <v>10</v>
      </c>
      <c r="O31" s="935">
        <v>54</v>
      </c>
      <c r="P31" s="935"/>
      <c r="Q31" s="935">
        <v>70</v>
      </c>
      <c r="R31" s="935">
        <v>6</v>
      </c>
      <c r="S31" s="935">
        <v>10</v>
      </c>
      <c r="T31" s="935">
        <v>54</v>
      </c>
      <c r="U31" s="935"/>
      <c r="V31" s="935">
        <v>71</v>
      </c>
      <c r="W31" s="935">
        <v>6</v>
      </c>
      <c r="X31" s="935">
        <v>10</v>
      </c>
      <c r="Y31" s="935">
        <v>54</v>
      </c>
      <c r="Z31" s="935">
        <v>1</v>
      </c>
      <c r="AA31" s="935"/>
      <c r="AB31" s="935">
        <v>71</v>
      </c>
      <c r="AC31" s="935">
        <v>6</v>
      </c>
      <c r="AD31" s="935">
        <v>10</v>
      </c>
      <c r="AE31" s="935">
        <v>54</v>
      </c>
      <c r="AF31" s="935">
        <v>1</v>
      </c>
      <c r="AG31" s="935"/>
      <c r="AH31" s="935">
        <v>73</v>
      </c>
      <c r="AI31" s="935">
        <v>6</v>
      </c>
      <c r="AJ31" s="935">
        <v>10</v>
      </c>
      <c r="AK31" s="935">
        <v>55</v>
      </c>
      <c r="AL31" s="935">
        <v>2</v>
      </c>
      <c r="AM31" s="969"/>
      <c r="AN31" s="969">
        <v>72</v>
      </c>
      <c r="AO31" s="969">
        <v>6</v>
      </c>
      <c r="AP31" s="969">
        <v>10</v>
      </c>
      <c r="AQ31" s="969">
        <v>55</v>
      </c>
      <c r="AR31" s="971">
        <v>1</v>
      </c>
    </row>
    <row r="32" spans="1:44" x14ac:dyDescent="0.3">
      <c r="A32" s="928" t="s">
        <v>38</v>
      </c>
      <c r="B32" s="935">
        <v>32</v>
      </c>
      <c r="C32" s="935">
        <v>0</v>
      </c>
      <c r="D32" s="935">
        <v>4</v>
      </c>
      <c r="E32" s="935">
        <v>28</v>
      </c>
      <c r="F32" s="935"/>
      <c r="G32" s="935">
        <v>32</v>
      </c>
      <c r="H32" s="935">
        <v>0</v>
      </c>
      <c r="I32" s="935">
        <v>4</v>
      </c>
      <c r="J32" s="935">
        <v>28</v>
      </c>
      <c r="K32" s="935"/>
      <c r="L32" s="935">
        <v>32</v>
      </c>
      <c r="M32" s="935">
        <v>0</v>
      </c>
      <c r="N32" s="935">
        <v>4</v>
      </c>
      <c r="O32" s="935">
        <v>28</v>
      </c>
      <c r="P32" s="935"/>
      <c r="Q32" s="935">
        <v>32</v>
      </c>
      <c r="R32" s="935">
        <v>0</v>
      </c>
      <c r="S32" s="935">
        <v>4</v>
      </c>
      <c r="T32" s="935">
        <v>28</v>
      </c>
      <c r="U32" s="935"/>
      <c r="V32" s="935">
        <v>32</v>
      </c>
      <c r="W32" s="935">
        <v>0</v>
      </c>
      <c r="X32" s="935">
        <v>4</v>
      </c>
      <c r="Y32" s="935">
        <v>28</v>
      </c>
      <c r="Z32" s="935">
        <v>0</v>
      </c>
      <c r="AA32" s="935"/>
      <c r="AB32" s="935">
        <v>32</v>
      </c>
      <c r="AC32" s="935">
        <v>0</v>
      </c>
      <c r="AD32" s="935">
        <v>4</v>
      </c>
      <c r="AE32" s="935">
        <v>28</v>
      </c>
      <c r="AF32" s="935">
        <v>0</v>
      </c>
      <c r="AG32" s="935"/>
      <c r="AH32" s="935">
        <v>32</v>
      </c>
      <c r="AI32" s="935">
        <v>0</v>
      </c>
      <c r="AJ32" s="935">
        <v>4</v>
      </c>
      <c r="AK32" s="935">
        <v>28</v>
      </c>
      <c r="AL32" s="935">
        <v>0</v>
      </c>
      <c r="AM32" s="969"/>
      <c r="AN32" s="969">
        <v>32</v>
      </c>
      <c r="AO32" s="969">
        <v>0</v>
      </c>
      <c r="AP32" s="969">
        <v>4</v>
      </c>
      <c r="AQ32" s="969">
        <v>28</v>
      </c>
      <c r="AR32" s="971">
        <v>0</v>
      </c>
    </row>
    <row r="33" spans="1:44" x14ac:dyDescent="0.3">
      <c r="A33" s="928" t="s">
        <v>39</v>
      </c>
      <c r="B33" s="935">
        <v>53</v>
      </c>
      <c r="C33" s="935">
        <v>2</v>
      </c>
      <c r="D33" s="935">
        <v>6</v>
      </c>
      <c r="E33" s="935">
        <v>45</v>
      </c>
      <c r="F33" s="935"/>
      <c r="G33" s="935">
        <v>53</v>
      </c>
      <c r="H33" s="935">
        <v>2</v>
      </c>
      <c r="I33" s="935">
        <v>6</v>
      </c>
      <c r="J33" s="935">
        <v>45</v>
      </c>
      <c r="K33" s="935"/>
      <c r="L33" s="935">
        <v>54</v>
      </c>
      <c r="M33" s="935">
        <v>2</v>
      </c>
      <c r="N33" s="935">
        <v>7</v>
      </c>
      <c r="O33" s="935">
        <v>45</v>
      </c>
      <c r="P33" s="935"/>
      <c r="Q33" s="935">
        <v>53</v>
      </c>
      <c r="R33" s="935">
        <v>2</v>
      </c>
      <c r="S33" s="935">
        <v>6</v>
      </c>
      <c r="T33" s="935">
        <v>45</v>
      </c>
      <c r="U33" s="935"/>
      <c r="V33" s="935">
        <v>53</v>
      </c>
      <c r="W33" s="935">
        <v>2</v>
      </c>
      <c r="X33" s="935">
        <v>6</v>
      </c>
      <c r="Y33" s="935">
        <v>45</v>
      </c>
      <c r="Z33" s="935">
        <v>0</v>
      </c>
      <c r="AA33" s="935"/>
      <c r="AB33" s="935">
        <v>52</v>
      </c>
      <c r="AC33" s="935">
        <v>2</v>
      </c>
      <c r="AD33" s="935">
        <v>5</v>
      </c>
      <c r="AE33" s="935">
        <v>45</v>
      </c>
      <c r="AF33" s="935">
        <v>0</v>
      </c>
      <c r="AG33" s="935"/>
      <c r="AH33" s="935">
        <v>52</v>
      </c>
      <c r="AI33" s="935">
        <v>2</v>
      </c>
      <c r="AJ33" s="935">
        <v>5</v>
      </c>
      <c r="AK33" s="935">
        <v>45</v>
      </c>
      <c r="AL33" s="935">
        <v>0</v>
      </c>
      <c r="AM33" s="969"/>
      <c r="AN33" s="969">
        <v>53</v>
      </c>
      <c r="AO33" s="969">
        <v>2</v>
      </c>
      <c r="AP33" s="969">
        <v>5</v>
      </c>
      <c r="AQ33" s="969">
        <v>46</v>
      </c>
      <c r="AR33" s="971">
        <v>0</v>
      </c>
    </row>
    <row r="34" spans="1:44" x14ac:dyDescent="0.3">
      <c r="A34" s="928" t="s">
        <v>40</v>
      </c>
      <c r="B34" s="935">
        <v>28</v>
      </c>
      <c r="C34" s="935">
        <v>0</v>
      </c>
      <c r="D34" s="935">
        <v>3</v>
      </c>
      <c r="E34" s="935">
        <v>25</v>
      </c>
      <c r="F34" s="935"/>
      <c r="G34" s="935">
        <v>28</v>
      </c>
      <c r="H34" s="935">
        <v>0</v>
      </c>
      <c r="I34" s="935">
        <v>3</v>
      </c>
      <c r="J34" s="935">
        <v>25</v>
      </c>
      <c r="K34" s="935"/>
      <c r="L34" s="935">
        <v>28</v>
      </c>
      <c r="M34" s="935">
        <v>0</v>
      </c>
      <c r="N34" s="935">
        <v>3</v>
      </c>
      <c r="O34" s="935">
        <v>25</v>
      </c>
      <c r="P34" s="935"/>
      <c r="Q34" s="935">
        <v>28</v>
      </c>
      <c r="R34" s="935">
        <v>0</v>
      </c>
      <c r="S34" s="935">
        <v>3</v>
      </c>
      <c r="T34" s="935">
        <v>25</v>
      </c>
      <c r="U34" s="935"/>
      <c r="V34" s="935">
        <v>30</v>
      </c>
      <c r="W34" s="935">
        <v>0</v>
      </c>
      <c r="X34" s="935">
        <v>4</v>
      </c>
      <c r="Y34" s="935">
        <v>26</v>
      </c>
      <c r="Z34" s="935">
        <v>0</v>
      </c>
      <c r="AA34" s="935"/>
      <c r="AB34" s="935">
        <v>30</v>
      </c>
      <c r="AC34" s="935">
        <v>0</v>
      </c>
      <c r="AD34" s="935">
        <v>4</v>
      </c>
      <c r="AE34" s="935">
        <v>26</v>
      </c>
      <c r="AF34" s="935">
        <v>0</v>
      </c>
      <c r="AG34" s="935"/>
      <c r="AH34" s="935">
        <v>30</v>
      </c>
      <c r="AI34" s="935">
        <v>0</v>
      </c>
      <c r="AJ34" s="935">
        <v>4</v>
      </c>
      <c r="AK34" s="935">
        <v>26</v>
      </c>
      <c r="AL34" s="935">
        <v>0</v>
      </c>
      <c r="AM34" s="969"/>
      <c r="AN34" s="969">
        <v>30</v>
      </c>
      <c r="AO34" s="969">
        <v>0</v>
      </c>
      <c r="AP34" s="969">
        <v>4</v>
      </c>
      <c r="AQ34" s="969">
        <v>26</v>
      </c>
      <c r="AR34" s="971">
        <v>0</v>
      </c>
    </row>
    <row r="35" spans="1:44" x14ac:dyDescent="0.3">
      <c r="A35" s="928" t="s">
        <v>41</v>
      </c>
      <c r="B35" s="935">
        <v>22</v>
      </c>
      <c r="C35" s="935">
        <v>0</v>
      </c>
      <c r="D35" s="935">
        <v>6</v>
      </c>
      <c r="E35" s="935">
        <v>16</v>
      </c>
      <c r="F35" s="935"/>
      <c r="G35" s="935">
        <v>22</v>
      </c>
      <c r="H35" s="935">
        <v>0</v>
      </c>
      <c r="I35" s="935">
        <v>6</v>
      </c>
      <c r="J35" s="935">
        <v>16</v>
      </c>
      <c r="K35" s="935"/>
      <c r="L35" s="935">
        <v>22</v>
      </c>
      <c r="M35" s="935">
        <v>0</v>
      </c>
      <c r="N35" s="935">
        <v>6</v>
      </c>
      <c r="O35" s="935">
        <v>16</v>
      </c>
      <c r="P35" s="935"/>
      <c r="Q35" s="935">
        <v>22</v>
      </c>
      <c r="R35" s="935">
        <v>0</v>
      </c>
      <c r="S35" s="935">
        <v>6</v>
      </c>
      <c r="T35" s="935">
        <v>16</v>
      </c>
      <c r="U35" s="935"/>
      <c r="V35" s="935">
        <v>22</v>
      </c>
      <c r="W35" s="935">
        <v>0</v>
      </c>
      <c r="X35" s="935">
        <v>6</v>
      </c>
      <c r="Y35" s="935">
        <v>16</v>
      </c>
      <c r="Z35" s="935">
        <v>0</v>
      </c>
      <c r="AA35" s="935"/>
      <c r="AB35" s="935">
        <v>22</v>
      </c>
      <c r="AC35" s="935">
        <v>0</v>
      </c>
      <c r="AD35" s="935">
        <v>6</v>
      </c>
      <c r="AE35" s="935">
        <v>16</v>
      </c>
      <c r="AF35" s="935">
        <v>0</v>
      </c>
      <c r="AG35" s="935"/>
      <c r="AH35" s="935">
        <v>22</v>
      </c>
      <c r="AI35" s="935">
        <v>0</v>
      </c>
      <c r="AJ35" s="935">
        <v>6</v>
      </c>
      <c r="AK35" s="935">
        <v>16</v>
      </c>
      <c r="AL35" s="935">
        <v>0</v>
      </c>
      <c r="AM35" s="969"/>
      <c r="AN35" s="969">
        <v>22</v>
      </c>
      <c r="AO35" s="969">
        <v>0</v>
      </c>
      <c r="AP35" s="969">
        <v>6</v>
      </c>
      <c r="AQ35" s="969">
        <v>16</v>
      </c>
      <c r="AR35" s="971">
        <v>0</v>
      </c>
    </row>
    <row r="36" spans="1:44" x14ac:dyDescent="0.3">
      <c r="A36" s="928" t="s">
        <v>42</v>
      </c>
      <c r="B36" s="935">
        <v>42</v>
      </c>
      <c r="C36" s="935">
        <v>0</v>
      </c>
      <c r="D36" s="935">
        <v>6</v>
      </c>
      <c r="E36" s="935">
        <v>36</v>
      </c>
      <c r="F36" s="935"/>
      <c r="G36" s="935">
        <v>42</v>
      </c>
      <c r="H36" s="935">
        <v>0</v>
      </c>
      <c r="I36" s="935">
        <v>6</v>
      </c>
      <c r="J36" s="935">
        <v>36</v>
      </c>
      <c r="K36" s="935"/>
      <c r="L36" s="935">
        <v>43</v>
      </c>
      <c r="M36" s="935">
        <v>0</v>
      </c>
      <c r="N36" s="935">
        <v>6</v>
      </c>
      <c r="O36" s="935">
        <v>37</v>
      </c>
      <c r="P36" s="935"/>
      <c r="Q36" s="935">
        <v>43</v>
      </c>
      <c r="R36" s="935">
        <v>0</v>
      </c>
      <c r="S36" s="935">
        <v>6</v>
      </c>
      <c r="T36" s="935">
        <v>37</v>
      </c>
      <c r="U36" s="935"/>
      <c r="V36" s="935">
        <v>43</v>
      </c>
      <c r="W36" s="935">
        <v>0</v>
      </c>
      <c r="X36" s="935">
        <v>6</v>
      </c>
      <c r="Y36" s="935">
        <v>37</v>
      </c>
      <c r="Z36" s="935">
        <v>0</v>
      </c>
      <c r="AA36" s="935"/>
      <c r="AB36" s="935">
        <v>43</v>
      </c>
      <c r="AC36" s="935">
        <v>0</v>
      </c>
      <c r="AD36" s="935">
        <v>6</v>
      </c>
      <c r="AE36" s="935">
        <v>37</v>
      </c>
      <c r="AF36" s="935">
        <v>0</v>
      </c>
      <c r="AG36" s="935"/>
      <c r="AH36" s="935">
        <v>44</v>
      </c>
      <c r="AI36" s="935">
        <v>0</v>
      </c>
      <c r="AJ36" s="935">
        <v>6</v>
      </c>
      <c r="AK36" s="935">
        <v>37</v>
      </c>
      <c r="AL36" s="935">
        <v>1</v>
      </c>
      <c r="AM36" s="969"/>
      <c r="AN36" s="969">
        <v>44</v>
      </c>
      <c r="AO36" s="969">
        <v>0</v>
      </c>
      <c r="AP36" s="969">
        <v>6</v>
      </c>
      <c r="AQ36" s="969">
        <v>37</v>
      </c>
      <c r="AR36" s="971">
        <v>1</v>
      </c>
    </row>
    <row r="37" spans="1:44" x14ac:dyDescent="0.3">
      <c r="A37" s="928" t="s">
        <v>43</v>
      </c>
      <c r="B37" s="935">
        <v>77</v>
      </c>
      <c r="C37" s="935">
        <v>0</v>
      </c>
      <c r="D37" s="935">
        <v>8</v>
      </c>
      <c r="E37" s="935">
        <v>69</v>
      </c>
      <c r="F37" s="935"/>
      <c r="G37" s="935">
        <v>77</v>
      </c>
      <c r="H37" s="935">
        <v>0</v>
      </c>
      <c r="I37" s="935">
        <v>8</v>
      </c>
      <c r="J37" s="935">
        <v>69</v>
      </c>
      <c r="K37" s="935"/>
      <c r="L37" s="935">
        <v>77</v>
      </c>
      <c r="M37" s="935">
        <v>0</v>
      </c>
      <c r="N37" s="935">
        <v>8</v>
      </c>
      <c r="O37" s="935">
        <v>69</v>
      </c>
      <c r="P37" s="935"/>
      <c r="Q37" s="935">
        <v>77</v>
      </c>
      <c r="R37" s="935">
        <v>0</v>
      </c>
      <c r="S37" s="935">
        <v>8</v>
      </c>
      <c r="T37" s="935">
        <v>69</v>
      </c>
      <c r="U37" s="935"/>
      <c r="V37" s="935">
        <v>78</v>
      </c>
      <c r="W37" s="935">
        <v>0</v>
      </c>
      <c r="X37" s="935">
        <v>8</v>
      </c>
      <c r="Y37" s="935">
        <v>70</v>
      </c>
      <c r="Z37" s="935">
        <v>0</v>
      </c>
      <c r="AA37" s="935"/>
      <c r="AB37" s="935">
        <v>78</v>
      </c>
      <c r="AC37" s="935">
        <v>0</v>
      </c>
      <c r="AD37" s="935">
        <v>8</v>
      </c>
      <c r="AE37" s="935">
        <v>70</v>
      </c>
      <c r="AF37" s="935">
        <v>0</v>
      </c>
      <c r="AG37" s="935"/>
      <c r="AH37" s="935">
        <v>78</v>
      </c>
      <c r="AI37" s="935">
        <v>0</v>
      </c>
      <c r="AJ37" s="935">
        <v>8</v>
      </c>
      <c r="AK37" s="935">
        <v>70</v>
      </c>
      <c r="AL37" s="935">
        <v>0</v>
      </c>
      <c r="AM37" s="969"/>
      <c r="AN37" s="969">
        <v>78</v>
      </c>
      <c r="AO37" s="969">
        <v>0</v>
      </c>
      <c r="AP37" s="969">
        <v>8</v>
      </c>
      <c r="AQ37" s="969">
        <v>70</v>
      </c>
      <c r="AR37" s="971">
        <v>0</v>
      </c>
    </row>
    <row r="38" spans="1:44" x14ac:dyDescent="0.3">
      <c r="A38" s="928" t="s">
        <v>44</v>
      </c>
      <c r="B38" s="935">
        <v>79</v>
      </c>
      <c r="C38" s="935">
        <v>1</v>
      </c>
      <c r="D38" s="935">
        <v>14</v>
      </c>
      <c r="E38" s="935">
        <v>64</v>
      </c>
      <c r="F38" s="935"/>
      <c r="G38" s="935">
        <v>79</v>
      </c>
      <c r="H38" s="935">
        <v>1</v>
      </c>
      <c r="I38" s="935">
        <v>14</v>
      </c>
      <c r="J38" s="935">
        <v>64</v>
      </c>
      <c r="K38" s="935"/>
      <c r="L38" s="935">
        <v>79</v>
      </c>
      <c r="M38" s="935">
        <v>1</v>
      </c>
      <c r="N38" s="935">
        <v>14</v>
      </c>
      <c r="O38" s="935">
        <v>64</v>
      </c>
      <c r="P38" s="935"/>
      <c r="Q38" s="935">
        <v>79</v>
      </c>
      <c r="R38" s="935">
        <v>1</v>
      </c>
      <c r="S38" s="935">
        <v>14</v>
      </c>
      <c r="T38" s="935">
        <v>64</v>
      </c>
      <c r="U38" s="935"/>
      <c r="V38" s="935">
        <v>80</v>
      </c>
      <c r="W38" s="935">
        <v>1</v>
      </c>
      <c r="X38" s="935">
        <v>15</v>
      </c>
      <c r="Y38" s="935">
        <v>64</v>
      </c>
      <c r="Z38" s="935">
        <v>0</v>
      </c>
      <c r="AA38" s="935"/>
      <c r="AB38" s="935">
        <v>80</v>
      </c>
      <c r="AC38" s="935">
        <v>1</v>
      </c>
      <c r="AD38" s="935">
        <v>15</v>
      </c>
      <c r="AE38" s="935">
        <v>64</v>
      </c>
      <c r="AF38" s="935">
        <v>0</v>
      </c>
      <c r="AG38" s="935"/>
      <c r="AH38" s="935">
        <v>80</v>
      </c>
      <c r="AI38" s="935">
        <v>1</v>
      </c>
      <c r="AJ38" s="935">
        <v>15</v>
      </c>
      <c r="AK38" s="935">
        <v>64</v>
      </c>
      <c r="AL38" s="935">
        <v>0</v>
      </c>
      <c r="AM38" s="969"/>
      <c r="AN38" s="969">
        <v>81</v>
      </c>
      <c r="AO38" s="969">
        <v>1</v>
      </c>
      <c r="AP38" s="969">
        <v>15</v>
      </c>
      <c r="AQ38" s="969">
        <v>65</v>
      </c>
      <c r="AR38" s="971">
        <v>0</v>
      </c>
    </row>
    <row r="39" spans="1:44" x14ac:dyDescent="0.3">
      <c r="A39" s="928" t="s">
        <v>45</v>
      </c>
      <c r="B39" s="935">
        <v>35</v>
      </c>
      <c r="C39" s="935">
        <v>0</v>
      </c>
      <c r="D39" s="935">
        <v>3</v>
      </c>
      <c r="E39" s="935">
        <v>32</v>
      </c>
      <c r="F39" s="935"/>
      <c r="G39" s="935">
        <v>35</v>
      </c>
      <c r="H39" s="935">
        <v>0</v>
      </c>
      <c r="I39" s="935">
        <v>3</v>
      </c>
      <c r="J39" s="935">
        <v>32</v>
      </c>
      <c r="K39" s="935"/>
      <c r="L39" s="935">
        <v>35</v>
      </c>
      <c r="M39" s="935">
        <v>0</v>
      </c>
      <c r="N39" s="935">
        <v>3</v>
      </c>
      <c r="O39" s="935">
        <v>32</v>
      </c>
      <c r="P39" s="935"/>
      <c r="Q39" s="935">
        <v>35</v>
      </c>
      <c r="R39" s="935">
        <v>0</v>
      </c>
      <c r="S39" s="935">
        <v>3</v>
      </c>
      <c r="T39" s="935">
        <v>32</v>
      </c>
      <c r="U39" s="935"/>
      <c r="V39" s="935">
        <v>36</v>
      </c>
      <c r="W39" s="935">
        <v>0</v>
      </c>
      <c r="X39" s="935">
        <v>3</v>
      </c>
      <c r="Y39" s="935">
        <v>33</v>
      </c>
      <c r="Z39" s="935">
        <v>0</v>
      </c>
      <c r="AA39" s="935"/>
      <c r="AB39" s="935">
        <v>36</v>
      </c>
      <c r="AC39" s="935">
        <v>0</v>
      </c>
      <c r="AD39" s="935">
        <v>3</v>
      </c>
      <c r="AE39" s="935">
        <v>33</v>
      </c>
      <c r="AF39" s="935">
        <v>0</v>
      </c>
      <c r="AG39" s="935"/>
      <c r="AH39" s="935">
        <v>36</v>
      </c>
      <c r="AI39" s="935">
        <v>0</v>
      </c>
      <c r="AJ39" s="935">
        <v>3</v>
      </c>
      <c r="AK39" s="935">
        <v>33</v>
      </c>
      <c r="AL39" s="935">
        <v>0</v>
      </c>
      <c r="AM39" s="969"/>
      <c r="AN39" s="969">
        <v>36</v>
      </c>
      <c r="AO39" s="969">
        <v>0</v>
      </c>
      <c r="AP39" s="969">
        <v>3</v>
      </c>
      <c r="AQ39" s="969">
        <v>33</v>
      </c>
      <c r="AR39" s="971">
        <v>0</v>
      </c>
    </row>
    <row r="40" spans="1:44" x14ac:dyDescent="0.3">
      <c r="A40" s="928" t="s">
        <v>46</v>
      </c>
      <c r="B40" s="935">
        <v>59</v>
      </c>
      <c r="C40" s="935">
        <v>0</v>
      </c>
      <c r="D40" s="935">
        <v>8</v>
      </c>
      <c r="E40" s="935">
        <v>51</v>
      </c>
      <c r="F40" s="935"/>
      <c r="G40" s="935">
        <v>60</v>
      </c>
      <c r="H40" s="935">
        <v>0</v>
      </c>
      <c r="I40" s="935">
        <v>9</v>
      </c>
      <c r="J40" s="935">
        <v>51</v>
      </c>
      <c r="K40" s="935"/>
      <c r="L40" s="935">
        <v>59</v>
      </c>
      <c r="M40" s="935">
        <v>0</v>
      </c>
      <c r="N40" s="935">
        <v>8</v>
      </c>
      <c r="O40" s="935">
        <v>51</v>
      </c>
      <c r="P40" s="935"/>
      <c r="Q40" s="935">
        <v>59</v>
      </c>
      <c r="R40" s="935">
        <v>0</v>
      </c>
      <c r="S40" s="935">
        <v>8</v>
      </c>
      <c r="T40" s="935">
        <v>51</v>
      </c>
      <c r="U40" s="935"/>
      <c r="V40" s="935">
        <v>59</v>
      </c>
      <c r="W40" s="935">
        <v>0</v>
      </c>
      <c r="X40" s="935">
        <v>8</v>
      </c>
      <c r="Y40" s="935">
        <v>51</v>
      </c>
      <c r="Z40" s="935">
        <v>0</v>
      </c>
      <c r="AA40" s="935"/>
      <c r="AB40" s="935">
        <v>59</v>
      </c>
      <c r="AC40" s="935">
        <v>0</v>
      </c>
      <c r="AD40" s="935">
        <v>8</v>
      </c>
      <c r="AE40" s="935">
        <v>51</v>
      </c>
      <c r="AF40" s="935">
        <v>0</v>
      </c>
      <c r="AG40" s="935"/>
      <c r="AH40" s="935">
        <v>60</v>
      </c>
      <c r="AI40" s="935">
        <v>0</v>
      </c>
      <c r="AJ40" s="935">
        <v>8</v>
      </c>
      <c r="AK40" s="935">
        <v>52</v>
      </c>
      <c r="AL40" s="935">
        <v>0</v>
      </c>
      <c r="AM40" s="969"/>
      <c r="AN40" s="969">
        <v>61</v>
      </c>
      <c r="AO40" s="969">
        <v>0</v>
      </c>
      <c r="AP40" s="969">
        <v>9</v>
      </c>
      <c r="AQ40" s="969">
        <v>52</v>
      </c>
      <c r="AR40" s="971">
        <v>0</v>
      </c>
    </row>
    <row r="41" spans="1:44" x14ac:dyDescent="0.3">
      <c r="A41" s="928" t="s">
        <v>47</v>
      </c>
      <c r="B41" s="935">
        <v>19</v>
      </c>
      <c r="C41" s="935">
        <v>0</v>
      </c>
      <c r="D41" s="935">
        <v>3</v>
      </c>
      <c r="E41" s="935">
        <v>16</v>
      </c>
      <c r="F41" s="935"/>
      <c r="G41" s="935">
        <v>19</v>
      </c>
      <c r="H41" s="935">
        <v>0</v>
      </c>
      <c r="I41" s="935">
        <v>3</v>
      </c>
      <c r="J41" s="935">
        <v>16</v>
      </c>
      <c r="K41" s="935"/>
      <c r="L41" s="935">
        <v>19</v>
      </c>
      <c r="M41" s="935">
        <v>0</v>
      </c>
      <c r="N41" s="935">
        <v>3</v>
      </c>
      <c r="O41" s="935">
        <v>16</v>
      </c>
      <c r="P41" s="935"/>
      <c r="Q41" s="935">
        <v>19</v>
      </c>
      <c r="R41" s="935">
        <v>0</v>
      </c>
      <c r="S41" s="935">
        <v>3</v>
      </c>
      <c r="T41" s="935">
        <v>16</v>
      </c>
      <c r="U41" s="935"/>
      <c r="V41" s="935">
        <v>19</v>
      </c>
      <c r="W41" s="935">
        <v>0</v>
      </c>
      <c r="X41" s="935">
        <v>3</v>
      </c>
      <c r="Y41" s="935">
        <v>16</v>
      </c>
      <c r="Z41" s="935">
        <v>0</v>
      </c>
      <c r="AA41" s="935"/>
      <c r="AB41" s="935">
        <v>19</v>
      </c>
      <c r="AC41" s="935">
        <v>0</v>
      </c>
      <c r="AD41" s="935">
        <v>3</v>
      </c>
      <c r="AE41" s="935">
        <v>16</v>
      </c>
      <c r="AF41" s="935">
        <v>0</v>
      </c>
      <c r="AG41" s="935"/>
      <c r="AH41" s="935">
        <v>19</v>
      </c>
      <c r="AI41" s="935">
        <v>0</v>
      </c>
      <c r="AJ41" s="935">
        <v>3</v>
      </c>
      <c r="AK41" s="935">
        <v>16</v>
      </c>
      <c r="AL41" s="935">
        <v>0</v>
      </c>
      <c r="AM41" s="969"/>
      <c r="AN41" s="969">
        <v>19</v>
      </c>
      <c r="AO41" s="969">
        <v>0</v>
      </c>
      <c r="AP41" s="969">
        <v>3</v>
      </c>
      <c r="AQ41" s="969">
        <v>16</v>
      </c>
      <c r="AR41" s="971">
        <v>0</v>
      </c>
    </row>
    <row r="42" spans="1:44" x14ac:dyDescent="0.3">
      <c r="A42" s="928" t="s">
        <v>48</v>
      </c>
      <c r="B42" s="935">
        <v>61</v>
      </c>
      <c r="C42" s="935">
        <v>1</v>
      </c>
      <c r="D42" s="935">
        <v>8</v>
      </c>
      <c r="E42" s="935">
        <v>52</v>
      </c>
      <c r="F42" s="935"/>
      <c r="G42" s="935">
        <v>61</v>
      </c>
      <c r="H42" s="935">
        <v>1</v>
      </c>
      <c r="I42" s="935">
        <v>8</v>
      </c>
      <c r="J42" s="935">
        <v>52</v>
      </c>
      <c r="K42" s="935"/>
      <c r="L42" s="935">
        <v>60</v>
      </c>
      <c r="M42" s="935">
        <v>1</v>
      </c>
      <c r="N42" s="935">
        <v>8</v>
      </c>
      <c r="O42" s="935">
        <v>51</v>
      </c>
      <c r="P42" s="935"/>
      <c r="Q42" s="935">
        <v>59</v>
      </c>
      <c r="R42" s="935">
        <v>1</v>
      </c>
      <c r="S42" s="935">
        <v>8</v>
      </c>
      <c r="T42" s="935">
        <v>50</v>
      </c>
      <c r="U42" s="935"/>
      <c r="V42" s="935">
        <v>59</v>
      </c>
      <c r="W42" s="935">
        <v>1</v>
      </c>
      <c r="X42" s="935">
        <v>8</v>
      </c>
      <c r="Y42" s="935">
        <v>50</v>
      </c>
      <c r="Z42" s="935">
        <v>0</v>
      </c>
      <c r="AA42" s="935"/>
      <c r="AB42" s="935">
        <v>60</v>
      </c>
      <c r="AC42" s="935">
        <v>1</v>
      </c>
      <c r="AD42" s="935">
        <v>8</v>
      </c>
      <c r="AE42" s="935">
        <v>50</v>
      </c>
      <c r="AF42" s="935">
        <v>1</v>
      </c>
      <c r="AG42" s="935"/>
      <c r="AH42" s="935">
        <v>60</v>
      </c>
      <c r="AI42" s="935">
        <v>1</v>
      </c>
      <c r="AJ42" s="935">
        <v>8</v>
      </c>
      <c r="AK42" s="935">
        <v>50</v>
      </c>
      <c r="AL42" s="935">
        <v>1</v>
      </c>
      <c r="AM42" s="969"/>
      <c r="AN42" s="969">
        <v>60</v>
      </c>
      <c r="AO42" s="969">
        <v>1</v>
      </c>
      <c r="AP42" s="969">
        <v>8</v>
      </c>
      <c r="AQ42" s="969">
        <v>50</v>
      </c>
      <c r="AR42" s="971">
        <v>1</v>
      </c>
    </row>
    <row r="43" spans="1:44" x14ac:dyDescent="0.3">
      <c r="A43" s="928" t="s">
        <v>49</v>
      </c>
      <c r="B43" s="935">
        <v>91</v>
      </c>
      <c r="C43" s="935">
        <v>0</v>
      </c>
      <c r="D43" s="935">
        <v>9</v>
      </c>
      <c r="E43" s="935">
        <v>82</v>
      </c>
      <c r="F43" s="935"/>
      <c r="G43" s="935">
        <v>91</v>
      </c>
      <c r="H43" s="935">
        <v>0</v>
      </c>
      <c r="I43" s="935">
        <v>9</v>
      </c>
      <c r="J43" s="935">
        <v>82</v>
      </c>
      <c r="K43" s="935"/>
      <c r="L43" s="935">
        <v>91</v>
      </c>
      <c r="M43" s="935">
        <v>0</v>
      </c>
      <c r="N43" s="935">
        <v>9</v>
      </c>
      <c r="O43" s="935">
        <v>82</v>
      </c>
      <c r="P43" s="935"/>
      <c r="Q43" s="935">
        <v>91</v>
      </c>
      <c r="R43" s="935">
        <v>0</v>
      </c>
      <c r="S43" s="935">
        <v>9</v>
      </c>
      <c r="T43" s="935">
        <v>82</v>
      </c>
      <c r="U43" s="935"/>
      <c r="V43" s="935">
        <v>91</v>
      </c>
      <c r="W43" s="935">
        <v>0</v>
      </c>
      <c r="X43" s="935">
        <v>9</v>
      </c>
      <c r="Y43" s="935">
        <v>82</v>
      </c>
      <c r="Z43" s="935">
        <v>0</v>
      </c>
      <c r="AA43" s="935"/>
      <c r="AB43" s="935">
        <v>92</v>
      </c>
      <c r="AC43" s="935">
        <v>0</v>
      </c>
      <c r="AD43" s="935">
        <v>9</v>
      </c>
      <c r="AE43" s="935">
        <v>83</v>
      </c>
      <c r="AF43" s="935">
        <v>0</v>
      </c>
      <c r="AG43" s="935"/>
      <c r="AH43" s="935">
        <v>92</v>
      </c>
      <c r="AI43" s="935">
        <v>0</v>
      </c>
      <c r="AJ43" s="935">
        <v>9</v>
      </c>
      <c r="AK43" s="935">
        <v>83</v>
      </c>
      <c r="AL43" s="935">
        <v>0</v>
      </c>
      <c r="AM43" s="969"/>
      <c r="AN43" s="969">
        <v>92</v>
      </c>
      <c r="AO43" s="969">
        <v>0</v>
      </c>
      <c r="AP43" s="969">
        <v>9</v>
      </c>
      <c r="AQ43" s="969">
        <v>83</v>
      </c>
      <c r="AR43" s="971">
        <v>0</v>
      </c>
    </row>
    <row r="44" spans="1:44" x14ac:dyDescent="0.3">
      <c r="A44" s="928" t="s">
        <v>50</v>
      </c>
      <c r="B44" s="935">
        <v>58</v>
      </c>
      <c r="C44" s="935">
        <v>1</v>
      </c>
      <c r="D44" s="935">
        <v>6</v>
      </c>
      <c r="E44" s="935">
        <v>51</v>
      </c>
      <c r="F44" s="935"/>
      <c r="G44" s="935">
        <v>58</v>
      </c>
      <c r="H44" s="935">
        <v>1</v>
      </c>
      <c r="I44" s="935">
        <v>6</v>
      </c>
      <c r="J44" s="935">
        <v>51</v>
      </c>
      <c r="K44" s="935"/>
      <c r="L44" s="935">
        <v>58</v>
      </c>
      <c r="M44" s="935">
        <v>1</v>
      </c>
      <c r="N44" s="935">
        <v>6</v>
      </c>
      <c r="O44" s="935">
        <v>51</v>
      </c>
      <c r="P44" s="935"/>
      <c r="Q44" s="935">
        <v>58</v>
      </c>
      <c r="R44" s="935">
        <v>1</v>
      </c>
      <c r="S44" s="935">
        <v>6</v>
      </c>
      <c r="T44" s="935">
        <v>51</v>
      </c>
      <c r="U44" s="935"/>
      <c r="V44" s="935">
        <v>58</v>
      </c>
      <c r="W44" s="935">
        <v>1</v>
      </c>
      <c r="X44" s="935">
        <v>6</v>
      </c>
      <c r="Y44" s="935">
        <v>51</v>
      </c>
      <c r="Z44" s="935">
        <v>0</v>
      </c>
      <c r="AA44" s="935"/>
      <c r="AB44" s="935">
        <v>59</v>
      </c>
      <c r="AC44" s="935">
        <v>1</v>
      </c>
      <c r="AD44" s="935">
        <v>6</v>
      </c>
      <c r="AE44" s="935">
        <v>51</v>
      </c>
      <c r="AF44" s="935">
        <v>1</v>
      </c>
      <c r="AG44" s="935"/>
      <c r="AH44" s="935">
        <v>59</v>
      </c>
      <c r="AI44" s="935">
        <v>1</v>
      </c>
      <c r="AJ44" s="935">
        <v>6</v>
      </c>
      <c r="AK44" s="935">
        <v>51</v>
      </c>
      <c r="AL44" s="935">
        <v>1</v>
      </c>
      <c r="AM44" s="969"/>
      <c r="AN44" s="969">
        <v>59</v>
      </c>
      <c r="AO44" s="969">
        <v>1</v>
      </c>
      <c r="AP44" s="969">
        <v>6</v>
      </c>
      <c r="AQ44" s="969">
        <v>51</v>
      </c>
      <c r="AR44" s="971">
        <v>1</v>
      </c>
    </row>
    <row r="45" spans="1:44" ht="15.75" thickBot="1" x14ac:dyDescent="0.35">
      <c r="A45" s="234" t="s">
        <v>51</v>
      </c>
      <c r="B45" s="934">
        <v>37</v>
      </c>
      <c r="C45" s="934">
        <v>0</v>
      </c>
      <c r="D45" s="934">
        <v>3</v>
      </c>
      <c r="E45" s="934">
        <v>34</v>
      </c>
      <c r="F45" s="934"/>
      <c r="G45" s="934">
        <v>37</v>
      </c>
      <c r="H45" s="934">
        <v>0</v>
      </c>
      <c r="I45" s="934">
        <v>3</v>
      </c>
      <c r="J45" s="934">
        <v>34</v>
      </c>
      <c r="K45" s="934"/>
      <c r="L45" s="934">
        <v>37</v>
      </c>
      <c r="M45" s="934">
        <v>0</v>
      </c>
      <c r="N45" s="934">
        <v>3</v>
      </c>
      <c r="O45" s="934">
        <v>34</v>
      </c>
      <c r="P45" s="934"/>
      <c r="Q45" s="934">
        <v>37</v>
      </c>
      <c r="R45" s="934">
        <v>0</v>
      </c>
      <c r="S45" s="934">
        <v>2</v>
      </c>
      <c r="T45" s="934">
        <v>35</v>
      </c>
      <c r="U45" s="934"/>
      <c r="V45" s="934">
        <v>37</v>
      </c>
      <c r="W45" s="934">
        <v>0</v>
      </c>
      <c r="X45" s="934">
        <v>2</v>
      </c>
      <c r="Y45" s="934">
        <v>35</v>
      </c>
      <c r="Z45" s="934">
        <v>0</v>
      </c>
      <c r="AA45" s="934"/>
      <c r="AB45" s="934">
        <v>37</v>
      </c>
      <c r="AC45" s="934">
        <v>0</v>
      </c>
      <c r="AD45" s="934">
        <v>2</v>
      </c>
      <c r="AE45" s="934">
        <v>35</v>
      </c>
      <c r="AF45" s="934">
        <v>0</v>
      </c>
      <c r="AG45" s="934"/>
      <c r="AH45" s="934">
        <v>37</v>
      </c>
      <c r="AI45" s="934">
        <v>0</v>
      </c>
      <c r="AJ45" s="934">
        <v>2</v>
      </c>
      <c r="AK45" s="934">
        <v>35</v>
      </c>
      <c r="AL45" s="934">
        <v>0</v>
      </c>
      <c r="AM45" s="972"/>
      <c r="AN45" s="972">
        <v>37</v>
      </c>
      <c r="AO45" s="972">
        <v>0</v>
      </c>
      <c r="AP45" s="972">
        <v>2</v>
      </c>
      <c r="AQ45" s="972">
        <v>35</v>
      </c>
      <c r="AR45" s="973">
        <v>0</v>
      </c>
    </row>
    <row r="46" spans="1:44" s="930" customFormat="1" ht="14.25" customHeight="1" x14ac:dyDescent="0.25">
      <c r="A46" s="910" t="s">
        <v>1303</v>
      </c>
      <c r="B46" s="910"/>
      <c r="C46" s="910"/>
      <c r="D46" s="910"/>
      <c r="E46" s="910"/>
      <c r="F46" s="910"/>
      <c r="G46" s="910"/>
      <c r="H46" s="910"/>
      <c r="I46" s="910"/>
      <c r="J46" s="910"/>
      <c r="K46" s="910"/>
      <c r="L46" s="910"/>
      <c r="M46" s="910"/>
      <c r="N46" s="910"/>
      <c r="O46" s="910"/>
      <c r="P46" s="910"/>
      <c r="Q46" s="910"/>
      <c r="R46" s="910"/>
      <c r="S46" s="910"/>
      <c r="T46" s="910"/>
      <c r="U46" s="910"/>
      <c r="V46" s="910"/>
      <c r="W46" s="910"/>
      <c r="X46" s="910"/>
      <c r="Y46" s="910"/>
      <c r="Z46" s="910"/>
      <c r="AA46" s="910"/>
      <c r="AB46" s="910"/>
      <c r="AC46" s="910"/>
      <c r="AD46" s="910"/>
      <c r="AE46" s="910"/>
      <c r="AF46" s="910"/>
      <c r="AG46" s="910"/>
      <c r="AH46" s="910"/>
      <c r="AI46" s="910"/>
      <c r="AJ46" s="910"/>
      <c r="AK46" s="910"/>
      <c r="AL46" s="910"/>
      <c r="AM46" s="910"/>
      <c r="AN46" s="910"/>
      <c r="AO46" s="910"/>
      <c r="AP46" s="910"/>
      <c r="AQ46" s="910"/>
    </row>
    <row r="47" spans="1:44" s="930" customFormat="1" ht="14.25" customHeight="1" x14ac:dyDescent="0.25">
      <c r="A47" s="344" t="s">
        <v>1367</v>
      </c>
      <c r="B47" s="977"/>
      <c r="C47" s="977"/>
      <c r="D47" s="977"/>
      <c r="E47" s="977"/>
      <c r="F47" s="977"/>
      <c r="G47" s="977"/>
      <c r="H47" s="977"/>
      <c r="I47" s="977"/>
      <c r="J47" s="977"/>
      <c r="K47" s="977"/>
      <c r="L47" s="977"/>
      <c r="M47" s="977"/>
      <c r="N47" s="977"/>
      <c r="O47" s="977"/>
      <c r="P47" s="977"/>
      <c r="Q47" s="977"/>
      <c r="R47" s="977"/>
      <c r="S47" s="977"/>
      <c r="T47" s="977"/>
      <c r="U47" s="977"/>
      <c r="V47" s="977"/>
      <c r="W47" s="977"/>
      <c r="X47" s="977"/>
      <c r="Y47" s="977"/>
      <c r="Z47" s="977"/>
      <c r="AA47" s="977"/>
      <c r="AB47" s="977"/>
      <c r="AC47" s="977"/>
      <c r="AD47" s="977"/>
      <c r="AE47" s="977"/>
      <c r="AF47" s="977"/>
      <c r="AG47" s="977"/>
      <c r="AH47" s="977"/>
      <c r="AI47" s="977"/>
      <c r="AJ47" s="977"/>
      <c r="AK47" s="977"/>
      <c r="AL47" s="977"/>
      <c r="AM47" s="977"/>
      <c r="AN47" s="977"/>
      <c r="AO47" s="977"/>
      <c r="AP47" s="977"/>
      <c r="AQ47" s="977"/>
    </row>
    <row r="48" spans="1:44" s="932" customFormat="1" ht="14.25" customHeight="1" x14ac:dyDescent="0.2">
      <c r="A48" s="933" t="s">
        <v>1398</v>
      </c>
      <c r="B48" s="933"/>
      <c r="C48" s="933"/>
      <c r="D48" s="933"/>
      <c r="E48" s="933"/>
      <c r="F48" s="933"/>
      <c r="G48" s="933"/>
      <c r="H48" s="933"/>
      <c r="I48" s="933"/>
      <c r="J48" s="933"/>
      <c r="K48" s="933"/>
      <c r="L48" s="933"/>
      <c r="M48" s="933"/>
      <c r="N48" s="933"/>
      <c r="O48" s="933"/>
      <c r="P48" s="933"/>
      <c r="Q48" s="933"/>
      <c r="R48" s="933"/>
      <c r="S48" s="933"/>
      <c r="T48" s="933"/>
    </row>
    <row r="49" spans="1:43" s="932" customFormat="1" ht="14.25" customHeight="1" x14ac:dyDescent="0.2">
      <c r="A49" s="933" t="s">
        <v>1399</v>
      </c>
    </row>
    <row r="50" spans="1:43" s="930" customFormat="1" ht="14.25" customHeight="1" x14ac:dyDescent="0.25">
      <c r="A50" s="927" t="s">
        <v>1134</v>
      </c>
    </row>
    <row r="51" spans="1:43" s="930" customFormat="1" ht="14.25" customHeight="1" x14ac:dyDescent="0.25">
      <c r="A51" s="931"/>
    </row>
    <row r="52" spans="1:43" ht="14.25" customHeight="1" x14ac:dyDescent="0.3">
      <c r="A52" s="929"/>
    </row>
    <row r="53" spans="1:43" ht="14.25" customHeight="1" x14ac:dyDescent="0.3"/>
    <row r="54" spans="1:43" x14ac:dyDescent="0.3">
      <c r="B54" s="928"/>
      <c r="C54" s="928"/>
      <c r="D54" s="928"/>
      <c r="E54" s="928"/>
      <c r="F54" s="928"/>
      <c r="G54" s="928"/>
      <c r="H54" s="928"/>
      <c r="I54" s="928"/>
      <c r="J54" s="928"/>
      <c r="K54" s="928"/>
      <c r="L54" s="928"/>
      <c r="M54" s="928"/>
      <c r="N54" s="928"/>
      <c r="O54" s="928"/>
      <c r="P54" s="928"/>
      <c r="Q54" s="928"/>
      <c r="R54" s="928"/>
      <c r="S54" s="928"/>
      <c r="T54" s="928"/>
      <c r="U54" s="928"/>
      <c r="V54" s="928"/>
      <c r="W54" s="928"/>
      <c r="X54" s="928"/>
      <c r="Y54" s="928"/>
      <c r="Z54" s="928"/>
      <c r="AA54" s="928"/>
      <c r="AB54" s="928"/>
      <c r="AC54" s="928"/>
      <c r="AD54" s="928"/>
      <c r="AE54" s="928"/>
      <c r="AF54" s="928"/>
      <c r="AG54" s="928"/>
      <c r="AH54" s="928"/>
      <c r="AI54" s="928"/>
      <c r="AJ54" s="928"/>
      <c r="AK54" s="928"/>
      <c r="AL54" s="928"/>
      <c r="AM54" s="928"/>
      <c r="AN54" s="928"/>
      <c r="AO54" s="928"/>
      <c r="AP54" s="928"/>
      <c r="AQ54" s="928"/>
    </row>
    <row r="55" spans="1:43" x14ac:dyDescent="0.3"/>
    <row r="56" spans="1:43" x14ac:dyDescent="0.3"/>
    <row r="57" spans="1:43" x14ac:dyDescent="0.3"/>
    <row r="58" spans="1:43" x14ac:dyDescent="0.3">
      <c r="A58" s="927"/>
    </row>
    <row r="59" spans="1:43" x14ac:dyDescent="0.3"/>
    <row r="60" spans="1:43" x14ac:dyDescent="0.3"/>
  </sheetData>
  <mergeCells count="49">
    <mergeCell ref="S6:S7"/>
    <mergeCell ref="T6:T7"/>
    <mergeCell ref="AH6:AH7"/>
    <mergeCell ref="A2:AR2"/>
    <mergeCell ref="A3:AK3"/>
    <mergeCell ref="A4:AL4"/>
    <mergeCell ref="A5:A7"/>
    <mergeCell ref="B6:B7"/>
    <mergeCell ref="C6:C7"/>
    <mergeCell ref="V6:V7"/>
    <mergeCell ref="W6:W7"/>
    <mergeCell ref="X6:X7"/>
    <mergeCell ref="Y6:Y7"/>
    <mergeCell ref="D6:D7"/>
    <mergeCell ref="I6:I7"/>
    <mergeCell ref="J6:J7"/>
    <mergeCell ref="L6:L7"/>
    <mergeCell ref="N6:N7"/>
    <mergeCell ref="B5:E5"/>
    <mergeCell ref="G5:J5"/>
    <mergeCell ref="L5:O5"/>
    <mergeCell ref="E6:E7"/>
    <mergeCell ref="G6:G7"/>
    <mergeCell ref="O6:O7"/>
    <mergeCell ref="H6:H7"/>
    <mergeCell ref="M6:M7"/>
    <mergeCell ref="AR6:AR7"/>
    <mergeCell ref="AM5:AR5"/>
    <mergeCell ref="AM6:AM7"/>
    <mergeCell ref="AN6:AN7"/>
    <mergeCell ref="AO6:AO7"/>
    <mergeCell ref="AP6:AP7"/>
    <mergeCell ref="AQ6:AQ7"/>
    <mergeCell ref="Q5:T5"/>
    <mergeCell ref="AH5:AL5"/>
    <mergeCell ref="AB5:AF5"/>
    <mergeCell ref="AE6:AE7"/>
    <mergeCell ref="AF6:AF7"/>
    <mergeCell ref="V5:Z5"/>
    <mergeCell ref="Z6:Z7"/>
    <mergeCell ref="Q6:Q7"/>
    <mergeCell ref="R6:R7"/>
    <mergeCell ref="AL6:AL7"/>
    <mergeCell ref="AI6:AI7"/>
    <mergeCell ref="AJ6:AJ7"/>
    <mergeCell ref="AK6:AK7"/>
    <mergeCell ref="AB6:AB7"/>
    <mergeCell ref="AC6:AC7"/>
    <mergeCell ref="AD6:AD7"/>
  </mergeCells>
  <hyperlinks>
    <hyperlink ref="A1" location="Índice!A1" display="Regresar" xr:uid="{00000000-0004-0000-0C00-000000000000}"/>
  </hyperlinks>
  <pageMargins left="0.31496062992125984" right="0.31496062992125984" top="0.74803149606299213" bottom="0.74803149606299213" header="0.31496062992125984" footer="0.31496062992125984"/>
  <pageSetup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48"/>
  <sheetViews>
    <sheetView showGridLines="0" zoomScale="90" zoomScaleNormal="90" workbookViewId="0"/>
  </sheetViews>
  <sheetFormatPr baseColWidth="10" defaultColWidth="11.42578125" defaultRowHeight="0" customHeight="1" zeroHeight="1" x14ac:dyDescent="0.3"/>
  <cols>
    <col min="1" max="1" width="30" style="11" customWidth="1"/>
    <col min="2" max="23" width="11" style="11" customWidth="1"/>
    <col min="24" max="16384" width="11.42578125" style="147"/>
  </cols>
  <sheetData>
    <row r="1" spans="1:23" s="347" customFormat="1" ht="18.75" x14ac:dyDescent="0.35">
      <c r="A1" s="231" t="s">
        <v>18</v>
      </c>
      <c r="B1" s="237"/>
      <c r="C1" s="237"/>
      <c r="D1" s="237"/>
      <c r="E1" s="237"/>
      <c r="F1" s="237"/>
      <c r="G1" s="237"/>
      <c r="H1" s="237"/>
      <c r="I1" s="237"/>
      <c r="J1" s="237"/>
      <c r="K1" s="237"/>
      <c r="L1" s="237"/>
      <c r="M1" s="237"/>
      <c r="N1" s="237"/>
      <c r="O1" s="237"/>
      <c r="P1" s="237"/>
      <c r="Q1" s="237"/>
      <c r="R1" s="237"/>
      <c r="S1" s="237"/>
      <c r="T1" s="237"/>
      <c r="U1" s="237"/>
      <c r="V1" s="237"/>
      <c r="W1" s="237"/>
    </row>
    <row r="2" spans="1:23" s="347" customFormat="1" ht="15" x14ac:dyDescent="0.3">
      <c r="A2" s="1087" t="s">
        <v>802</v>
      </c>
      <c r="B2" s="1087"/>
      <c r="C2" s="1087"/>
      <c r="D2" s="1087"/>
      <c r="E2" s="1087"/>
      <c r="F2" s="1087"/>
      <c r="G2" s="1087"/>
      <c r="H2" s="1087"/>
      <c r="I2" s="1087"/>
      <c r="J2" s="1087"/>
      <c r="K2" s="1087"/>
      <c r="L2" s="1087"/>
      <c r="M2" s="1087"/>
      <c r="N2" s="1087"/>
      <c r="O2" s="1087"/>
      <c r="P2" s="1087"/>
      <c r="Q2" s="1087"/>
      <c r="R2" s="1087"/>
      <c r="S2" s="1087"/>
      <c r="T2" s="1087"/>
      <c r="U2" s="1087"/>
      <c r="V2" s="1087"/>
      <c r="W2" s="1087"/>
    </row>
    <row r="3" spans="1:23" s="347" customFormat="1" ht="18" x14ac:dyDescent="0.35">
      <c r="A3" s="1081" t="s">
        <v>1349</v>
      </c>
      <c r="B3" s="1082"/>
      <c r="C3" s="1082"/>
      <c r="D3" s="1082"/>
      <c r="E3" s="1082"/>
      <c r="F3" s="1082"/>
      <c r="G3" s="1082"/>
      <c r="H3" s="1082"/>
      <c r="I3" s="1082"/>
      <c r="J3" s="1082"/>
      <c r="K3" s="1082"/>
      <c r="L3" s="1081"/>
      <c r="M3" s="952"/>
      <c r="N3" s="952"/>
      <c r="O3" s="952"/>
      <c r="P3" s="952"/>
      <c r="Q3" s="952"/>
      <c r="R3" s="952"/>
      <c r="S3" s="952"/>
      <c r="T3" s="952"/>
      <c r="U3" s="952"/>
      <c r="V3" s="952"/>
      <c r="W3" s="952"/>
    </row>
    <row r="4" spans="1:23" s="347" customFormat="1" ht="15.75" thickBot="1" x14ac:dyDescent="0.35">
      <c r="A4" s="954"/>
      <c r="B4" s="954"/>
      <c r="C4" s="954"/>
      <c r="D4" s="954"/>
      <c r="E4" s="954"/>
      <c r="F4" s="954"/>
      <c r="G4" s="954"/>
      <c r="H4" s="954"/>
      <c r="I4" s="954"/>
      <c r="J4" s="953"/>
      <c r="K4" s="952"/>
      <c r="L4" s="952"/>
      <c r="M4" s="952"/>
      <c r="N4" s="952"/>
      <c r="O4" s="952"/>
      <c r="P4" s="952"/>
      <c r="Q4" s="952"/>
      <c r="R4" s="952"/>
      <c r="S4" s="952"/>
      <c r="T4" s="952"/>
      <c r="U4" s="952"/>
      <c r="V4" s="952"/>
      <c r="W4" s="952"/>
    </row>
    <row r="5" spans="1:23" ht="15" x14ac:dyDescent="0.3">
      <c r="A5" s="1083" t="s">
        <v>67</v>
      </c>
      <c r="B5" s="1085">
        <v>2000</v>
      </c>
      <c r="C5" s="1085">
        <v>2001</v>
      </c>
      <c r="D5" s="1085">
        <v>2002</v>
      </c>
      <c r="E5" s="1085">
        <v>2003</v>
      </c>
      <c r="F5" s="1085">
        <v>2004</v>
      </c>
      <c r="G5" s="1085">
        <v>2005</v>
      </c>
      <c r="H5" s="1085">
        <v>2006</v>
      </c>
      <c r="I5" s="1085">
        <v>2007</v>
      </c>
      <c r="J5" s="1091">
        <v>2008</v>
      </c>
      <c r="K5" s="1083">
        <v>2009</v>
      </c>
      <c r="L5" s="1083">
        <v>2010</v>
      </c>
      <c r="M5" s="1083">
        <v>2011</v>
      </c>
      <c r="N5" s="1083">
        <v>2012</v>
      </c>
      <c r="O5" s="1083">
        <v>2013</v>
      </c>
      <c r="P5" s="1083">
        <v>2014</v>
      </c>
      <c r="Q5" s="1083">
        <v>2015</v>
      </c>
      <c r="R5" s="1083">
        <v>2016</v>
      </c>
      <c r="S5" s="1083">
        <v>2017</v>
      </c>
      <c r="T5" s="1083">
        <v>2018</v>
      </c>
      <c r="U5" s="1083">
        <v>2019</v>
      </c>
      <c r="V5" s="1083">
        <v>2020</v>
      </c>
      <c r="W5" s="1083">
        <v>2021</v>
      </c>
    </row>
    <row r="6" spans="1:23" ht="15.75" thickBot="1" x14ac:dyDescent="0.35">
      <c r="A6" s="1084"/>
      <c r="B6" s="1086"/>
      <c r="C6" s="1086"/>
      <c r="D6" s="1086"/>
      <c r="E6" s="1086"/>
      <c r="F6" s="1086"/>
      <c r="G6" s="1086"/>
      <c r="H6" s="1086"/>
      <c r="I6" s="1086"/>
      <c r="J6" s="1092"/>
      <c r="K6" s="1084"/>
      <c r="L6" s="1084"/>
      <c r="M6" s="1084"/>
      <c r="N6" s="1084"/>
      <c r="O6" s="1084"/>
      <c r="P6" s="1084"/>
      <c r="Q6" s="1084"/>
      <c r="R6" s="1084"/>
      <c r="S6" s="1084"/>
      <c r="T6" s="1084"/>
      <c r="U6" s="1084"/>
      <c r="V6" s="1084"/>
      <c r="W6" s="1084"/>
    </row>
    <row r="7" spans="1:23" ht="15" x14ac:dyDescent="0.3">
      <c r="A7" s="942"/>
      <c r="B7" s="951"/>
      <c r="C7" s="951"/>
      <c r="D7" s="951"/>
      <c r="E7" s="951"/>
      <c r="F7" s="951"/>
      <c r="G7" s="951"/>
      <c r="H7" s="951"/>
      <c r="I7" s="951"/>
      <c r="J7" s="951"/>
      <c r="K7" s="951"/>
      <c r="L7" s="951"/>
      <c r="M7" s="951"/>
      <c r="N7" s="951"/>
      <c r="O7" s="951"/>
      <c r="P7" s="951"/>
      <c r="Q7" s="951"/>
      <c r="R7" s="951"/>
      <c r="S7" s="951"/>
      <c r="T7" s="951"/>
      <c r="U7" s="951"/>
      <c r="V7" s="951"/>
      <c r="W7" s="951"/>
    </row>
    <row r="8" spans="1:23" ht="15" x14ac:dyDescent="0.3">
      <c r="A8" s="949" t="s">
        <v>1135</v>
      </c>
      <c r="B8" s="947">
        <v>43186</v>
      </c>
      <c r="C8" s="947">
        <v>43434</v>
      </c>
      <c r="D8" s="947">
        <v>43335</v>
      </c>
      <c r="E8" s="947">
        <v>43453</v>
      </c>
      <c r="F8" s="947">
        <v>43607</v>
      </c>
      <c r="G8" s="947">
        <v>43607</v>
      </c>
      <c r="H8" s="947">
        <v>43607</v>
      </c>
      <c r="I8" s="947">
        <v>44164</v>
      </c>
      <c r="J8" s="947">
        <v>45301</v>
      </c>
      <c r="K8" s="947">
        <v>44492</v>
      </c>
      <c r="L8" s="947">
        <v>45519</v>
      </c>
      <c r="M8" s="947">
        <v>50087</v>
      </c>
      <c r="N8" s="947">
        <v>51419</v>
      </c>
      <c r="O8" s="947">
        <v>51745</v>
      </c>
      <c r="P8" s="947">
        <v>51838</v>
      </c>
      <c r="Q8" s="947">
        <v>52052</v>
      </c>
      <c r="R8" s="947">
        <v>52177</v>
      </c>
      <c r="S8" s="947">
        <v>52624</v>
      </c>
      <c r="T8" s="946">
        <v>53490</v>
      </c>
      <c r="U8" s="946">
        <v>54116</v>
      </c>
      <c r="V8" s="946">
        <v>53582</v>
      </c>
      <c r="W8" s="950">
        <f>SUM(W10:W12)</f>
        <v>54872</v>
      </c>
    </row>
    <row r="9" spans="1:23" ht="15" x14ac:dyDescent="0.3">
      <c r="A9" s="948"/>
      <c r="B9" s="947"/>
      <c r="C9" s="947"/>
      <c r="D9" s="947"/>
      <c r="E9" s="947"/>
      <c r="F9" s="947"/>
      <c r="G9" s="947"/>
      <c r="H9" s="947"/>
      <c r="I9" s="947"/>
      <c r="J9" s="947"/>
      <c r="K9" s="947"/>
      <c r="L9" s="947"/>
      <c r="M9" s="947"/>
      <c r="N9" s="947"/>
      <c r="O9" s="947"/>
      <c r="P9" s="947"/>
      <c r="Q9" s="947"/>
      <c r="R9" s="947"/>
      <c r="S9" s="947"/>
      <c r="T9" s="946"/>
      <c r="U9" s="946"/>
      <c r="V9" s="946"/>
      <c r="W9" s="946"/>
    </row>
    <row r="10" spans="1:23" ht="15" x14ac:dyDescent="0.3">
      <c r="A10" s="949" t="s">
        <v>1136</v>
      </c>
      <c r="B10" s="947">
        <v>28622</v>
      </c>
      <c r="C10" s="947">
        <v>28951</v>
      </c>
      <c r="D10" s="947">
        <v>29039</v>
      </c>
      <c r="E10" s="947">
        <v>29131</v>
      </c>
      <c r="F10" s="947">
        <v>29233</v>
      </c>
      <c r="G10" s="947">
        <v>29233</v>
      </c>
      <c r="H10" s="947">
        <v>29233</v>
      </c>
      <c r="I10" s="947">
        <v>29350</v>
      </c>
      <c r="J10" s="947">
        <v>29932</v>
      </c>
      <c r="K10" s="947">
        <v>29728</v>
      </c>
      <c r="L10" s="947">
        <v>30296</v>
      </c>
      <c r="M10" s="947">
        <v>32071</v>
      </c>
      <c r="N10" s="947">
        <v>32818</v>
      </c>
      <c r="O10" s="947">
        <v>32860</v>
      </c>
      <c r="P10" s="947">
        <v>32941</v>
      </c>
      <c r="Q10" s="947">
        <v>33072</v>
      </c>
      <c r="R10" s="947">
        <v>33026</v>
      </c>
      <c r="S10" s="947">
        <v>33249</v>
      </c>
      <c r="T10" s="946">
        <v>33752</v>
      </c>
      <c r="U10" s="946">
        <v>34405</v>
      </c>
      <c r="V10" s="946">
        <v>34125</v>
      </c>
      <c r="W10" s="946">
        <v>35871</v>
      </c>
    </row>
    <row r="11" spans="1:23" ht="15" x14ac:dyDescent="0.3">
      <c r="A11" s="948"/>
      <c r="B11" s="947"/>
      <c r="C11" s="947"/>
      <c r="D11" s="947"/>
      <c r="E11" s="947"/>
      <c r="F11" s="947"/>
      <c r="G11" s="947"/>
      <c r="H11" s="947"/>
      <c r="I11" s="947"/>
      <c r="J11" s="947"/>
      <c r="K11" s="947"/>
      <c r="L11" s="947"/>
      <c r="M11" s="947"/>
      <c r="N11" s="947"/>
      <c r="O11" s="947"/>
      <c r="P11" s="947"/>
      <c r="Q11" s="947"/>
      <c r="R11" s="947"/>
      <c r="S11" s="947"/>
      <c r="T11" s="946"/>
      <c r="U11" s="946"/>
      <c r="V11" s="946"/>
      <c r="W11" s="946"/>
    </row>
    <row r="12" spans="1:23" ht="15" x14ac:dyDescent="0.3">
      <c r="A12" s="949" t="s">
        <v>1137</v>
      </c>
      <c r="B12" s="947">
        <v>14564</v>
      </c>
      <c r="C12" s="947">
        <v>14483</v>
      </c>
      <c r="D12" s="947">
        <v>14296</v>
      </c>
      <c r="E12" s="947">
        <v>14322</v>
      </c>
      <c r="F12" s="947">
        <v>14374</v>
      </c>
      <c r="G12" s="947">
        <v>14374</v>
      </c>
      <c r="H12" s="947">
        <v>14374</v>
      </c>
      <c r="I12" s="947">
        <v>14814</v>
      </c>
      <c r="J12" s="947">
        <v>15369</v>
      </c>
      <c r="K12" s="947">
        <v>14764</v>
      </c>
      <c r="L12" s="947">
        <v>15223</v>
      </c>
      <c r="M12" s="947">
        <v>18016</v>
      </c>
      <c r="N12" s="947">
        <v>18601</v>
      </c>
      <c r="O12" s="947">
        <v>18885</v>
      </c>
      <c r="P12" s="947">
        <v>18897</v>
      </c>
      <c r="Q12" s="947">
        <v>18980</v>
      </c>
      <c r="R12" s="947">
        <v>19151</v>
      </c>
      <c r="S12" s="947">
        <v>19375</v>
      </c>
      <c r="T12" s="946">
        <v>19738</v>
      </c>
      <c r="U12" s="946">
        <v>19711</v>
      </c>
      <c r="V12" s="946">
        <v>19457</v>
      </c>
      <c r="W12" s="946">
        <v>19001</v>
      </c>
    </row>
    <row r="13" spans="1:23" ht="15" x14ac:dyDescent="0.3">
      <c r="A13" s="948"/>
      <c r="B13" s="947"/>
      <c r="C13" s="947"/>
      <c r="D13" s="947"/>
      <c r="E13" s="947"/>
      <c r="F13" s="947"/>
      <c r="G13" s="947"/>
      <c r="H13" s="947"/>
      <c r="I13" s="947"/>
      <c r="J13" s="947"/>
      <c r="K13" s="947"/>
      <c r="L13" s="947"/>
      <c r="M13" s="947"/>
      <c r="N13" s="947"/>
      <c r="O13" s="947"/>
      <c r="P13" s="947"/>
      <c r="Q13" s="947"/>
      <c r="R13" s="947"/>
      <c r="S13" s="947"/>
      <c r="T13" s="946"/>
      <c r="U13" s="946"/>
      <c r="V13" s="946"/>
      <c r="W13" s="946"/>
    </row>
    <row r="14" spans="1:23" ht="15" x14ac:dyDescent="0.3">
      <c r="A14" s="949" t="s">
        <v>1352</v>
      </c>
      <c r="B14" s="947">
        <v>4916</v>
      </c>
      <c r="C14" s="947">
        <v>4815</v>
      </c>
      <c r="D14" s="947">
        <v>4537</v>
      </c>
      <c r="E14" s="947">
        <v>4494</v>
      </c>
      <c r="F14" s="947">
        <v>4504</v>
      </c>
      <c r="G14" s="947">
        <v>4504</v>
      </c>
      <c r="H14" s="947">
        <v>4504</v>
      </c>
      <c r="I14" s="947">
        <v>4409</v>
      </c>
      <c r="J14" s="947">
        <v>4385</v>
      </c>
      <c r="K14" s="947">
        <v>3927</v>
      </c>
      <c r="L14" s="947">
        <v>3730</v>
      </c>
      <c r="M14" s="947">
        <v>2634</v>
      </c>
      <c r="N14" s="947">
        <v>2867</v>
      </c>
      <c r="O14" s="947">
        <v>2877</v>
      </c>
      <c r="P14" s="947">
        <v>2868</v>
      </c>
      <c r="Q14" s="947">
        <v>2898</v>
      </c>
      <c r="R14" s="947">
        <v>3011</v>
      </c>
      <c r="S14" s="947">
        <v>3039</v>
      </c>
      <c r="T14" s="946">
        <v>3061</v>
      </c>
      <c r="U14" s="946">
        <v>2889</v>
      </c>
      <c r="V14" s="946">
        <v>2997</v>
      </c>
      <c r="W14" s="946">
        <v>3188</v>
      </c>
    </row>
    <row r="15" spans="1:23" ht="15" x14ac:dyDescent="0.3">
      <c r="A15" s="948"/>
      <c r="B15" s="947"/>
      <c r="C15" s="947"/>
      <c r="D15" s="947"/>
      <c r="E15" s="947"/>
      <c r="F15" s="947"/>
      <c r="G15" s="947"/>
      <c r="H15" s="947"/>
      <c r="I15" s="947"/>
      <c r="J15" s="947"/>
      <c r="K15" s="947"/>
      <c r="L15" s="947"/>
      <c r="M15" s="947"/>
      <c r="N15" s="947"/>
      <c r="O15" s="947"/>
      <c r="P15" s="947"/>
      <c r="Q15" s="947"/>
      <c r="R15" s="947"/>
      <c r="S15" s="947"/>
      <c r="T15" s="946"/>
      <c r="U15" s="946"/>
      <c r="V15" s="946"/>
      <c r="W15" s="946"/>
    </row>
    <row r="16" spans="1:23" ht="15" x14ac:dyDescent="0.3">
      <c r="A16" s="949" t="s">
        <v>1350</v>
      </c>
      <c r="B16" s="947">
        <v>1622</v>
      </c>
      <c r="C16" s="947">
        <v>1711</v>
      </c>
      <c r="D16" s="947">
        <v>1718</v>
      </c>
      <c r="E16" s="947">
        <v>1720</v>
      </c>
      <c r="F16" s="947">
        <v>1715</v>
      </c>
      <c r="G16" s="947">
        <v>1715</v>
      </c>
      <c r="H16" s="947">
        <v>1715</v>
      </c>
      <c r="I16" s="947">
        <v>1734</v>
      </c>
      <c r="J16" s="947">
        <v>1774</v>
      </c>
      <c r="K16" s="947">
        <v>1768</v>
      </c>
      <c r="L16" s="947">
        <v>1775</v>
      </c>
      <c r="M16" s="947">
        <v>1944</v>
      </c>
      <c r="N16" s="947">
        <v>1574</v>
      </c>
      <c r="O16" s="947">
        <v>1545</v>
      </c>
      <c r="P16" s="947">
        <v>1569</v>
      </c>
      <c r="Q16" s="947">
        <v>1561</v>
      </c>
      <c r="R16" s="947">
        <v>1540</v>
      </c>
      <c r="S16" s="947">
        <v>1562</v>
      </c>
      <c r="T16" s="946">
        <v>1845</v>
      </c>
      <c r="U16" s="946">
        <v>1905</v>
      </c>
      <c r="V16" s="946">
        <v>1928</v>
      </c>
      <c r="W16" s="946">
        <v>2004</v>
      </c>
    </row>
    <row r="17" spans="1:23" ht="15" x14ac:dyDescent="0.3">
      <c r="A17" s="948"/>
      <c r="B17" s="947"/>
      <c r="C17" s="947"/>
      <c r="D17" s="947"/>
      <c r="E17" s="947"/>
      <c r="F17" s="947"/>
      <c r="G17" s="947"/>
      <c r="H17" s="947"/>
      <c r="I17" s="947"/>
      <c r="J17" s="947"/>
      <c r="K17" s="947"/>
      <c r="L17" s="947"/>
      <c r="M17" s="947"/>
      <c r="N17" s="947"/>
      <c r="O17" s="947"/>
      <c r="P17" s="947"/>
      <c r="Q17" s="947"/>
      <c r="R17" s="947"/>
      <c r="S17" s="947"/>
      <c r="T17" s="946"/>
      <c r="U17" s="946"/>
      <c r="V17" s="946"/>
      <c r="W17" s="946"/>
    </row>
    <row r="18" spans="1:23" ht="16.5" x14ac:dyDescent="0.3">
      <c r="A18" s="949" t="s">
        <v>1182</v>
      </c>
      <c r="B18" s="947">
        <v>14089</v>
      </c>
      <c r="C18" s="947">
        <v>13249</v>
      </c>
      <c r="D18" s="947">
        <v>13272</v>
      </c>
      <c r="E18" s="947">
        <v>13318</v>
      </c>
      <c r="F18" s="947">
        <v>13418</v>
      </c>
      <c r="G18" s="947">
        <v>13418</v>
      </c>
      <c r="H18" s="947">
        <v>13851</v>
      </c>
      <c r="I18" s="947">
        <v>14542</v>
      </c>
      <c r="J18" s="947">
        <v>14523</v>
      </c>
      <c r="K18" s="947">
        <v>15240</v>
      </c>
      <c r="L18" s="947">
        <v>15601</v>
      </c>
      <c r="M18" s="947">
        <v>17070</v>
      </c>
      <c r="N18" s="947">
        <v>17820</v>
      </c>
      <c r="O18" s="947">
        <v>17734</v>
      </c>
      <c r="P18" s="947">
        <v>17747</v>
      </c>
      <c r="Q18" s="947">
        <v>17808</v>
      </c>
      <c r="R18" s="947">
        <v>17808</v>
      </c>
      <c r="S18" s="947">
        <v>17971</v>
      </c>
      <c r="T18" s="946">
        <v>18247</v>
      </c>
      <c r="U18" s="946">
        <v>18531</v>
      </c>
      <c r="V18" s="946">
        <v>18561</v>
      </c>
      <c r="W18" s="946">
        <v>18825</v>
      </c>
    </row>
    <row r="19" spans="1:23" ht="15" x14ac:dyDescent="0.3">
      <c r="A19" s="948"/>
      <c r="B19" s="947"/>
      <c r="C19" s="947"/>
      <c r="D19" s="947"/>
      <c r="E19" s="947"/>
      <c r="F19" s="947"/>
      <c r="G19" s="947"/>
      <c r="H19" s="947"/>
      <c r="I19" s="947"/>
      <c r="J19" s="947"/>
      <c r="K19" s="947"/>
      <c r="L19" s="947"/>
      <c r="M19" s="947"/>
      <c r="N19" s="947"/>
      <c r="O19" s="947"/>
      <c r="P19" s="947"/>
      <c r="Q19" s="947"/>
      <c r="R19" s="947"/>
      <c r="S19" s="947"/>
      <c r="T19" s="946"/>
      <c r="U19" s="946"/>
      <c r="V19" s="946"/>
      <c r="W19" s="946"/>
    </row>
    <row r="20" spans="1:23" ht="16.5" x14ac:dyDescent="0.3">
      <c r="A20" s="949" t="s">
        <v>1353</v>
      </c>
      <c r="B20" s="947"/>
      <c r="C20" s="947">
        <v>1026</v>
      </c>
      <c r="D20" s="947">
        <v>1033</v>
      </c>
      <c r="E20" s="947">
        <v>1040</v>
      </c>
      <c r="F20" s="947">
        <v>1056</v>
      </c>
      <c r="G20" s="947">
        <v>1056</v>
      </c>
      <c r="H20" s="947">
        <v>1056</v>
      </c>
      <c r="I20" s="947">
        <v>1186</v>
      </c>
      <c r="J20" s="947">
        <v>1195</v>
      </c>
      <c r="K20" s="947">
        <v>1156</v>
      </c>
      <c r="L20" s="947">
        <v>1160</v>
      </c>
      <c r="M20" s="947">
        <v>1029</v>
      </c>
      <c r="N20" s="947">
        <v>1083</v>
      </c>
      <c r="O20" s="947">
        <v>1086</v>
      </c>
      <c r="P20" s="947">
        <v>1087</v>
      </c>
      <c r="Q20" s="947">
        <v>1088</v>
      </c>
      <c r="R20" s="947">
        <v>1088</v>
      </c>
      <c r="S20" s="947">
        <v>1092</v>
      </c>
      <c r="T20" s="946">
        <v>1103</v>
      </c>
      <c r="U20" s="946">
        <v>5722</v>
      </c>
      <c r="V20" s="946">
        <v>5743</v>
      </c>
      <c r="W20" s="946">
        <v>5926</v>
      </c>
    </row>
    <row r="21" spans="1:23" ht="15" x14ac:dyDescent="0.3">
      <c r="A21" s="948"/>
      <c r="B21" s="947"/>
      <c r="C21" s="947"/>
      <c r="D21" s="947"/>
      <c r="E21" s="947"/>
      <c r="F21" s="947"/>
      <c r="G21" s="947"/>
      <c r="H21" s="947"/>
      <c r="I21" s="947"/>
      <c r="J21" s="947"/>
      <c r="K21" s="947"/>
      <c r="L21" s="947"/>
      <c r="M21" s="947"/>
      <c r="N21" s="947"/>
      <c r="O21" s="947"/>
      <c r="P21" s="947"/>
      <c r="Q21" s="947"/>
      <c r="R21" s="947"/>
      <c r="S21" s="947"/>
      <c r="T21" s="946"/>
      <c r="U21" s="946"/>
      <c r="V21" s="946"/>
      <c r="W21" s="946"/>
    </row>
    <row r="22" spans="1:23" ht="15" x14ac:dyDescent="0.3">
      <c r="A22" s="949" t="s">
        <v>1351</v>
      </c>
      <c r="B22" s="947">
        <v>972</v>
      </c>
      <c r="C22" s="947">
        <v>989</v>
      </c>
      <c r="D22" s="947">
        <v>1003</v>
      </c>
      <c r="E22" s="947">
        <v>1007</v>
      </c>
      <c r="F22" s="947">
        <v>1016</v>
      </c>
      <c r="G22" s="947">
        <v>1016</v>
      </c>
      <c r="H22" s="947">
        <v>1016</v>
      </c>
      <c r="I22" s="947">
        <v>1270</v>
      </c>
      <c r="J22" s="947">
        <v>1172</v>
      </c>
      <c r="K22" s="947">
        <v>1181</v>
      </c>
      <c r="L22" s="947">
        <v>1191</v>
      </c>
      <c r="M22" s="947">
        <v>1160</v>
      </c>
      <c r="N22" s="947">
        <v>1264</v>
      </c>
      <c r="O22" s="947">
        <v>1346</v>
      </c>
      <c r="P22" s="947">
        <v>1346</v>
      </c>
      <c r="Q22" s="947">
        <v>1335</v>
      </c>
      <c r="R22" s="947">
        <v>1326</v>
      </c>
      <c r="S22" s="947">
        <v>1326</v>
      </c>
      <c r="T22" s="946">
        <v>1427</v>
      </c>
      <c r="U22" s="946">
        <v>1346</v>
      </c>
      <c r="V22" s="946">
        <v>1327</v>
      </c>
      <c r="W22" s="946">
        <v>1430</v>
      </c>
    </row>
    <row r="23" spans="1:23" ht="15" x14ac:dyDescent="0.3">
      <c r="A23" s="948"/>
      <c r="B23" s="947"/>
      <c r="C23" s="947"/>
      <c r="D23" s="947"/>
      <c r="E23" s="947"/>
      <c r="F23" s="947"/>
      <c r="G23" s="947"/>
      <c r="H23" s="947"/>
      <c r="I23" s="947"/>
      <c r="J23" s="947"/>
      <c r="K23" s="947"/>
      <c r="L23" s="947"/>
      <c r="M23" s="947"/>
      <c r="N23" s="947"/>
      <c r="O23" s="947"/>
      <c r="P23" s="947"/>
      <c r="Q23" s="947"/>
      <c r="R23" s="947"/>
      <c r="S23" s="947"/>
      <c r="T23" s="946"/>
      <c r="U23" s="946"/>
      <c r="V23" s="946"/>
      <c r="W23" s="946"/>
    </row>
    <row r="24" spans="1:23" ht="15" x14ac:dyDescent="0.3">
      <c r="A24" s="949" t="s">
        <v>1138</v>
      </c>
      <c r="B24" s="947">
        <v>470</v>
      </c>
      <c r="C24" s="947">
        <v>472</v>
      </c>
      <c r="D24" s="947">
        <v>447</v>
      </c>
      <c r="E24" s="947">
        <v>446</v>
      </c>
      <c r="F24" s="947">
        <v>446</v>
      </c>
      <c r="G24" s="947">
        <v>446</v>
      </c>
      <c r="H24" s="947">
        <v>446</v>
      </c>
      <c r="I24" s="947">
        <v>446</v>
      </c>
      <c r="J24" s="947">
        <v>454</v>
      </c>
      <c r="K24" s="947">
        <v>439</v>
      </c>
      <c r="L24" s="947">
        <v>434</v>
      </c>
      <c r="M24" s="947">
        <v>384</v>
      </c>
      <c r="N24" s="947">
        <v>385</v>
      </c>
      <c r="O24" s="947">
        <v>391</v>
      </c>
      <c r="P24" s="947">
        <v>391</v>
      </c>
      <c r="Q24" s="947">
        <v>395</v>
      </c>
      <c r="R24" s="947">
        <v>391</v>
      </c>
      <c r="S24" s="947">
        <v>392</v>
      </c>
      <c r="T24" s="946">
        <v>395</v>
      </c>
      <c r="U24" s="946">
        <v>405</v>
      </c>
      <c r="V24" s="946">
        <v>401</v>
      </c>
      <c r="W24" s="946">
        <v>402</v>
      </c>
    </row>
    <row r="25" spans="1:23" ht="15" x14ac:dyDescent="0.3">
      <c r="A25" s="948"/>
      <c r="B25" s="947"/>
      <c r="C25" s="947"/>
      <c r="D25" s="947"/>
      <c r="E25" s="947"/>
      <c r="F25" s="947"/>
      <c r="G25" s="947"/>
      <c r="H25" s="947"/>
      <c r="I25" s="947"/>
      <c r="J25" s="947"/>
      <c r="K25" s="947"/>
      <c r="L25" s="947"/>
      <c r="M25" s="947"/>
      <c r="N25" s="947"/>
      <c r="O25" s="947"/>
      <c r="P25" s="947"/>
      <c r="Q25" s="947"/>
      <c r="R25" s="947"/>
      <c r="S25" s="947"/>
      <c r="T25" s="946"/>
      <c r="U25" s="946"/>
      <c r="V25" s="946"/>
      <c r="W25" s="946"/>
    </row>
    <row r="26" spans="1:23" ht="16.5" x14ac:dyDescent="0.3">
      <c r="A26" s="949" t="s">
        <v>1183</v>
      </c>
      <c r="B26" s="947">
        <v>496</v>
      </c>
      <c r="C26" s="947">
        <v>503</v>
      </c>
      <c r="D26" s="947">
        <v>520</v>
      </c>
      <c r="E26" s="947">
        <v>524</v>
      </c>
      <c r="F26" s="947">
        <v>531</v>
      </c>
      <c r="G26" s="947">
        <v>531</v>
      </c>
      <c r="H26" s="947">
        <v>531</v>
      </c>
      <c r="I26" s="947">
        <v>541</v>
      </c>
      <c r="J26" s="947">
        <v>540</v>
      </c>
      <c r="K26" s="947">
        <v>539</v>
      </c>
      <c r="L26" s="947">
        <v>540</v>
      </c>
      <c r="M26" s="947">
        <v>541</v>
      </c>
      <c r="N26" s="947">
        <v>540</v>
      </c>
      <c r="O26" s="947">
        <v>584</v>
      </c>
      <c r="P26" s="947">
        <v>584</v>
      </c>
      <c r="Q26" s="947">
        <v>585</v>
      </c>
      <c r="R26" s="947">
        <v>584</v>
      </c>
      <c r="S26" s="947">
        <v>587</v>
      </c>
      <c r="T26" s="946">
        <v>589</v>
      </c>
      <c r="U26" s="946">
        <v>589</v>
      </c>
      <c r="V26" s="946">
        <v>586</v>
      </c>
      <c r="W26" s="946">
        <v>596</v>
      </c>
    </row>
    <row r="27" spans="1:23" ht="15" x14ac:dyDescent="0.3">
      <c r="A27" s="948"/>
      <c r="B27" s="947"/>
      <c r="C27" s="947"/>
      <c r="D27" s="947"/>
      <c r="E27" s="947"/>
      <c r="F27" s="947"/>
      <c r="G27" s="947"/>
      <c r="H27" s="947"/>
      <c r="I27" s="947"/>
      <c r="J27" s="947"/>
      <c r="K27" s="947"/>
      <c r="L27" s="947"/>
      <c r="M27" s="947"/>
      <c r="N27" s="947"/>
      <c r="O27" s="947"/>
      <c r="P27" s="947"/>
      <c r="Q27" s="947"/>
      <c r="R27" s="947"/>
      <c r="S27" s="947"/>
      <c r="T27" s="946"/>
      <c r="U27" s="946"/>
      <c r="V27" s="946"/>
      <c r="W27" s="946"/>
    </row>
    <row r="28" spans="1:23" ht="16.5" x14ac:dyDescent="0.3">
      <c r="A28" s="949" t="s">
        <v>1184</v>
      </c>
      <c r="B28" s="947">
        <v>886</v>
      </c>
      <c r="C28" s="947">
        <v>902</v>
      </c>
      <c r="D28" s="947">
        <v>919</v>
      </c>
      <c r="E28" s="947">
        <v>926</v>
      </c>
      <c r="F28" s="947">
        <v>923</v>
      </c>
      <c r="G28" s="947">
        <v>923</v>
      </c>
      <c r="H28" s="947">
        <v>926</v>
      </c>
      <c r="I28" s="947">
        <v>942</v>
      </c>
      <c r="J28" s="947">
        <v>971</v>
      </c>
      <c r="K28" s="947">
        <v>1003</v>
      </c>
      <c r="L28" s="947">
        <v>1029</v>
      </c>
      <c r="M28" s="947">
        <v>1024</v>
      </c>
      <c r="N28" s="947">
        <v>1034</v>
      </c>
      <c r="O28" s="947">
        <v>1064</v>
      </c>
      <c r="P28" s="947">
        <v>1076</v>
      </c>
      <c r="Q28" s="947">
        <v>1078</v>
      </c>
      <c r="R28" s="947">
        <v>1078</v>
      </c>
      <c r="S28" s="947">
        <v>1082</v>
      </c>
      <c r="T28" s="946">
        <v>1088</v>
      </c>
      <c r="U28" s="946">
        <v>1102</v>
      </c>
      <c r="V28" s="946">
        <v>1105</v>
      </c>
      <c r="W28" s="946">
        <v>1133</v>
      </c>
    </row>
    <row r="29" spans="1:23" ht="15" x14ac:dyDescent="0.3">
      <c r="A29" s="948"/>
      <c r="B29" s="947"/>
      <c r="C29" s="947"/>
      <c r="D29" s="947"/>
      <c r="E29" s="947"/>
      <c r="F29" s="947"/>
      <c r="G29" s="947"/>
      <c r="H29" s="947"/>
      <c r="I29" s="947"/>
      <c r="J29" s="947"/>
      <c r="K29" s="947"/>
      <c r="L29" s="947"/>
      <c r="M29" s="947"/>
      <c r="N29" s="947"/>
      <c r="O29" s="947"/>
      <c r="P29" s="947"/>
      <c r="Q29" s="947"/>
      <c r="R29" s="947"/>
      <c r="S29" s="947"/>
      <c r="T29" s="946"/>
      <c r="U29" s="946"/>
      <c r="V29" s="946"/>
      <c r="W29" s="946"/>
    </row>
    <row r="30" spans="1:23" ht="15" x14ac:dyDescent="0.3">
      <c r="A30" s="949" t="s">
        <v>1139</v>
      </c>
      <c r="B30" s="947">
        <v>31</v>
      </c>
      <c r="C30" s="947">
        <v>32</v>
      </c>
      <c r="D30" s="947">
        <v>35</v>
      </c>
      <c r="E30" s="947">
        <v>35</v>
      </c>
      <c r="F30" s="947">
        <v>35</v>
      </c>
      <c r="G30" s="947">
        <v>35</v>
      </c>
      <c r="H30" s="947">
        <v>35</v>
      </c>
      <c r="I30" s="947">
        <v>35</v>
      </c>
      <c r="J30" s="947">
        <v>38</v>
      </c>
      <c r="K30" s="947">
        <v>40</v>
      </c>
      <c r="L30" s="947">
        <v>41</v>
      </c>
      <c r="M30" s="947">
        <v>59</v>
      </c>
      <c r="N30" s="947">
        <v>65</v>
      </c>
      <c r="O30" s="947">
        <v>65</v>
      </c>
      <c r="P30" s="947">
        <v>66</v>
      </c>
      <c r="Q30" s="947">
        <v>67</v>
      </c>
      <c r="R30" s="947">
        <v>66</v>
      </c>
      <c r="S30" s="947">
        <v>68</v>
      </c>
      <c r="T30" s="946">
        <v>70</v>
      </c>
      <c r="U30" s="946">
        <v>70</v>
      </c>
      <c r="V30" s="946">
        <v>69</v>
      </c>
      <c r="W30" s="946">
        <v>72</v>
      </c>
    </row>
    <row r="31" spans="1:23" ht="15" x14ac:dyDescent="0.3">
      <c r="A31" s="948"/>
      <c r="B31" s="947"/>
      <c r="C31" s="947"/>
      <c r="D31" s="947"/>
      <c r="E31" s="947"/>
      <c r="F31" s="947"/>
      <c r="G31" s="947"/>
      <c r="H31" s="947"/>
      <c r="I31" s="947"/>
      <c r="J31" s="947"/>
      <c r="K31" s="947"/>
      <c r="L31" s="947"/>
      <c r="M31" s="947"/>
      <c r="N31" s="947"/>
      <c r="O31" s="947"/>
      <c r="P31" s="947"/>
      <c r="Q31" s="947"/>
      <c r="R31" s="947"/>
      <c r="S31" s="947"/>
      <c r="T31" s="946"/>
      <c r="U31" s="946"/>
      <c r="V31" s="946"/>
      <c r="W31" s="946"/>
    </row>
    <row r="32" spans="1:23" ht="15" x14ac:dyDescent="0.3">
      <c r="A32" s="949" t="s">
        <v>1140</v>
      </c>
      <c r="B32" s="947">
        <v>1199</v>
      </c>
      <c r="C32" s="947">
        <v>1184</v>
      </c>
      <c r="D32" s="947">
        <v>1188</v>
      </c>
      <c r="E32" s="947">
        <v>1194</v>
      </c>
      <c r="F32" s="947">
        <v>1196</v>
      </c>
      <c r="G32" s="947">
        <v>1197</v>
      </c>
      <c r="H32" s="947">
        <v>1210</v>
      </c>
      <c r="I32" s="947">
        <v>1212</v>
      </c>
      <c r="J32" s="947">
        <v>1223</v>
      </c>
      <c r="K32" s="947">
        <v>1233</v>
      </c>
      <c r="L32" s="947">
        <v>1241</v>
      </c>
      <c r="M32" s="947">
        <v>1251</v>
      </c>
      <c r="N32" s="947">
        <v>1255</v>
      </c>
      <c r="O32" s="947">
        <v>1258</v>
      </c>
      <c r="P32" s="947">
        <v>1268</v>
      </c>
      <c r="Q32" s="947">
        <v>1267</v>
      </c>
      <c r="R32" s="947">
        <v>1266</v>
      </c>
      <c r="S32" s="947">
        <v>1271</v>
      </c>
      <c r="T32" s="946">
        <v>1282</v>
      </c>
      <c r="U32" s="946">
        <v>1293</v>
      </c>
      <c r="V32" s="946">
        <v>1291</v>
      </c>
      <c r="W32" s="946">
        <v>1310</v>
      </c>
    </row>
    <row r="33" spans="1:34" ht="15" x14ac:dyDescent="0.3">
      <c r="A33" s="948"/>
      <c r="B33" s="947"/>
      <c r="C33" s="947"/>
      <c r="D33" s="947"/>
      <c r="E33" s="947"/>
      <c r="F33" s="947"/>
      <c r="G33" s="947"/>
      <c r="H33" s="947"/>
      <c r="I33" s="947"/>
      <c r="J33" s="947"/>
      <c r="K33" s="947"/>
      <c r="L33" s="947"/>
      <c r="M33" s="947"/>
      <c r="N33" s="947"/>
      <c r="O33" s="947"/>
      <c r="P33" s="947"/>
      <c r="Q33" s="947"/>
      <c r="R33" s="947"/>
      <c r="S33" s="947"/>
      <c r="T33" s="946"/>
      <c r="U33" s="946"/>
      <c r="V33" s="946"/>
      <c r="W33" s="946"/>
    </row>
    <row r="34" spans="1:34" ht="15" x14ac:dyDescent="0.3">
      <c r="A34" s="949" t="s">
        <v>1141</v>
      </c>
      <c r="B34" s="947">
        <v>168</v>
      </c>
      <c r="C34" s="947">
        <v>168</v>
      </c>
      <c r="D34" s="947">
        <v>168</v>
      </c>
      <c r="E34" s="947">
        <v>168</v>
      </c>
      <c r="F34" s="947">
        <v>168</v>
      </c>
      <c r="G34" s="947">
        <v>168</v>
      </c>
      <c r="H34" s="947">
        <v>168</v>
      </c>
      <c r="I34" s="947">
        <v>168</v>
      </c>
      <c r="J34" s="947">
        <v>168</v>
      </c>
      <c r="K34" s="947">
        <v>163</v>
      </c>
      <c r="L34" s="947">
        <v>162</v>
      </c>
      <c r="M34" s="947">
        <v>161</v>
      </c>
      <c r="N34" s="947">
        <v>154</v>
      </c>
      <c r="O34" s="947">
        <v>153</v>
      </c>
      <c r="P34" s="947">
        <v>153</v>
      </c>
      <c r="Q34" s="947">
        <v>153</v>
      </c>
      <c r="R34" s="947">
        <v>152</v>
      </c>
      <c r="S34" s="947">
        <v>153</v>
      </c>
      <c r="T34" s="946">
        <v>152</v>
      </c>
      <c r="U34" s="946">
        <v>151</v>
      </c>
      <c r="V34" s="946">
        <v>150</v>
      </c>
      <c r="W34" s="946">
        <v>151</v>
      </c>
    </row>
    <row r="35" spans="1:34" ht="12.75" customHeight="1" x14ac:dyDescent="0.3">
      <c r="A35" s="948"/>
      <c r="B35" s="947"/>
      <c r="C35" s="947"/>
      <c r="D35" s="947"/>
      <c r="E35" s="947"/>
      <c r="F35" s="947"/>
      <c r="G35" s="947"/>
      <c r="H35" s="947"/>
      <c r="I35" s="947"/>
      <c r="J35" s="947"/>
      <c r="K35" s="947"/>
      <c r="L35" s="947"/>
      <c r="M35" s="947"/>
      <c r="N35" s="947"/>
      <c r="O35" s="947"/>
      <c r="P35" s="947"/>
      <c r="Q35" s="947"/>
      <c r="R35" s="947"/>
      <c r="S35" s="947"/>
      <c r="T35" s="946"/>
      <c r="U35" s="946"/>
      <c r="V35" s="946"/>
      <c r="W35" s="946"/>
    </row>
    <row r="36" spans="1:34" ht="17.25" thickBot="1" x14ac:dyDescent="0.35">
      <c r="A36" s="945" t="s">
        <v>1185</v>
      </c>
      <c r="B36" s="348">
        <v>1301</v>
      </c>
      <c r="C36" s="348">
        <v>1306</v>
      </c>
      <c r="D36" s="348">
        <v>1313</v>
      </c>
      <c r="E36" s="348">
        <v>1317</v>
      </c>
      <c r="F36" s="348">
        <v>1323</v>
      </c>
      <c r="G36" s="348">
        <v>1297</v>
      </c>
      <c r="H36" s="348">
        <v>1421</v>
      </c>
      <c r="I36" s="348">
        <v>1431</v>
      </c>
      <c r="J36" s="348">
        <v>1622</v>
      </c>
      <c r="K36" s="348">
        <v>1544</v>
      </c>
      <c r="L36" s="348">
        <v>1502</v>
      </c>
      <c r="M36" s="348">
        <v>1433</v>
      </c>
      <c r="N36" s="348">
        <v>1548</v>
      </c>
      <c r="O36" s="348">
        <v>1499</v>
      </c>
      <c r="P36" s="348">
        <v>1175</v>
      </c>
      <c r="Q36" s="348">
        <v>1134</v>
      </c>
      <c r="R36" s="348">
        <v>1177</v>
      </c>
      <c r="S36" s="348">
        <v>1178</v>
      </c>
      <c r="T36" s="349">
        <v>1167</v>
      </c>
      <c r="U36" s="349">
        <v>1158</v>
      </c>
      <c r="V36" s="349">
        <v>1158</v>
      </c>
      <c r="W36" s="349">
        <v>1176</v>
      </c>
    </row>
    <row r="37" spans="1:34" ht="15" x14ac:dyDescent="0.3">
      <c r="A37" s="941" t="s">
        <v>1186</v>
      </c>
      <c r="B37" s="944"/>
      <c r="C37" s="943"/>
      <c r="D37" s="943"/>
      <c r="E37" s="943"/>
      <c r="F37" s="943"/>
      <c r="G37" s="943"/>
      <c r="H37" s="943"/>
      <c r="I37" s="943"/>
      <c r="J37" s="943"/>
      <c r="K37" s="943"/>
      <c r="L37" s="942"/>
      <c r="M37" s="942"/>
      <c r="N37" s="942"/>
      <c r="O37" s="942"/>
      <c r="P37" s="942"/>
      <c r="Q37" s="942"/>
      <c r="R37" s="942"/>
      <c r="S37" s="942"/>
      <c r="T37" s="942"/>
      <c r="U37" s="942"/>
      <c r="V37" s="942"/>
      <c r="W37" s="942"/>
    </row>
    <row r="38" spans="1:34" ht="15" x14ac:dyDescent="0.3">
      <c r="A38" s="941" t="s">
        <v>1187</v>
      </c>
      <c r="B38" s="944"/>
      <c r="C38" s="943"/>
      <c r="D38" s="943"/>
      <c r="E38" s="943"/>
      <c r="F38" s="943"/>
      <c r="G38" s="943"/>
      <c r="H38" s="943"/>
      <c r="I38" s="943"/>
      <c r="J38" s="943"/>
      <c r="K38" s="943"/>
      <c r="L38" s="942"/>
      <c r="M38" s="942"/>
      <c r="N38" s="942"/>
      <c r="O38" s="942"/>
      <c r="P38" s="942"/>
      <c r="Q38" s="942"/>
      <c r="R38" s="942"/>
      <c r="S38" s="942"/>
      <c r="T38" s="942"/>
      <c r="U38" s="942"/>
      <c r="V38" s="942"/>
      <c r="W38" s="942"/>
    </row>
    <row r="39" spans="1:34" ht="15" x14ac:dyDescent="0.3">
      <c r="A39" s="941" t="s">
        <v>1330</v>
      </c>
      <c r="B39" s="943"/>
      <c r="C39" s="943"/>
      <c r="D39" s="943"/>
      <c r="E39" s="943"/>
      <c r="F39" s="943"/>
      <c r="G39" s="943"/>
      <c r="H39" s="943"/>
      <c r="I39" s="943"/>
      <c r="J39" s="943"/>
      <c r="K39" s="943"/>
      <c r="L39" s="942"/>
      <c r="M39" s="942"/>
      <c r="N39" s="942"/>
      <c r="O39" s="942"/>
      <c r="P39" s="942"/>
      <c r="Q39" s="942"/>
      <c r="R39" s="942"/>
      <c r="S39" s="942"/>
      <c r="T39" s="942"/>
      <c r="U39" s="942"/>
      <c r="V39" s="942"/>
      <c r="W39" s="942"/>
    </row>
    <row r="40" spans="1:34" ht="15" x14ac:dyDescent="0.3">
      <c r="A40" s="941" t="s">
        <v>1188</v>
      </c>
      <c r="B40" s="943"/>
      <c r="C40" s="943"/>
      <c r="D40" s="943"/>
      <c r="E40" s="943"/>
      <c r="F40" s="943"/>
      <c r="G40" s="943"/>
      <c r="H40" s="943"/>
      <c r="I40" s="943"/>
      <c r="J40" s="943"/>
      <c r="K40" s="943"/>
      <c r="L40" s="942"/>
      <c r="M40" s="942"/>
      <c r="N40" s="942"/>
      <c r="O40" s="942"/>
      <c r="P40" s="942"/>
      <c r="Q40" s="942"/>
      <c r="R40" s="942"/>
      <c r="S40" s="942"/>
      <c r="T40" s="942"/>
      <c r="U40" s="942"/>
      <c r="V40" s="942"/>
      <c r="W40" s="942"/>
    </row>
    <row r="41" spans="1:34" ht="15" x14ac:dyDescent="0.3">
      <c r="A41" s="941" t="s">
        <v>1189</v>
      </c>
      <c r="B41" s="943"/>
      <c r="C41" s="943"/>
      <c r="D41" s="943"/>
      <c r="E41" s="943"/>
      <c r="F41" s="943"/>
      <c r="G41" s="943"/>
      <c r="H41" s="943"/>
      <c r="I41" s="943"/>
      <c r="J41" s="943"/>
      <c r="K41" s="943"/>
      <c r="L41" s="942"/>
      <c r="M41" s="942"/>
      <c r="N41" s="942"/>
      <c r="O41" s="942"/>
      <c r="P41" s="942"/>
      <c r="Q41" s="942"/>
      <c r="R41" s="942"/>
      <c r="S41" s="942"/>
      <c r="T41" s="942"/>
      <c r="U41" s="942"/>
      <c r="V41" s="942"/>
      <c r="W41" s="942"/>
    </row>
    <row r="42" spans="1:34" ht="18" hidden="1" customHeight="1" x14ac:dyDescent="0.3"/>
    <row r="43" spans="1:34" ht="15" x14ac:dyDescent="0.3">
      <c r="A43" s="941" t="s">
        <v>1304</v>
      </c>
    </row>
    <row r="44" spans="1:34" ht="15" x14ac:dyDescent="0.3">
      <c r="A44" s="941" t="s">
        <v>1305</v>
      </c>
    </row>
    <row r="45" spans="1:34" ht="15.75" customHeight="1" x14ac:dyDescent="0.3">
      <c r="A45" s="1089" t="s">
        <v>1306</v>
      </c>
      <c r="B45" s="1089"/>
      <c r="C45" s="1089"/>
      <c r="D45" s="1089"/>
      <c r="E45" s="1089"/>
      <c r="F45" s="1089"/>
      <c r="G45" s="1089"/>
      <c r="H45" s="1089"/>
      <c r="I45" s="1089"/>
      <c r="J45" s="1089"/>
      <c r="K45" s="1089"/>
      <c r="L45" s="1089"/>
      <c r="M45" s="1089"/>
      <c r="N45" s="1089"/>
      <c r="O45" s="1089"/>
      <c r="P45" s="1089"/>
      <c r="Q45" s="1089"/>
      <c r="R45" s="1089"/>
      <c r="S45" s="1089"/>
      <c r="T45" s="1089"/>
      <c r="U45" s="1089"/>
      <c r="V45" s="1089"/>
      <c r="W45" s="1089"/>
      <c r="X45" s="964"/>
      <c r="Y45" s="964"/>
      <c r="Z45" s="964"/>
    </row>
    <row r="46" spans="1:34" ht="58.5" customHeight="1" x14ac:dyDescent="0.3">
      <c r="A46" s="1090" t="s">
        <v>1329</v>
      </c>
      <c r="B46" s="1090"/>
      <c r="C46" s="1090"/>
      <c r="D46" s="1090"/>
      <c r="E46" s="1090"/>
      <c r="F46" s="1090"/>
      <c r="G46" s="1090"/>
      <c r="H46" s="1090"/>
      <c r="I46" s="1090"/>
      <c r="J46" s="1090"/>
      <c r="K46" s="1090"/>
      <c r="L46" s="1090"/>
      <c r="M46" s="1090"/>
      <c r="N46" s="1090"/>
      <c r="O46" s="1090"/>
      <c r="P46" s="1090"/>
      <c r="Q46" s="1090"/>
      <c r="R46" s="1090"/>
      <c r="S46" s="1090"/>
      <c r="T46" s="1090"/>
      <c r="U46" s="1090"/>
      <c r="V46" s="1090"/>
      <c r="W46" s="1090"/>
      <c r="X46" s="965"/>
      <c r="Y46" s="965"/>
      <c r="Z46" s="965"/>
      <c r="AA46" s="965"/>
      <c r="AB46" s="965"/>
      <c r="AC46" s="965"/>
      <c r="AD46" s="965"/>
      <c r="AE46" s="965"/>
      <c r="AF46" s="965"/>
      <c r="AG46" s="965"/>
      <c r="AH46" s="965"/>
    </row>
    <row r="47" spans="1:34" ht="17.25" customHeight="1" x14ac:dyDescent="0.3">
      <c r="A47" s="1088" t="s">
        <v>1142</v>
      </c>
      <c r="B47" s="1088"/>
      <c r="C47" s="1088"/>
      <c r="D47" s="1088"/>
      <c r="E47" s="1088"/>
      <c r="F47" s="1088"/>
      <c r="G47" s="1088"/>
      <c r="H47" s="1088"/>
      <c r="I47" s="1088"/>
      <c r="J47" s="1088"/>
      <c r="K47" s="1088"/>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row>
    <row r="48" spans="1:34" ht="23.25" customHeight="1" x14ac:dyDescent="0.3"/>
  </sheetData>
  <mergeCells count="28">
    <mergeCell ref="W5:W6"/>
    <mergeCell ref="A2:W2"/>
    <mergeCell ref="A47:K47"/>
    <mergeCell ref="O5:O6"/>
    <mergeCell ref="P5:P6"/>
    <mergeCell ref="Q5:Q6"/>
    <mergeCell ref="R5:R6"/>
    <mergeCell ref="A45:W45"/>
    <mergeCell ref="A46:W46"/>
    <mergeCell ref="G5:G6"/>
    <mergeCell ref="H5:H6"/>
    <mergeCell ref="V5:V6"/>
    <mergeCell ref="I5:I6"/>
    <mergeCell ref="J5:J6"/>
    <mergeCell ref="K5:K6"/>
    <mergeCell ref="L5:L6"/>
    <mergeCell ref="T5:T6"/>
    <mergeCell ref="S5:S6"/>
    <mergeCell ref="U5:U6"/>
    <mergeCell ref="D5:D6"/>
    <mergeCell ref="E5:E6"/>
    <mergeCell ref="F5:F6"/>
    <mergeCell ref="A3:L3"/>
    <mergeCell ref="A5:A6"/>
    <mergeCell ref="B5:B6"/>
    <mergeCell ref="C5:C6"/>
    <mergeCell ref="N5:N6"/>
    <mergeCell ref="M5:M6"/>
  </mergeCells>
  <hyperlinks>
    <hyperlink ref="A1" location="Índice!A1" display="Regresar" xr:uid="{00000000-0004-0000-0D00-000000000000}"/>
  </hyperlinks>
  <pageMargins left="0.70866141732283472" right="0.70866141732283472" top="0.74803149606299213" bottom="0.74803149606299213" header="0.31496062992125984" footer="0.31496062992125984"/>
  <pageSetup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67"/>
  <sheetViews>
    <sheetView showGridLines="0" zoomScale="90" zoomScaleNormal="90" workbookViewId="0">
      <selection activeCell="G30" sqref="G30"/>
    </sheetView>
  </sheetViews>
  <sheetFormatPr baseColWidth="10" defaultColWidth="0" defaultRowHeight="15" zeroHeight="1" x14ac:dyDescent="0.3"/>
  <cols>
    <col min="1" max="1" width="23.42578125" style="11" customWidth="1"/>
    <col min="2" max="2" width="10.7109375" style="11" customWidth="1"/>
    <col min="3" max="3" width="11.7109375" style="11" customWidth="1"/>
    <col min="4" max="4" width="11.28515625" style="11" customWidth="1"/>
    <col min="5" max="5" width="16.42578125" style="11" customWidth="1"/>
    <col min="6" max="6" width="12.85546875" style="11" customWidth="1"/>
    <col min="7" max="7" width="13.140625" style="11" customWidth="1"/>
    <col min="8" max="8" width="10.85546875" style="11" customWidth="1"/>
    <col min="9" max="9" width="11.85546875" style="11" customWidth="1"/>
    <col min="10" max="10" width="10.7109375" style="11" customWidth="1"/>
    <col min="11" max="11" width="13.28515625" style="11" customWidth="1"/>
    <col min="12" max="12" width="13.5703125" style="11" customWidth="1"/>
    <col min="13" max="13" width="10.7109375" style="11" customWidth="1"/>
    <col min="14" max="14" width="11.140625" style="147" customWidth="1"/>
    <col min="15" max="15" width="12.7109375" style="147" customWidth="1"/>
    <col min="16" max="16" width="13.7109375" style="147" customWidth="1"/>
    <col min="17" max="18" width="2.7109375" style="11" customWidth="1"/>
    <col min="19" max="16384" width="0" style="11" hidden="1"/>
  </cols>
  <sheetData>
    <row r="1" spans="1:17" s="14" customFormat="1" x14ac:dyDescent="0.3">
      <c r="A1" s="339" t="s">
        <v>18</v>
      </c>
      <c r="B1" s="963"/>
      <c r="C1" s="963"/>
      <c r="D1" s="963"/>
      <c r="E1" s="963"/>
      <c r="F1" s="963"/>
      <c r="G1" s="963"/>
      <c r="H1" s="963"/>
      <c r="I1" s="963"/>
      <c r="J1" s="963"/>
      <c r="K1" s="963"/>
      <c r="L1" s="963"/>
      <c r="M1" s="963"/>
      <c r="N1" s="962"/>
      <c r="O1" s="962"/>
      <c r="P1" s="962"/>
    </row>
    <row r="2" spans="1:17" s="14" customFormat="1" x14ac:dyDescent="0.3">
      <c r="A2" s="1079" t="s">
        <v>803</v>
      </c>
      <c r="B2" s="1079"/>
      <c r="C2" s="1079"/>
      <c r="D2" s="1079"/>
      <c r="E2" s="1079"/>
      <c r="F2" s="1079"/>
      <c r="G2" s="1079"/>
      <c r="H2" s="1079"/>
      <c r="I2" s="1079"/>
      <c r="J2" s="1079"/>
      <c r="K2" s="1079"/>
      <c r="L2" s="1079"/>
      <c r="M2" s="1079"/>
      <c r="N2" s="1079"/>
      <c r="O2" s="1079"/>
      <c r="P2" s="1079"/>
      <c r="Q2" s="1079"/>
    </row>
    <row r="3" spans="1:17" s="14" customFormat="1" ht="18" x14ac:dyDescent="0.35">
      <c r="A3" s="1080" t="s">
        <v>1403</v>
      </c>
      <c r="B3" s="1080"/>
      <c r="C3" s="1080"/>
      <c r="D3" s="1080"/>
      <c r="E3" s="1080"/>
      <c r="F3" s="1080"/>
      <c r="G3" s="1080"/>
      <c r="H3" s="1080"/>
      <c r="I3" s="1080"/>
      <c r="J3" s="1080"/>
      <c r="K3" s="1080"/>
      <c r="L3" s="1080"/>
      <c r="M3" s="1080"/>
      <c r="N3" s="1080"/>
      <c r="O3" s="1080"/>
      <c r="P3" s="1080"/>
    </row>
    <row r="4" spans="1:17" s="14" customFormat="1" ht="15.75" thickBot="1" x14ac:dyDescent="0.35">
      <c r="A4" s="963"/>
      <c r="B4" s="963"/>
      <c r="C4" s="963"/>
      <c r="D4" s="963"/>
      <c r="E4" s="963"/>
      <c r="F4" s="963"/>
      <c r="G4" s="963"/>
      <c r="H4" s="963"/>
      <c r="I4" s="963"/>
      <c r="J4" s="963"/>
      <c r="K4" s="963"/>
      <c r="L4" s="963"/>
      <c r="M4" s="963"/>
      <c r="N4" s="962"/>
      <c r="O4" s="962"/>
      <c r="P4" s="962"/>
    </row>
    <row r="5" spans="1:17" ht="15" customHeight="1" x14ac:dyDescent="0.3">
      <c r="A5" s="1093" t="s">
        <v>1402</v>
      </c>
      <c r="B5" s="1093" t="s">
        <v>1143</v>
      </c>
      <c r="C5" s="1093"/>
      <c r="D5" s="1093"/>
      <c r="E5" s="1093" t="s">
        <v>1340</v>
      </c>
      <c r="F5" s="1093" t="s">
        <v>1339</v>
      </c>
      <c r="G5" s="1093" t="s">
        <v>1338</v>
      </c>
      <c r="H5" s="1093" t="s">
        <v>1337</v>
      </c>
      <c r="I5" s="1093" t="s">
        <v>1144</v>
      </c>
      <c r="J5" s="1093" t="s">
        <v>1145</v>
      </c>
      <c r="K5" s="1093" t="s">
        <v>1336</v>
      </c>
      <c r="L5" s="1093" t="s">
        <v>1190</v>
      </c>
      <c r="M5" s="1093" t="s">
        <v>1146</v>
      </c>
      <c r="N5" s="1095" t="s">
        <v>1147</v>
      </c>
      <c r="O5" s="1095" t="s">
        <v>1148</v>
      </c>
      <c r="P5" s="1095" t="s">
        <v>1191</v>
      </c>
      <c r="Q5" s="258"/>
    </row>
    <row r="6" spans="1:17" ht="15.75" thickBot="1" x14ac:dyDescent="0.35">
      <c r="A6" s="1094"/>
      <c r="B6" s="998"/>
      <c r="C6" s="998"/>
      <c r="D6" s="998"/>
      <c r="E6" s="1094"/>
      <c r="F6" s="1094"/>
      <c r="G6" s="1094"/>
      <c r="H6" s="1094"/>
      <c r="I6" s="1094"/>
      <c r="J6" s="1094"/>
      <c r="K6" s="1094"/>
      <c r="L6" s="1094"/>
      <c r="M6" s="1094"/>
      <c r="N6" s="1096"/>
      <c r="O6" s="1096"/>
      <c r="P6" s="1096"/>
    </row>
    <row r="7" spans="1:17" x14ac:dyDescent="0.3">
      <c r="A7" s="1094"/>
      <c r="B7" s="1094" t="s">
        <v>52</v>
      </c>
      <c r="C7" s="1094" t="s">
        <v>1149</v>
      </c>
      <c r="D7" s="1094" t="s">
        <v>1150</v>
      </c>
      <c r="E7" s="1094"/>
      <c r="F7" s="1094"/>
      <c r="G7" s="1094"/>
      <c r="H7" s="1094"/>
      <c r="I7" s="1094"/>
      <c r="J7" s="1094"/>
      <c r="K7" s="1094"/>
      <c r="L7" s="1094"/>
      <c r="M7" s="1094"/>
      <c r="N7" s="1096"/>
      <c r="O7" s="1096"/>
      <c r="P7" s="1096"/>
    </row>
    <row r="8" spans="1:17" x14ac:dyDescent="0.3">
      <c r="A8" s="1094"/>
      <c r="B8" s="1094"/>
      <c r="C8" s="1094"/>
      <c r="D8" s="1094"/>
      <c r="E8" s="1094"/>
      <c r="F8" s="1094"/>
      <c r="G8" s="1094"/>
      <c r="H8" s="1094"/>
      <c r="I8" s="1094"/>
      <c r="J8" s="1094"/>
      <c r="K8" s="1094"/>
      <c r="L8" s="1094"/>
      <c r="M8" s="1094"/>
      <c r="N8" s="1096"/>
      <c r="O8" s="1096"/>
      <c r="P8" s="1096"/>
    </row>
    <row r="9" spans="1:17" ht="15.75" thickBot="1" x14ac:dyDescent="0.35">
      <c r="A9" s="998"/>
      <c r="B9" s="998"/>
      <c r="C9" s="998"/>
      <c r="D9" s="998"/>
      <c r="E9" s="998"/>
      <c r="F9" s="998"/>
      <c r="G9" s="998"/>
      <c r="H9" s="998"/>
      <c r="I9" s="998"/>
      <c r="J9" s="998"/>
      <c r="K9" s="998"/>
      <c r="L9" s="998"/>
      <c r="M9" s="998"/>
      <c r="N9" s="1097"/>
      <c r="O9" s="1097"/>
      <c r="P9" s="1097"/>
      <c r="Q9" s="259"/>
    </row>
    <row r="10" spans="1:17" ht="23.25" customHeight="1" x14ac:dyDescent="0.3">
      <c r="A10" s="938" t="s">
        <v>19</v>
      </c>
      <c r="B10" s="961">
        <v>54872</v>
      </c>
      <c r="C10" s="961">
        <v>35871</v>
      </c>
      <c r="D10" s="961">
        <v>19001</v>
      </c>
      <c r="E10" s="961">
        <v>3188</v>
      </c>
      <c r="F10" s="961">
        <v>2004</v>
      </c>
      <c r="G10" s="961">
        <v>18825</v>
      </c>
      <c r="H10" s="961">
        <v>5926</v>
      </c>
      <c r="I10" s="961">
        <v>1430</v>
      </c>
      <c r="J10" s="961">
        <v>402</v>
      </c>
      <c r="K10" s="961">
        <v>596</v>
      </c>
      <c r="L10" s="961">
        <v>1133</v>
      </c>
      <c r="M10" s="961">
        <v>72</v>
      </c>
      <c r="N10" s="961">
        <v>1310</v>
      </c>
      <c r="O10" s="961">
        <v>151</v>
      </c>
      <c r="P10" s="961">
        <v>1176</v>
      </c>
      <c r="Q10" s="928"/>
    </row>
    <row r="11" spans="1:17" x14ac:dyDescent="0.3">
      <c r="A11" s="928"/>
      <c r="B11" s="935"/>
      <c r="C11" s="935"/>
      <c r="D11" s="935"/>
      <c r="E11" s="935"/>
      <c r="F11" s="935"/>
      <c r="G11" s="935"/>
      <c r="H11" s="935"/>
      <c r="I11" s="935"/>
      <c r="J11" s="935"/>
      <c r="K11" s="935"/>
      <c r="L11" s="935"/>
      <c r="M11" s="935"/>
      <c r="N11" s="960"/>
      <c r="O11" s="960"/>
      <c r="P11" s="960"/>
    </row>
    <row r="12" spans="1:17" x14ac:dyDescent="0.3">
      <c r="A12" s="958" t="s">
        <v>1151</v>
      </c>
      <c r="B12" s="959">
        <v>942</v>
      </c>
      <c r="C12" s="956">
        <v>588</v>
      </c>
      <c r="D12" s="956">
        <v>354</v>
      </c>
      <c r="E12" s="956">
        <v>81</v>
      </c>
      <c r="F12" s="956">
        <v>35</v>
      </c>
      <c r="G12" s="956">
        <v>313</v>
      </c>
      <c r="H12" s="956">
        <v>100</v>
      </c>
      <c r="I12" s="956">
        <v>22</v>
      </c>
      <c r="J12" s="956">
        <v>7</v>
      </c>
      <c r="K12" s="956">
        <v>8</v>
      </c>
      <c r="L12" s="956">
        <v>17</v>
      </c>
      <c r="M12" s="956">
        <v>2</v>
      </c>
      <c r="N12" s="955">
        <v>15</v>
      </c>
      <c r="O12" s="955">
        <v>1</v>
      </c>
      <c r="P12" s="955">
        <v>20</v>
      </c>
    </row>
    <row r="13" spans="1:17" x14ac:dyDescent="0.3">
      <c r="A13" s="958" t="s">
        <v>1152</v>
      </c>
      <c r="B13" s="342">
        <v>1700</v>
      </c>
      <c r="C13" s="956">
        <v>1154</v>
      </c>
      <c r="D13" s="956">
        <v>546</v>
      </c>
      <c r="E13" s="956">
        <v>124</v>
      </c>
      <c r="F13" s="956">
        <v>70</v>
      </c>
      <c r="G13" s="956">
        <v>593</v>
      </c>
      <c r="H13" s="956">
        <v>153</v>
      </c>
      <c r="I13" s="956">
        <v>53</v>
      </c>
      <c r="J13" s="956">
        <v>14</v>
      </c>
      <c r="K13" s="956">
        <v>19</v>
      </c>
      <c r="L13" s="956">
        <v>39</v>
      </c>
      <c r="M13" s="956">
        <v>4</v>
      </c>
      <c r="N13" s="955">
        <v>38</v>
      </c>
      <c r="O13" s="955">
        <v>5</v>
      </c>
      <c r="P13" s="955">
        <v>52</v>
      </c>
    </row>
    <row r="14" spans="1:17" x14ac:dyDescent="0.3">
      <c r="A14" s="958" t="s">
        <v>1153</v>
      </c>
      <c r="B14" s="342">
        <v>473</v>
      </c>
      <c r="C14" s="956">
        <v>271</v>
      </c>
      <c r="D14" s="956">
        <v>202</v>
      </c>
      <c r="E14" s="956">
        <v>32</v>
      </c>
      <c r="F14" s="956">
        <v>8</v>
      </c>
      <c r="G14" s="956">
        <v>213</v>
      </c>
      <c r="H14" s="956">
        <v>58</v>
      </c>
      <c r="I14" s="956">
        <v>17</v>
      </c>
      <c r="J14" s="956">
        <v>6</v>
      </c>
      <c r="K14" s="956">
        <v>9</v>
      </c>
      <c r="L14" s="956">
        <v>15</v>
      </c>
      <c r="M14" s="956">
        <v>1</v>
      </c>
      <c r="N14" s="955">
        <v>21</v>
      </c>
      <c r="O14" s="955">
        <v>3</v>
      </c>
      <c r="P14" s="955">
        <v>25</v>
      </c>
    </row>
    <row r="15" spans="1:17" x14ac:dyDescent="0.3">
      <c r="A15" s="958" t="s">
        <v>1154</v>
      </c>
      <c r="B15" s="342">
        <v>358</v>
      </c>
      <c r="C15" s="956">
        <v>212</v>
      </c>
      <c r="D15" s="956">
        <v>146</v>
      </c>
      <c r="E15" s="956">
        <v>26</v>
      </c>
      <c r="F15" s="956">
        <v>14</v>
      </c>
      <c r="G15" s="956">
        <v>153</v>
      </c>
      <c r="H15" s="956">
        <v>38</v>
      </c>
      <c r="I15" s="956">
        <v>10</v>
      </c>
      <c r="J15" s="956">
        <v>3</v>
      </c>
      <c r="K15" s="956">
        <v>6</v>
      </c>
      <c r="L15" s="956">
        <v>8</v>
      </c>
      <c r="M15" s="956">
        <v>0</v>
      </c>
      <c r="N15" s="955">
        <v>12</v>
      </c>
      <c r="O15" s="955">
        <v>3</v>
      </c>
      <c r="P15" s="955">
        <v>17</v>
      </c>
    </row>
    <row r="16" spans="1:17" x14ac:dyDescent="0.3">
      <c r="A16" s="958" t="s">
        <v>1155</v>
      </c>
      <c r="B16" s="342">
        <v>2182</v>
      </c>
      <c r="C16" s="956">
        <v>1517</v>
      </c>
      <c r="D16" s="956">
        <v>665</v>
      </c>
      <c r="E16" s="956">
        <v>109</v>
      </c>
      <c r="F16" s="956">
        <v>77</v>
      </c>
      <c r="G16" s="956">
        <v>715</v>
      </c>
      <c r="H16" s="956">
        <v>232</v>
      </c>
      <c r="I16" s="956">
        <v>59</v>
      </c>
      <c r="J16" s="956">
        <v>19</v>
      </c>
      <c r="K16" s="956">
        <v>34</v>
      </c>
      <c r="L16" s="956">
        <v>50</v>
      </c>
      <c r="M16" s="956">
        <v>4</v>
      </c>
      <c r="N16" s="955">
        <v>51</v>
      </c>
      <c r="O16" s="955">
        <v>7</v>
      </c>
      <c r="P16" s="955">
        <v>85</v>
      </c>
    </row>
    <row r="17" spans="1:16" x14ac:dyDescent="0.3">
      <c r="A17" s="958" t="s">
        <v>1156</v>
      </c>
      <c r="B17" s="342">
        <v>483</v>
      </c>
      <c r="C17" s="956">
        <v>288</v>
      </c>
      <c r="D17" s="956">
        <v>195</v>
      </c>
      <c r="E17" s="956">
        <v>32</v>
      </c>
      <c r="F17" s="956">
        <v>25</v>
      </c>
      <c r="G17" s="956">
        <v>162</v>
      </c>
      <c r="H17" s="956">
        <v>57</v>
      </c>
      <c r="I17" s="956">
        <v>10</v>
      </c>
      <c r="J17" s="956">
        <v>4</v>
      </c>
      <c r="K17" s="956">
        <v>3</v>
      </c>
      <c r="L17" s="956">
        <v>7</v>
      </c>
      <c r="M17" s="956">
        <v>1</v>
      </c>
      <c r="N17" s="955">
        <v>10</v>
      </c>
      <c r="O17" s="955">
        <v>2</v>
      </c>
      <c r="P17" s="955">
        <v>17</v>
      </c>
    </row>
    <row r="18" spans="1:16" x14ac:dyDescent="0.3">
      <c r="A18" s="958" t="s">
        <v>1157</v>
      </c>
      <c r="B18" s="342">
        <v>867</v>
      </c>
      <c r="C18" s="956">
        <v>494</v>
      </c>
      <c r="D18" s="956">
        <v>373</v>
      </c>
      <c r="E18" s="956">
        <v>36</v>
      </c>
      <c r="F18" s="956">
        <v>32</v>
      </c>
      <c r="G18" s="956">
        <v>349</v>
      </c>
      <c r="H18" s="956">
        <v>89</v>
      </c>
      <c r="I18" s="956">
        <v>23</v>
      </c>
      <c r="J18" s="956">
        <v>5</v>
      </c>
      <c r="K18" s="956">
        <v>12</v>
      </c>
      <c r="L18" s="956">
        <v>17</v>
      </c>
      <c r="M18" s="956">
        <v>3</v>
      </c>
      <c r="N18" s="955">
        <v>35</v>
      </c>
      <c r="O18" s="955">
        <v>4</v>
      </c>
      <c r="P18" s="955">
        <v>23</v>
      </c>
    </row>
    <row r="19" spans="1:16" x14ac:dyDescent="0.3">
      <c r="A19" s="958" t="s">
        <v>1158</v>
      </c>
      <c r="B19" s="342">
        <v>2383</v>
      </c>
      <c r="C19" s="956">
        <v>1517</v>
      </c>
      <c r="D19" s="956">
        <v>866</v>
      </c>
      <c r="E19" s="956">
        <v>223</v>
      </c>
      <c r="F19" s="956">
        <v>65</v>
      </c>
      <c r="G19" s="956">
        <v>713</v>
      </c>
      <c r="H19" s="956">
        <v>259</v>
      </c>
      <c r="I19" s="956">
        <v>63</v>
      </c>
      <c r="J19" s="956">
        <v>23</v>
      </c>
      <c r="K19" s="956">
        <v>29</v>
      </c>
      <c r="L19" s="956">
        <v>52</v>
      </c>
      <c r="M19" s="956">
        <v>4</v>
      </c>
      <c r="N19" s="955">
        <v>57</v>
      </c>
      <c r="O19" s="955">
        <v>9</v>
      </c>
      <c r="P19" s="955">
        <v>56</v>
      </c>
    </row>
    <row r="20" spans="1:16" x14ac:dyDescent="0.3">
      <c r="A20" s="928" t="s">
        <v>1309</v>
      </c>
      <c r="B20" s="342">
        <v>3818</v>
      </c>
      <c r="C20" s="956">
        <v>2851</v>
      </c>
      <c r="D20" s="956">
        <v>967</v>
      </c>
      <c r="E20" s="956">
        <v>237</v>
      </c>
      <c r="F20" s="956">
        <v>98</v>
      </c>
      <c r="G20" s="956">
        <v>1036</v>
      </c>
      <c r="H20" s="956">
        <v>425</v>
      </c>
      <c r="I20" s="956">
        <v>96</v>
      </c>
      <c r="J20" s="956">
        <v>6</v>
      </c>
      <c r="K20" s="956">
        <v>33</v>
      </c>
      <c r="L20" s="956">
        <v>94</v>
      </c>
      <c r="M20" s="956">
        <v>1</v>
      </c>
      <c r="N20" s="955">
        <v>32</v>
      </c>
      <c r="O20" s="955">
        <v>0</v>
      </c>
      <c r="P20" s="955">
        <v>19</v>
      </c>
    </row>
    <row r="21" spans="1:16" x14ac:dyDescent="0.3">
      <c r="A21" s="928" t="s">
        <v>1310</v>
      </c>
      <c r="B21" s="342">
        <v>4554</v>
      </c>
      <c r="C21" s="956">
        <v>3119</v>
      </c>
      <c r="D21" s="956">
        <v>1435</v>
      </c>
      <c r="E21" s="956">
        <v>247</v>
      </c>
      <c r="F21" s="956">
        <v>198</v>
      </c>
      <c r="G21" s="956">
        <v>1440</v>
      </c>
      <c r="H21" s="956">
        <v>490</v>
      </c>
      <c r="I21" s="956">
        <v>127</v>
      </c>
      <c r="J21" s="956">
        <v>16</v>
      </c>
      <c r="K21" s="956">
        <v>38</v>
      </c>
      <c r="L21" s="956">
        <v>102</v>
      </c>
      <c r="M21" s="956">
        <v>2</v>
      </c>
      <c r="N21" s="955">
        <v>40</v>
      </c>
      <c r="O21" s="955">
        <v>0</v>
      </c>
      <c r="P21" s="955">
        <v>22</v>
      </c>
    </row>
    <row r="22" spans="1:16" x14ac:dyDescent="0.3">
      <c r="A22" s="928" t="s">
        <v>1159</v>
      </c>
      <c r="B22" s="342">
        <v>845</v>
      </c>
      <c r="C22" s="956">
        <v>542</v>
      </c>
      <c r="D22" s="956">
        <v>303</v>
      </c>
      <c r="E22" s="956">
        <v>54</v>
      </c>
      <c r="F22" s="956">
        <v>31</v>
      </c>
      <c r="G22" s="956">
        <v>332</v>
      </c>
      <c r="H22" s="956">
        <v>95</v>
      </c>
      <c r="I22" s="956">
        <v>20</v>
      </c>
      <c r="J22" s="956">
        <v>12</v>
      </c>
      <c r="K22" s="956">
        <v>10</v>
      </c>
      <c r="L22" s="956">
        <v>19</v>
      </c>
      <c r="M22" s="956">
        <v>2</v>
      </c>
      <c r="N22" s="955">
        <v>25</v>
      </c>
      <c r="O22" s="955">
        <v>3</v>
      </c>
      <c r="P22" s="955">
        <v>31</v>
      </c>
    </row>
    <row r="23" spans="1:16" x14ac:dyDescent="0.3">
      <c r="A23" s="928" t="s">
        <v>1160</v>
      </c>
      <c r="B23" s="342">
        <v>2376</v>
      </c>
      <c r="C23" s="956">
        <v>1510</v>
      </c>
      <c r="D23" s="956">
        <v>866</v>
      </c>
      <c r="E23" s="956">
        <v>121</v>
      </c>
      <c r="F23" s="956">
        <v>102</v>
      </c>
      <c r="G23" s="956">
        <v>706</v>
      </c>
      <c r="H23" s="956">
        <v>208</v>
      </c>
      <c r="I23" s="956">
        <v>72</v>
      </c>
      <c r="J23" s="956">
        <v>18</v>
      </c>
      <c r="K23" s="956">
        <v>19</v>
      </c>
      <c r="L23" s="956">
        <v>40</v>
      </c>
      <c r="M23" s="956">
        <v>2</v>
      </c>
      <c r="N23" s="955">
        <v>50</v>
      </c>
      <c r="O23" s="955">
        <v>6</v>
      </c>
      <c r="P23" s="955">
        <v>45</v>
      </c>
    </row>
    <row r="24" spans="1:16" x14ac:dyDescent="0.3">
      <c r="A24" s="928" t="s">
        <v>1161</v>
      </c>
      <c r="B24" s="342">
        <v>731</v>
      </c>
      <c r="C24" s="956">
        <v>462</v>
      </c>
      <c r="D24" s="956">
        <v>269</v>
      </c>
      <c r="E24" s="956">
        <v>31</v>
      </c>
      <c r="F24" s="956">
        <v>39</v>
      </c>
      <c r="G24" s="956">
        <v>300</v>
      </c>
      <c r="H24" s="956">
        <v>63</v>
      </c>
      <c r="I24" s="956">
        <v>23</v>
      </c>
      <c r="J24" s="956">
        <v>9</v>
      </c>
      <c r="K24" s="956">
        <v>10</v>
      </c>
      <c r="L24" s="956">
        <v>13</v>
      </c>
      <c r="M24" s="956">
        <v>1</v>
      </c>
      <c r="N24" s="955">
        <v>14</v>
      </c>
      <c r="O24" s="955">
        <v>5</v>
      </c>
      <c r="P24" s="955">
        <v>24</v>
      </c>
    </row>
    <row r="25" spans="1:16" x14ac:dyDescent="0.3">
      <c r="A25" s="928" t="s">
        <v>1162</v>
      </c>
      <c r="B25" s="342">
        <v>622</v>
      </c>
      <c r="C25" s="956">
        <v>358</v>
      </c>
      <c r="D25" s="956">
        <v>264</v>
      </c>
      <c r="E25" s="956">
        <v>57</v>
      </c>
      <c r="F25" s="956">
        <v>26</v>
      </c>
      <c r="G25" s="956">
        <v>293</v>
      </c>
      <c r="H25" s="956">
        <v>75</v>
      </c>
      <c r="I25" s="956">
        <v>11</v>
      </c>
      <c r="J25" s="956">
        <v>8</v>
      </c>
      <c r="K25" s="956">
        <v>7</v>
      </c>
      <c r="L25" s="956">
        <v>12</v>
      </c>
      <c r="M25" s="956">
        <v>1</v>
      </c>
      <c r="N25" s="955">
        <v>21</v>
      </c>
      <c r="O25" s="955">
        <v>5</v>
      </c>
      <c r="P25" s="955">
        <v>28</v>
      </c>
    </row>
    <row r="26" spans="1:16" x14ac:dyDescent="0.3">
      <c r="A26" s="928" t="s">
        <v>1163</v>
      </c>
      <c r="B26" s="342">
        <v>5431</v>
      </c>
      <c r="C26" s="956">
        <v>3615</v>
      </c>
      <c r="D26" s="956">
        <v>1816</v>
      </c>
      <c r="E26" s="956">
        <v>363</v>
      </c>
      <c r="F26" s="956">
        <v>177</v>
      </c>
      <c r="G26" s="956">
        <v>1542</v>
      </c>
      <c r="H26" s="956">
        <v>505</v>
      </c>
      <c r="I26" s="956">
        <v>121</v>
      </c>
      <c r="J26" s="956">
        <v>36</v>
      </c>
      <c r="K26" s="956">
        <v>43</v>
      </c>
      <c r="L26" s="956">
        <v>94</v>
      </c>
      <c r="M26" s="956">
        <v>4</v>
      </c>
      <c r="N26" s="955">
        <v>124</v>
      </c>
      <c r="O26" s="955">
        <v>9</v>
      </c>
      <c r="P26" s="955">
        <v>54</v>
      </c>
    </row>
    <row r="27" spans="1:16" ht="16.5" x14ac:dyDescent="0.3">
      <c r="A27" s="928" t="s">
        <v>1307</v>
      </c>
      <c r="B27" s="342">
        <v>3149</v>
      </c>
      <c r="C27" s="956">
        <v>2092</v>
      </c>
      <c r="D27" s="956">
        <v>1057</v>
      </c>
      <c r="E27" s="956">
        <v>277</v>
      </c>
      <c r="F27" s="956">
        <v>100</v>
      </c>
      <c r="G27" s="956">
        <v>1290</v>
      </c>
      <c r="H27" s="956">
        <v>427</v>
      </c>
      <c r="I27" s="956">
        <v>68</v>
      </c>
      <c r="J27" s="956">
        <v>20</v>
      </c>
      <c r="K27" s="956">
        <v>39</v>
      </c>
      <c r="L27" s="956">
        <v>74</v>
      </c>
      <c r="M27" s="956">
        <v>1</v>
      </c>
      <c r="N27" s="955">
        <v>54</v>
      </c>
      <c r="O27" s="955">
        <v>0</v>
      </c>
      <c r="P27" s="955">
        <v>41</v>
      </c>
    </row>
    <row r="28" spans="1:16" x14ac:dyDescent="0.3">
      <c r="A28" s="928" t="s">
        <v>1308</v>
      </c>
      <c r="B28" s="342">
        <v>2080</v>
      </c>
      <c r="C28" s="956">
        <v>1358</v>
      </c>
      <c r="D28" s="956">
        <v>722</v>
      </c>
      <c r="E28" s="956">
        <v>83</v>
      </c>
      <c r="F28" s="956">
        <v>61</v>
      </c>
      <c r="G28" s="956">
        <v>669</v>
      </c>
      <c r="H28" s="956">
        <v>211</v>
      </c>
      <c r="I28" s="956">
        <v>55</v>
      </c>
      <c r="J28" s="956">
        <v>8</v>
      </c>
      <c r="K28" s="956">
        <v>20</v>
      </c>
      <c r="L28" s="956">
        <v>36</v>
      </c>
      <c r="M28" s="956">
        <v>2</v>
      </c>
      <c r="N28" s="955">
        <v>46</v>
      </c>
      <c r="O28" s="955">
        <v>0</v>
      </c>
      <c r="P28" s="955">
        <v>33</v>
      </c>
    </row>
    <row r="29" spans="1:16" x14ac:dyDescent="0.3">
      <c r="A29" s="958" t="s">
        <v>1164</v>
      </c>
      <c r="B29" s="342">
        <v>1407</v>
      </c>
      <c r="C29" s="956">
        <v>853</v>
      </c>
      <c r="D29" s="956">
        <v>554</v>
      </c>
      <c r="E29" s="956">
        <v>87</v>
      </c>
      <c r="F29" s="956">
        <v>74</v>
      </c>
      <c r="G29" s="956">
        <v>589</v>
      </c>
      <c r="H29" s="956">
        <v>173</v>
      </c>
      <c r="I29" s="956">
        <v>35</v>
      </c>
      <c r="J29" s="956">
        <v>20</v>
      </c>
      <c r="K29" s="956">
        <v>17</v>
      </c>
      <c r="L29" s="956">
        <v>26</v>
      </c>
      <c r="M29" s="956">
        <v>1</v>
      </c>
      <c r="N29" s="955">
        <v>57</v>
      </c>
      <c r="O29" s="955">
        <v>11</v>
      </c>
      <c r="P29" s="955">
        <v>26</v>
      </c>
    </row>
    <row r="30" spans="1:16" x14ac:dyDescent="0.3">
      <c r="A30" s="958" t="s">
        <v>1165</v>
      </c>
      <c r="B30" s="342">
        <v>611</v>
      </c>
      <c r="C30" s="956">
        <v>356</v>
      </c>
      <c r="D30" s="956">
        <v>255</v>
      </c>
      <c r="E30" s="956">
        <v>30</v>
      </c>
      <c r="F30" s="956">
        <v>23</v>
      </c>
      <c r="G30" s="956">
        <v>279</v>
      </c>
      <c r="H30" s="956">
        <v>68</v>
      </c>
      <c r="I30" s="956">
        <v>13</v>
      </c>
      <c r="J30" s="956">
        <v>6</v>
      </c>
      <c r="K30" s="956">
        <v>5</v>
      </c>
      <c r="L30" s="956">
        <v>13</v>
      </c>
      <c r="M30" s="956">
        <v>1</v>
      </c>
      <c r="N30" s="955">
        <v>24</v>
      </c>
      <c r="O30" s="955">
        <v>0</v>
      </c>
      <c r="P30" s="955">
        <v>24</v>
      </c>
    </row>
    <row r="31" spans="1:16" x14ac:dyDescent="0.3">
      <c r="A31" s="958" t="s">
        <v>1166</v>
      </c>
      <c r="B31" s="342">
        <v>697</v>
      </c>
      <c r="C31" s="956">
        <v>408</v>
      </c>
      <c r="D31" s="956">
        <v>289</v>
      </c>
      <c r="E31" s="956">
        <v>30</v>
      </c>
      <c r="F31" s="956">
        <v>25</v>
      </c>
      <c r="G31" s="956">
        <v>242</v>
      </c>
      <c r="H31" s="956">
        <v>82</v>
      </c>
      <c r="I31" s="956">
        <v>22</v>
      </c>
      <c r="J31" s="956">
        <v>7</v>
      </c>
      <c r="K31" s="956">
        <v>9</v>
      </c>
      <c r="L31" s="956">
        <v>15</v>
      </c>
      <c r="M31" s="956">
        <v>2</v>
      </c>
      <c r="N31" s="955">
        <v>28</v>
      </c>
      <c r="O31" s="955">
        <v>5</v>
      </c>
      <c r="P31" s="955">
        <v>22</v>
      </c>
    </row>
    <row r="32" spans="1:16" x14ac:dyDescent="0.3">
      <c r="A32" s="958" t="s">
        <v>1167</v>
      </c>
      <c r="B32" s="342">
        <v>3660</v>
      </c>
      <c r="C32" s="956">
        <v>2508</v>
      </c>
      <c r="D32" s="956">
        <v>1152</v>
      </c>
      <c r="E32" s="956">
        <v>243</v>
      </c>
      <c r="F32" s="956">
        <v>107</v>
      </c>
      <c r="G32" s="956">
        <v>1217</v>
      </c>
      <c r="H32" s="956">
        <v>355</v>
      </c>
      <c r="I32" s="956">
        <v>88</v>
      </c>
      <c r="J32" s="956">
        <v>15</v>
      </c>
      <c r="K32" s="956">
        <v>39</v>
      </c>
      <c r="L32" s="956">
        <v>73</v>
      </c>
      <c r="M32" s="956">
        <v>1</v>
      </c>
      <c r="N32" s="955">
        <v>58</v>
      </c>
      <c r="O32" s="955">
        <v>2</v>
      </c>
      <c r="P32" s="955">
        <v>40</v>
      </c>
    </row>
    <row r="33" spans="1:16" x14ac:dyDescent="0.3">
      <c r="A33" s="958" t="s">
        <v>1168</v>
      </c>
      <c r="B33" s="342">
        <v>496</v>
      </c>
      <c r="C33" s="956">
        <v>313</v>
      </c>
      <c r="D33" s="956">
        <v>183</v>
      </c>
      <c r="E33" s="956">
        <v>30</v>
      </c>
      <c r="F33" s="956">
        <v>14</v>
      </c>
      <c r="G33" s="956">
        <v>218</v>
      </c>
      <c r="H33" s="956">
        <v>77</v>
      </c>
      <c r="I33" s="956">
        <v>13</v>
      </c>
      <c r="J33" s="956">
        <v>5</v>
      </c>
      <c r="K33" s="956">
        <v>8</v>
      </c>
      <c r="L33" s="956">
        <v>14</v>
      </c>
      <c r="M33" s="956">
        <v>3</v>
      </c>
      <c r="N33" s="955">
        <v>27</v>
      </c>
      <c r="O33" s="955">
        <v>4</v>
      </c>
      <c r="P33" s="955">
        <v>24</v>
      </c>
    </row>
    <row r="34" spans="1:16" x14ac:dyDescent="0.3">
      <c r="A34" s="958" t="s">
        <v>1169</v>
      </c>
      <c r="B34" s="342">
        <v>1248</v>
      </c>
      <c r="C34" s="956">
        <v>825</v>
      </c>
      <c r="D34" s="956">
        <v>423</v>
      </c>
      <c r="E34" s="956">
        <v>8</v>
      </c>
      <c r="F34" s="956">
        <v>65</v>
      </c>
      <c r="G34" s="956">
        <v>505</v>
      </c>
      <c r="H34" s="956">
        <v>209</v>
      </c>
      <c r="I34" s="956">
        <v>35</v>
      </c>
      <c r="J34" s="956">
        <v>12</v>
      </c>
      <c r="K34" s="956">
        <v>17</v>
      </c>
      <c r="L34" s="956">
        <v>39</v>
      </c>
      <c r="M34" s="956">
        <v>1</v>
      </c>
      <c r="N34" s="955">
        <v>52</v>
      </c>
      <c r="O34" s="955">
        <v>4</v>
      </c>
      <c r="P34" s="955">
        <v>35</v>
      </c>
    </row>
    <row r="35" spans="1:16" x14ac:dyDescent="0.3">
      <c r="A35" s="958" t="s">
        <v>1170</v>
      </c>
      <c r="B35" s="342">
        <v>1019</v>
      </c>
      <c r="C35" s="956">
        <v>629</v>
      </c>
      <c r="D35" s="956">
        <v>390</v>
      </c>
      <c r="E35" s="956">
        <v>67</v>
      </c>
      <c r="F35" s="956">
        <v>22</v>
      </c>
      <c r="G35" s="956">
        <v>371</v>
      </c>
      <c r="H35" s="956">
        <v>125</v>
      </c>
      <c r="I35" s="956">
        <v>25</v>
      </c>
      <c r="J35" s="956">
        <v>8</v>
      </c>
      <c r="K35" s="956">
        <v>10</v>
      </c>
      <c r="L35" s="956">
        <v>17</v>
      </c>
      <c r="M35" s="956">
        <v>1</v>
      </c>
      <c r="N35" s="955">
        <v>25</v>
      </c>
      <c r="O35" s="955">
        <v>0</v>
      </c>
      <c r="P35" s="955">
        <v>21</v>
      </c>
    </row>
    <row r="36" spans="1:16" x14ac:dyDescent="0.3">
      <c r="A36" s="958" t="s">
        <v>1171</v>
      </c>
      <c r="B36" s="342">
        <v>738</v>
      </c>
      <c r="C36" s="956">
        <v>447</v>
      </c>
      <c r="D36" s="956">
        <v>291</v>
      </c>
      <c r="E36" s="956">
        <v>45</v>
      </c>
      <c r="F36" s="956">
        <v>17</v>
      </c>
      <c r="G36" s="956">
        <v>220</v>
      </c>
      <c r="H36" s="956">
        <v>56</v>
      </c>
      <c r="I36" s="956">
        <v>18</v>
      </c>
      <c r="J36" s="956">
        <v>8</v>
      </c>
      <c r="K36" s="956">
        <v>10</v>
      </c>
      <c r="L36" s="956">
        <v>17</v>
      </c>
      <c r="M36" s="956">
        <v>1</v>
      </c>
      <c r="N36" s="955">
        <v>14</v>
      </c>
      <c r="O36" s="955">
        <v>3</v>
      </c>
      <c r="P36" s="955">
        <v>26</v>
      </c>
    </row>
    <row r="37" spans="1:16" x14ac:dyDescent="0.3">
      <c r="A37" s="958" t="s">
        <v>1172</v>
      </c>
      <c r="B37" s="342">
        <v>1074</v>
      </c>
      <c r="C37" s="956">
        <v>713</v>
      </c>
      <c r="D37" s="956">
        <v>361</v>
      </c>
      <c r="E37" s="956">
        <v>62</v>
      </c>
      <c r="F37" s="956">
        <v>38</v>
      </c>
      <c r="G37" s="956">
        <v>376</v>
      </c>
      <c r="H37" s="956">
        <v>108</v>
      </c>
      <c r="I37" s="956">
        <v>29</v>
      </c>
      <c r="J37" s="956">
        <v>4</v>
      </c>
      <c r="K37" s="956">
        <v>11</v>
      </c>
      <c r="L37" s="956">
        <v>18</v>
      </c>
      <c r="M37" s="956">
        <v>2</v>
      </c>
      <c r="N37" s="955">
        <v>37</v>
      </c>
      <c r="O37" s="955">
        <v>4</v>
      </c>
      <c r="P37" s="955">
        <v>31</v>
      </c>
    </row>
    <row r="38" spans="1:16" x14ac:dyDescent="0.3">
      <c r="A38" s="958" t="s">
        <v>1173</v>
      </c>
      <c r="B38" s="342">
        <v>1574</v>
      </c>
      <c r="C38" s="956">
        <v>1033</v>
      </c>
      <c r="D38" s="956">
        <v>541</v>
      </c>
      <c r="E38" s="956">
        <v>52</v>
      </c>
      <c r="F38" s="956">
        <v>67</v>
      </c>
      <c r="G38" s="956">
        <v>553</v>
      </c>
      <c r="H38" s="956">
        <v>147</v>
      </c>
      <c r="I38" s="956">
        <v>39</v>
      </c>
      <c r="J38" s="956">
        <v>21</v>
      </c>
      <c r="K38" s="956">
        <v>14</v>
      </c>
      <c r="L38" s="956">
        <v>30</v>
      </c>
      <c r="M38" s="956">
        <v>3</v>
      </c>
      <c r="N38" s="955">
        <v>49</v>
      </c>
      <c r="O38" s="955">
        <v>11</v>
      </c>
      <c r="P38" s="955">
        <v>40</v>
      </c>
    </row>
    <row r="39" spans="1:16" x14ac:dyDescent="0.3">
      <c r="A39" s="958" t="s">
        <v>1174</v>
      </c>
      <c r="B39" s="342">
        <v>2393</v>
      </c>
      <c r="C39" s="956">
        <v>1421</v>
      </c>
      <c r="D39" s="956">
        <v>972</v>
      </c>
      <c r="E39" s="956">
        <v>73</v>
      </c>
      <c r="F39" s="956">
        <v>84</v>
      </c>
      <c r="G39" s="956">
        <v>692</v>
      </c>
      <c r="H39" s="956">
        <v>234</v>
      </c>
      <c r="I39" s="956">
        <v>68</v>
      </c>
      <c r="J39" s="956">
        <v>16</v>
      </c>
      <c r="K39" s="956">
        <v>26</v>
      </c>
      <c r="L39" s="956">
        <v>42</v>
      </c>
      <c r="M39" s="956">
        <v>5</v>
      </c>
      <c r="N39" s="955">
        <v>75</v>
      </c>
      <c r="O39" s="955">
        <v>11</v>
      </c>
      <c r="P39" s="955">
        <v>74</v>
      </c>
    </row>
    <row r="40" spans="1:16" x14ac:dyDescent="0.3">
      <c r="A40" s="958" t="s">
        <v>1175</v>
      </c>
      <c r="B40" s="342">
        <v>435</v>
      </c>
      <c r="C40" s="956">
        <v>243</v>
      </c>
      <c r="D40" s="956">
        <v>192</v>
      </c>
      <c r="E40" s="956">
        <v>39</v>
      </c>
      <c r="F40" s="956">
        <v>16</v>
      </c>
      <c r="G40" s="956">
        <v>227</v>
      </c>
      <c r="H40" s="956">
        <v>42</v>
      </c>
      <c r="I40" s="956">
        <v>15</v>
      </c>
      <c r="J40" s="956">
        <v>3</v>
      </c>
      <c r="K40" s="956">
        <v>5</v>
      </c>
      <c r="L40" s="956">
        <v>14</v>
      </c>
      <c r="M40" s="956">
        <v>1</v>
      </c>
      <c r="N40" s="955">
        <v>34</v>
      </c>
      <c r="O40" s="955">
        <v>2</v>
      </c>
      <c r="P40" s="955">
        <v>19</v>
      </c>
    </row>
    <row r="41" spans="1:16" x14ac:dyDescent="0.3">
      <c r="A41" s="958" t="s">
        <v>1176</v>
      </c>
      <c r="B41" s="342">
        <v>1788</v>
      </c>
      <c r="C41" s="956">
        <v>1153</v>
      </c>
      <c r="D41" s="956">
        <v>635</v>
      </c>
      <c r="E41" s="956">
        <v>52</v>
      </c>
      <c r="F41" s="956">
        <v>71</v>
      </c>
      <c r="G41" s="956">
        <v>673</v>
      </c>
      <c r="H41" s="956">
        <v>209</v>
      </c>
      <c r="I41" s="956">
        <v>50</v>
      </c>
      <c r="J41" s="956">
        <v>16</v>
      </c>
      <c r="K41" s="956">
        <v>25</v>
      </c>
      <c r="L41" s="956">
        <v>34</v>
      </c>
      <c r="M41" s="956">
        <v>7</v>
      </c>
      <c r="N41" s="955">
        <v>27</v>
      </c>
      <c r="O41" s="955">
        <v>9</v>
      </c>
      <c r="P41" s="955">
        <v>44</v>
      </c>
    </row>
    <row r="42" spans="1:16" x14ac:dyDescent="0.3">
      <c r="A42" s="958" t="s">
        <v>1177</v>
      </c>
      <c r="B42" s="342">
        <v>316</v>
      </c>
      <c r="C42" s="956">
        <v>197</v>
      </c>
      <c r="D42" s="956">
        <v>119</v>
      </c>
      <c r="E42" s="956">
        <v>13</v>
      </c>
      <c r="F42" s="956">
        <v>16</v>
      </c>
      <c r="G42" s="956">
        <v>153</v>
      </c>
      <c r="H42" s="956">
        <v>46</v>
      </c>
      <c r="I42" s="956">
        <v>8</v>
      </c>
      <c r="J42" s="956">
        <v>4</v>
      </c>
      <c r="K42" s="956">
        <v>4</v>
      </c>
      <c r="L42" s="956">
        <v>5</v>
      </c>
      <c r="M42" s="956">
        <v>1</v>
      </c>
      <c r="N42" s="955">
        <v>17</v>
      </c>
      <c r="O42" s="955">
        <v>0</v>
      </c>
      <c r="P42" s="955">
        <v>19</v>
      </c>
    </row>
    <row r="43" spans="1:16" ht="11.25" customHeight="1" x14ac:dyDescent="0.3">
      <c r="A43" s="958" t="s">
        <v>1197</v>
      </c>
      <c r="B43" s="342">
        <v>1620</v>
      </c>
      <c r="C43" s="956">
        <v>1052</v>
      </c>
      <c r="D43" s="956">
        <v>568</v>
      </c>
      <c r="E43" s="956">
        <v>58</v>
      </c>
      <c r="F43" s="956">
        <v>86</v>
      </c>
      <c r="G43" s="956">
        <v>597</v>
      </c>
      <c r="H43" s="956">
        <v>166</v>
      </c>
      <c r="I43" s="956">
        <v>48</v>
      </c>
      <c r="J43" s="956">
        <v>13</v>
      </c>
      <c r="K43" s="956">
        <v>17</v>
      </c>
      <c r="L43" s="956">
        <v>33</v>
      </c>
      <c r="M43" s="956">
        <v>3</v>
      </c>
      <c r="N43" s="955">
        <v>30</v>
      </c>
      <c r="O43" s="955">
        <v>6</v>
      </c>
      <c r="P43" s="955">
        <v>44</v>
      </c>
    </row>
    <row r="44" spans="1:16" x14ac:dyDescent="0.3">
      <c r="A44" s="958" t="s">
        <v>1178</v>
      </c>
      <c r="B44" s="342">
        <v>1146</v>
      </c>
      <c r="C44" s="956">
        <v>669</v>
      </c>
      <c r="D44" s="956">
        <v>477</v>
      </c>
      <c r="E44" s="956">
        <v>34</v>
      </c>
      <c r="F44" s="956">
        <v>40</v>
      </c>
      <c r="G44" s="956">
        <v>476</v>
      </c>
      <c r="H44" s="956">
        <v>158</v>
      </c>
      <c r="I44" s="956">
        <v>38</v>
      </c>
      <c r="J44" s="956">
        <v>19</v>
      </c>
      <c r="K44" s="956">
        <v>20</v>
      </c>
      <c r="L44" s="956">
        <v>27</v>
      </c>
      <c r="M44" s="956">
        <v>2</v>
      </c>
      <c r="N44" s="955">
        <v>44</v>
      </c>
      <c r="O44" s="955">
        <v>10</v>
      </c>
      <c r="P44" s="955">
        <v>45</v>
      </c>
    </row>
    <row r="45" spans="1:16" x14ac:dyDescent="0.3">
      <c r="A45" s="958" t="s">
        <v>1179</v>
      </c>
      <c r="B45" s="342">
        <v>1194</v>
      </c>
      <c r="C45" s="956">
        <v>838</v>
      </c>
      <c r="D45" s="956">
        <v>356</v>
      </c>
      <c r="E45" s="956">
        <v>99</v>
      </c>
      <c r="F45" s="956">
        <v>56</v>
      </c>
      <c r="G45" s="956">
        <v>402</v>
      </c>
      <c r="H45" s="956">
        <v>125</v>
      </c>
      <c r="I45" s="956">
        <v>26</v>
      </c>
      <c r="J45" s="956">
        <v>7</v>
      </c>
      <c r="K45" s="956">
        <v>15</v>
      </c>
      <c r="L45" s="956">
        <v>22</v>
      </c>
      <c r="M45" s="956">
        <v>1</v>
      </c>
      <c r="N45" s="955">
        <v>31</v>
      </c>
      <c r="O45" s="955">
        <v>5</v>
      </c>
      <c r="P45" s="955">
        <v>29</v>
      </c>
    </row>
    <row r="46" spans="1:16" ht="15.75" thickBot="1" x14ac:dyDescent="0.35">
      <c r="A46" s="350" t="s">
        <v>1180</v>
      </c>
      <c r="B46" s="934">
        <v>462</v>
      </c>
      <c r="C46" s="957">
        <v>265</v>
      </c>
      <c r="D46" s="957">
        <v>197</v>
      </c>
      <c r="E46" s="957">
        <v>33</v>
      </c>
      <c r="F46" s="957">
        <v>25</v>
      </c>
      <c r="G46" s="957">
        <v>216</v>
      </c>
      <c r="H46" s="957">
        <v>61</v>
      </c>
      <c r="I46" s="957">
        <v>10</v>
      </c>
      <c r="J46" s="957">
        <v>4</v>
      </c>
      <c r="K46" s="957">
        <v>5</v>
      </c>
      <c r="L46" s="957">
        <v>5</v>
      </c>
      <c r="M46" s="957">
        <v>1</v>
      </c>
      <c r="N46" s="351">
        <v>36</v>
      </c>
      <c r="O46" s="351">
        <v>2</v>
      </c>
      <c r="P46" s="351">
        <v>21</v>
      </c>
    </row>
    <row r="47" spans="1:16" x14ac:dyDescent="0.3">
      <c r="A47" s="987" t="s">
        <v>1401</v>
      </c>
      <c r="B47" s="984"/>
      <c r="C47" s="985"/>
      <c r="D47" s="985"/>
      <c r="E47" s="985"/>
      <c r="F47" s="985"/>
      <c r="G47" s="985"/>
      <c r="H47" s="985"/>
      <c r="I47" s="985"/>
      <c r="J47" s="985"/>
      <c r="K47" s="985"/>
      <c r="L47" s="985"/>
      <c r="M47" s="985"/>
      <c r="N47" s="986"/>
      <c r="O47" s="986"/>
      <c r="P47" s="986"/>
    </row>
    <row r="48" spans="1:16" x14ac:dyDescent="0.3">
      <c r="A48" s="941" t="s">
        <v>1335</v>
      </c>
      <c r="B48" s="935"/>
      <c r="C48" s="956"/>
      <c r="D48" s="956"/>
      <c r="E48" s="956"/>
      <c r="F48" s="956"/>
      <c r="G48" s="956"/>
      <c r="H48" s="956"/>
      <c r="I48" s="956"/>
      <c r="J48" s="956"/>
      <c r="K48" s="956"/>
      <c r="L48" s="956"/>
      <c r="M48" s="956"/>
      <c r="N48" s="955"/>
      <c r="O48" s="955"/>
      <c r="P48" s="955"/>
    </row>
    <row r="49" spans="1:22" ht="16.5" customHeight="1" x14ac:dyDescent="0.3">
      <c r="A49" s="941" t="s">
        <v>1334</v>
      </c>
      <c r="B49" s="944"/>
      <c r="C49" s="943"/>
      <c r="D49" s="943"/>
      <c r="E49" s="943"/>
      <c r="F49" s="943"/>
      <c r="G49" s="943"/>
      <c r="H49" s="943"/>
      <c r="I49" s="943"/>
      <c r="J49" s="943"/>
      <c r="K49" s="943"/>
      <c r="L49" s="942"/>
      <c r="M49" s="942"/>
      <c r="N49" s="942"/>
      <c r="O49" s="942"/>
      <c r="P49" s="942"/>
      <c r="Q49" s="942"/>
      <c r="R49" s="942"/>
      <c r="S49" s="942"/>
      <c r="T49" s="942"/>
      <c r="U49" s="942"/>
      <c r="V49" s="147"/>
    </row>
    <row r="50" spans="1:22" ht="20.25" customHeight="1" x14ac:dyDescent="0.3">
      <c r="A50" s="941" t="s">
        <v>1333</v>
      </c>
      <c r="B50" s="944"/>
      <c r="C50" s="943"/>
      <c r="D50" s="943"/>
      <c r="E50" s="943"/>
      <c r="F50" s="943"/>
      <c r="G50" s="943"/>
      <c r="H50" s="943"/>
      <c r="I50" s="943"/>
      <c r="J50" s="943"/>
      <c r="K50" s="943"/>
      <c r="L50" s="942"/>
      <c r="M50" s="942"/>
      <c r="N50" s="942"/>
      <c r="O50" s="942"/>
      <c r="P50" s="942"/>
      <c r="Q50" s="942"/>
      <c r="R50" s="942"/>
      <c r="S50" s="942"/>
      <c r="T50" s="942"/>
      <c r="U50" s="942"/>
      <c r="V50" s="147"/>
    </row>
    <row r="51" spans="1:22" ht="18" customHeight="1" x14ac:dyDescent="0.3">
      <c r="A51" s="941" t="s">
        <v>1354</v>
      </c>
      <c r="B51" s="943"/>
      <c r="C51" s="943"/>
      <c r="D51" s="943"/>
      <c r="E51" s="943"/>
      <c r="F51" s="943"/>
      <c r="G51" s="943"/>
      <c r="H51" s="943"/>
      <c r="I51" s="943"/>
      <c r="J51" s="943"/>
      <c r="K51" s="943"/>
      <c r="L51" s="942"/>
      <c r="M51" s="942"/>
      <c r="N51" s="942"/>
      <c r="O51" s="942"/>
      <c r="P51" s="942"/>
      <c r="Q51" s="942"/>
      <c r="R51" s="942"/>
      <c r="S51" s="942"/>
      <c r="T51" s="942"/>
      <c r="U51" s="942"/>
      <c r="V51" s="147"/>
    </row>
    <row r="52" spans="1:22" ht="20.25" customHeight="1" x14ac:dyDescent="0.3">
      <c r="A52" s="941" t="s">
        <v>1332</v>
      </c>
      <c r="B52" s="943"/>
      <c r="C52" s="943"/>
      <c r="D52" s="943"/>
      <c r="E52" s="943"/>
      <c r="F52" s="943"/>
      <c r="G52" s="943"/>
      <c r="H52" s="943"/>
      <c r="I52" s="943"/>
      <c r="J52" s="943"/>
      <c r="K52" s="943"/>
      <c r="L52" s="942"/>
      <c r="M52" s="942"/>
      <c r="N52" s="942"/>
      <c r="O52" s="942"/>
      <c r="P52" s="942"/>
      <c r="Q52" s="942"/>
      <c r="R52" s="942"/>
      <c r="S52" s="942"/>
      <c r="T52" s="942"/>
      <c r="U52" s="942"/>
      <c r="V52" s="147"/>
    </row>
    <row r="53" spans="1:22" ht="16.5" customHeight="1" x14ac:dyDescent="0.3">
      <c r="A53" s="941" t="s">
        <v>1331</v>
      </c>
      <c r="B53" s="943"/>
      <c r="C53" s="943"/>
      <c r="D53" s="943"/>
      <c r="E53" s="943"/>
      <c r="F53" s="943"/>
      <c r="G53" s="943"/>
      <c r="H53" s="943"/>
      <c r="I53" s="943"/>
      <c r="J53" s="943"/>
      <c r="K53" s="943"/>
      <c r="L53" s="942"/>
      <c r="M53" s="942"/>
      <c r="N53" s="942"/>
      <c r="O53" s="942"/>
      <c r="P53" s="942"/>
      <c r="Q53" s="942"/>
      <c r="R53" s="942"/>
      <c r="S53" s="942"/>
      <c r="T53" s="942"/>
      <c r="U53" s="942"/>
      <c r="V53" s="147"/>
    </row>
    <row r="54" spans="1:22" ht="16.5" customHeight="1" x14ac:dyDescent="0.3">
      <c r="A54" s="1088" t="s">
        <v>1142</v>
      </c>
      <c r="B54" s="1088"/>
      <c r="C54" s="1088"/>
      <c r="D54" s="1088"/>
      <c r="E54" s="1088"/>
      <c r="F54" s="1088"/>
      <c r="G54" s="1088"/>
      <c r="H54" s="1088"/>
      <c r="I54" s="1088"/>
      <c r="J54" s="1088"/>
      <c r="K54" s="1088"/>
      <c r="L54" s="942"/>
      <c r="M54" s="942"/>
      <c r="N54" s="942"/>
      <c r="O54" s="942"/>
      <c r="P54" s="942"/>
      <c r="Q54" s="942"/>
      <c r="R54" s="942"/>
      <c r="S54" s="942"/>
      <c r="T54" s="942"/>
      <c r="U54" s="942"/>
      <c r="V54" s="147"/>
    </row>
    <row r="55" spans="1:22" x14ac:dyDescent="0.3"/>
    <row r="56" spans="1:22" x14ac:dyDescent="0.3"/>
    <row r="57" spans="1:22" x14ac:dyDescent="0.3"/>
    <row r="58" spans="1:22" x14ac:dyDescent="0.3"/>
    <row r="59" spans="1:22" x14ac:dyDescent="0.3"/>
    <row r="60" spans="1:22" x14ac:dyDescent="0.3"/>
    <row r="61" spans="1:22" x14ac:dyDescent="0.3"/>
    <row r="62" spans="1:22" x14ac:dyDescent="0.3"/>
    <row r="63" spans="1:22" x14ac:dyDescent="0.3"/>
    <row r="64" spans="1:22" x14ac:dyDescent="0.3"/>
    <row r="65" x14ac:dyDescent="0.3"/>
    <row r="66" x14ac:dyDescent="0.3"/>
    <row r="67" x14ac:dyDescent="0.3"/>
  </sheetData>
  <mergeCells count="20">
    <mergeCell ref="K5:K9"/>
    <mergeCell ref="L5:L9"/>
    <mergeCell ref="M5:M9"/>
    <mergeCell ref="A2:Q2"/>
    <mergeCell ref="A54:K54"/>
    <mergeCell ref="A3:P3"/>
    <mergeCell ref="A5:A9"/>
    <mergeCell ref="B5:D6"/>
    <mergeCell ref="E5:E9"/>
    <mergeCell ref="J5:J9"/>
    <mergeCell ref="P5:P9"/>
    <mergeCell ref="O5:O9"/>
    <mergeCell ref="D7:D9"/>
    <mergeCell ref="B7:B9"/>
    <mergeCell ref="C7:C9"/>
    <mergeCell ref="I5:I9"/>
    <mergeCell ref="F5:F9"/>
    <mergeCell ref="N5:N9"/>
    <mergeCell ref="G5:G9"/>
    <mergeCell ref="H5:H9"/>
  </mergeCells>
  <hyperlinks>
    <hyperlink ref="A1" location="Índice!A1" display="Regresar" xr:uid="{00000000-0004-0000-0E00-000000000000}"/>
  </hyperlinks>
  <pageMargins left="0.31496062992125984" right="0.31496062992125984" top="0.35433070866141736" bottom="0.35433070866141736" header="0.31496062992125984" footer="0.31496062992125984"/>
  <pageSetup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9"/>
  <sheetViews>
    <sheetView showGridLines="0" workbookViewId="0">
      <selection activeCell="F19" sqref="F19"/>
    </sheetView>
  </sheetViews>
  <sheetFormatPr baseColWidth="10" defaultRowHeight="15" x14ac:dyDescent="0.2"/>
  <cols>
    <col min="1" max="1" width="11" style="99" customWidth="1"/>
    <col min="2" max="2" width="11.42578125" style="99"/>
    <col min="3" max="3" width="25.42578125" style="99" customWidth="1"/>
    <col min="4" max="4" width="16.140625" style="99" customWidth="1"/>
    <col min="5" max="5" width="2.42578125" style="99" customWidth="1"/>
    <col min="6" max="6" width="11.42578125" style="99" customWidth="1"/>
    <col min="7" max="7" width="15.28515625" style="99" customWidth="1"/>
    <col min="8" max="8" width="15" style="99" customWidth="1"/>
    <col min="9" max="9" width="12.42578125" style="99" customWidth="1"/>
    <col min="10" max="10" width="15.42578125" style="99" customWidth="1"/>
    <col min="11" max="11" width="20.42578125" style="99" customWidth="1"/>
    <col min="12" max="12" width="14.85546875" style="99" customWidth="1"/>
    <col min="13" max="13" width="13.85546875" style="99" customWidth="1"/>
    <col min="14" max="14" width="2.5703125" style="99" customWidth="1"/>
    <col min="15" max="15" width="11.28515625" style="99" customWidth="1"/>
    <col min="16" max="16384" width="11.42578125" style="99"/>
  </cols>
  <sheetData>
    <row r="1" spans="1:16" s="416" customFormat="1" x14ac:dyDescent="0.2">
      <c r="A1" s="235" t="s">
        <v>18</v>
      </c>
      <c r="B1" s="415"/>
      <c r="C1" s="415"/>
      <c r="D1" s="415"/>
      <c r="E1" s="415"/>
      <c r="F1" s="415"/>
      <c r="G1" s="415"/>
      <c r="H1" s="415"/>
      <c r="I1" s="415"/>
      <c r="J1" s="415"/>
      <c r="K1" s="415"/>
      <c r="L1" s="415"/>
      <c r="M1" s="415"/>
      <c r="N1" s="415"/>
      <c r="O1" s="415"/>
    </row>
    <row r="2" spans="1:16" s="416" customFormat="1" x14ac:dyDescent="0.2">
      <c r="A2" s="999" t="s">
        <v>804</v>
      </c>
      <c r="B2" s="999"/>
      <c r="C2" s="999"/>
      <c r="D2" s="999"/>
      <c r="E2" s="999"/>
      <c r="F2" s="999"/>
      <c r="G2" s="999"/>
      <c r="H2" s="999"/>
      <c r="I2" s="999"/>
      <c r="J2" s="999"/>
      <c r="K2" s="999"/>
      <c r="L2" s="999"/>
      <c r="M2" s="999"/>
      <c r="N2" s="999"/>
      <c r="O2" s="999"/>
    </row>
    <row r="3" spans="1:16" s="416" customFormat="1" ht="18" x14ac:dyDescent="0.2">
      <c r="A3" s="1000" t="s">
        <v>68</v>
      </c>
      <c r="B3" s="1021"/>
      <c r="C3" s="1021"/>
      <c r="D3" s="1021"/>
      <c r="E3" s="1021"/>
      <c r="F3" s="1021"/>
      <c r="G3" s="1021"/>
      <c r="H3" s="1021"/>
      <c r="I3" s="1021"/>
      <c r="J3" s="1021"/>
      <c r="K3" s="1021"/>
      <c r="L3" s="1021"/>
      <c r="M3" s="1021"/>
      <c r="N3" s="1021"/>
      <c r="O3" s="1021"/>
    </row>
    <row r="4" spans="1:16" s="416" customFormat="1" ht="18" x14ac:dyDescent="0.2">
      <c r="A4" s="417" t="s">
        <v>69</v>
      </c>
      <c r="B4" s="415"/>
      <c r="C4" s="415"/>
      <c r="D4" s="415"/>
      <c r="E4" s="415"/>
      <c r="F4" s="415"/>
      <c r="G4" s="415"/>
      <c r="H4" s="415"/>
      <c r="I4" s="415"/>
      <c r="J4" s="415"/>
      <c r="K4" s="415"/>
      <c r="L4" s="415"/>
      <c r="M4" s="415"/>
      <c r="N4" s="415"/>
      <c r="O4" s="415"/>
    </row>
    <row r="5" spans="1:16" s="416" customFormat="1" ht="15.75" thickBot="1" x14ac:dyDescent="0.25">
      <c r="A5" s="418"/>
      <c r="B5" s="418"/>
      <c r="C5" s="418"/>
      <c r="D5" s="418"/>
      <c r="E5" s="418"/>
      <c r="F5" s="418"/>
      <c r="G5" s="418"/>
      <c r="H5" s="418"/>
      <c r="I5" s="418"/>
      <c r="J5" s="418"/>
      <c r="K5" s="418"/>
      <c r="L5" s="418"/>
      <c r="M5" s="418"/>
      <c r="N5" s="418"/>
      <c r="O5" s="418"/>
    </row>
    <row r="6" spans="1:16" ht="15.75" customHeight="1" thickBot="1" x14ac:dyDescent="0.25">
      <c r="A6" s="1101" t="s">
        <v>65</v>
      </c>
      <c r="B6" s="1104" t="s">
        <v>70</v>
      </c>
      <c r="C6" s="1104"/>
      <c r="D6" s="1104"/>
      <c r="E6" s="382"/>
      <c r="F6" s="1104" t="s">
        <v>71</v>
      </c>
      <c r="G6" s="1104"/>
      <c r="H6" s="1104"/>
      <c r="I6" s="1104"/>
      <c r="J6" s="1104"/>
      <c r="K6" s="1104"/>
      <c r="L6" s="1104"/>
      <c r="M6" s="1104"/>
      <c r="N6" s="382"/>
      <c r="O6" s="1105" t="s">
        <v>72</v>
      </c>
      <c r="P6" s="403"/>
    </row>
    <row r="7" spans="1:16" ht="15.75" customHeight="1" x14ac:dyDescent="0.2">
      <c r="A7" s="1102"/>
      <c r="B7" s="404"/>
      <c r="C7" s="1099" t="s">
        <v>125</v>
      </c>
      <c r="D7" s="1099" t="s">
        <v>73</v>
      </c>
      <c r="E7" s="404"/>
      <c r="F7" s="404"/>
      <c r="G7" s="1099" t="s">
        <v>74</v>
      </c>
      <c r="H7" s="1099" t="s">
        <v>75</v>
      </c>
      <c r="I7" s="1099" t="s">
        <v>76</v>
      </c>
      <c r="J7" s="1099" t="s">
        <v>77</v>
      </c>
      <c r="K7" s="1099" t="s">
        <v>78</v>
      </c>
      <c r="L7" s="1099" t="s">
        <v>79</v>
      </c>
      <c r="M7" s="1099" t="s">
        <v>1023</v>
      </c>
      <c r="N7" s="143"/>
      <c r="O7" s="1102"/>
      <c r="P7" s="403"/>
    </row>
    <row r="8" spans="1:16" ht="15.75" customHeight="1" x14ac:dyDescent="0.2">
      <c r="A8" s="1102"/>
      <c r="B8" s="404"/>
      <c r="C8" s="1099"/>
      <c r="D8" s="1099"/>
      <c r="E8" s="404"/>
      <c r="F8" s="404"/>
      <c r="G8" s="1099"/>
      <c r="H8" s="1099"/>
      <c r="I8" s="1099"/>
      <c r="J8" s="1099"/>
      <c r="K8" s="1099"/>
      <c r="L8" s="1099"/>
      <c r="M8" s="1099"/>
      <c r="N8" s="143"/>
      <c r="O8" s="1102"/>
      <c r="P8" s="403"/>
    </row>
    <row r="9" spans="1:16" ht="15.75" customHeight="1" x14ac:dyDescent="0.2">
      <c r="A9" s="1102"/>
      <c r="B9" s="383" t="s">
        <v>19</v>
      </c>
      <c r="C9" s="1099"/>
      <c r="D9" s="1099"/>
      <c r="E9" s="383"/>
      <c r="F9" s="383" t="s">
        <v>19</v>
      </c>
      <c r="G9" s="1099"/>
      <c r="H9" s="1099"/>
      <c r="I9" s="1099" t="s">
        <v>80</v>
      </c>
      <c r="J9" s="1099"/>
      <c r="K9" s="1099"/>
      <c r="L9" s="1099"/>
      <c r="M9" s="1099"/>
      <c r="N9" s="143"/>
      <c r="O9" s="1102"/>
      <c r="P9" s="403"/>
    </row>
    <row r="10" spans="1:16" ht="15.75" customHeight="1" thickBot="1" x14ac:dyDescent="0.25">
      <c r="A10" s="1103"/>
      <c r="B10" s="405"/>
      <c r="C10" s="1100"/>
      <c r="D10" s="1100"/>
      <c r="E10" s="405"/>
      <c r="F10" s="405"/>
      <c r="G10" s="1100"/>
      <c r="H10" s="1100"/>
      <c r="I10" s="1100"/>
      <c r="J10" s="1100"/>
      <c r="K10" s="1100"/>
      <c r="L10" s="1100"/>
      <c r="M10" s="1100"/>
      <c r="N10" s="385"/>
      <c r="O10" s="1103"/>
      <c r="P10" s="403"/>
    </row>
    <row r="11" spans="1:16" ht="15" customHeight="1" x14ac:dyDescent="0.2">
      <c r="A11" s="406"/>
      <c r="B11" s="406"/>
      <c r="C11" s="406"/>
      <c r="D11" s="406"/>
      <c r="E11" s="406"/>
      <c r="F11" s="406"/>
      <c r="G11" s="406"/>
      <c r="H11" s="406"/>
      <c r="I11" s="406"/>
      <c r="J11" s="406"/>
      <c r="K11" s="406"/>
      <c r="L11" s="406"/>
      <c r="M11" s="406"/>
      <c r="N11" s="406"/>
      <c r="O11" s="406"/>
      <c r="P11" s="403"/>
    </row>
    <row r="12" spans="1:16" ht="15" customHeight="1" x14ac:dyDescent="0.2">
      <c r="A12" s="407" t="s">
        <v>81</v>
      </c>
      <c r="B12" s="408">
        <v>52.921999999999997</v>
      </c>
      <c r="C12" s="408">
        <v>52.171999999999997</v>
      </c>
      <c r="D12" s="408">
        <v>0.75</v>
      </c>
      <c r="E12" s="408"/>
      <c r="F12" s="408">
        <v>13.945</v>
      </c>
      <c r="G12" s="408">
        <v>8.8960000000000008</v>
      </c>
      <c r="H12" s="408">
        <v>1.8440000000000001</v>
      </c>
      <c r="I12" s="408"/>
      <c r="J12" s="408">
        <v>3.2050000000000001</v>
      </c>
      <c r="K12" s="408"/>
      <c r="L12" s="408"/>
      <c r="M12" s="409"/>
      <c r="N12" s="409"/>
      <c r="O12" s="408">
        <v>38.976999999999997</v>
      </c>
      <c r="P12" s="403"/>
    </row>
    <row r="13" spans="1:16" ht="15" customHeight="1" x14ac:dyDescent="0.2">
      <c r="A13" s="407" t="s">
        <v>82</v>
      </c>
      <c r="B13" s="408">
        <v>60.692999999999998</v>
      </c>
      <c r="C13" s="408">
        <v>58.319000000000003</v>
      </c>
      <c r="D13" s="408">
        <v>2.3740000000000001</v>
      </c>
      <c r="E13" s="408"/>
      <c r="F13" s="408">
        <v>27.640999999999998</v>
      </c>
      <c r="G13" s="408">
        <v>18.978000000000002</v>
      </c>
      <c r="H13" s="408">
        <v>3.234</v>
      </c>
      <c r="I13" s="408"/>
      <c r="J13" s="408">
        <v>5.4290000000000003</v>
      </c>
      <c r="K13" s="408"/>
      <c r="L13" s="408"/>
      <c r="M13" s="409"/>
      <c r="N13" s="409"/>
      <c r="O13" s="408">
        <v>33.052</v>
      </c>
      <c r="P13" s="403"/>
    </row>
    <row r="14" spans="1:16" ht="15" customHeight="1" x14ac:dyDescent="0.2">
      <c r="A14" s="407" t="s">
        <v>83</v>
      </c>
      <c r="B14" s="408">
        <v>89.665000000000006</v>
      </c>
      <c r="C14" s="408">
        <v>85.102999999999994</v>
      </c>
      <c r="D14" s="408">
        <v>4.5620000000000003</v>
      </c>
      <c r="E14" s="408"/>
      <c r="F14" s="408">
        <v>46.68</v>
      </c>
      <c r="G14" s="408">
        <v>32.976999999999997</v>
      </c>
      <c r="H14" s="408">
        <v>4.657</v>
      </c>
      <c r="I14" s="408"/>
      <c r="J14" s="408">
        <v>9.0459999999999994</v>
      </c>
      <c r="K14" s="408"/>
      <c r="L14" s="408"/>
      <c r="M14" s="409"/>
      <c r="N14" s="409"/>
      <c r="O14" s="408">
        <v>42.984999999999999</v>
      </c>
      <c r="P14" s="403"/>
    </row>
    <row r="15" spans="1:16" ht="15" customHeight="1" x14ac:dyDescent="0.2">
      <c r="A15" s="407" t="s">
        <v>84</v>
      </c>
      <c r="B15" s="408">
        <v>106.467</v>
      </c>
      <c r="C15" s="408">
        <v>100.125</v>
      </c>
      <c r="D15" s="408">
        <v>6.3419999999999996</v>
      </c>
      <c r="E15" s="408"/>
      <c r="F15" s="408">
        <v>70.855000000000004</v>
      </c>
      <c r="G15" s="408">
        <v>49.210999999999999</v>
      </c>
      <c r="H15" s="408">
        <v>6.1269999999999998</v>
      </c>
      <c r="I15" s="408"/>
      <c r="J15" s="408">
        <v>15.516999999999999</v>
      </c>
      <c r="K15" s="408"/>
      <c r="L15" s="408"/>
      <c r="M15" s="409"/>
      <c r="N15" s="409"/>
      <c r="O15" s="408">
        <v>35.612000000000002</v>
      </c>
      <c r="P15" s="403"/>
    </row>
    <row r="16" spans="1:16" ht="15" customHeight="1" x14ac:dyDescent="0.2">
      <c r="A16" s="407" t="s">
        <v>85</v>
      </c>
      <c r="B16" s="408">
        <v>142.85400000000001</v>
      </c>
      <c r="C16" s="408">
        <v>135.66200000000001</v>
      </c>
      <c r="D16" s="408">
        <v>7.1920000000000002</v>
      </c>
      <c r="E16" s="408"/>
      <c r="F16" s="408">
        <v>94.516999999999996</v>
      </c>
      <c r="G16" s="408">
        <v>66.995000000000005</v>
      </c>
      <c r="H16" s="408">
        <v>7.798</v>
      </c>
      <c r="I16" s="408"/>
      <c r="J16" s="408">
        <v>19.724</v>
      </c>
      <c r="K16" s="408"/>
      <c r="L16" s="408"/>
      <c r="M16" s="409"/>
      <c r="N16" s="409"/>
      <c r="O16" s="408">
        <v>48.337000000000003</v>
      </c>
      <c r="P16" s="403"/>
    </row>
    <row r="17" spans="1:16" ht="15" customHeight="1" x14ac:dyDescent="0.2">
      <c r="A17" s="407" t="s">
        <v>86</v>
      </c>
      <c r="B17" s="408">
        <v>176.053</v>
      </c>
      <c r="C17" s="408">
        <v>167.29900000000001</v>
      </c>
      <c r="D17" s="408">
        <v>8.7539999999999996</v>
      </c>
      <c r="E17" s="408"/>
      <c r="F17" s="408">
        <v>126.68300000000001</v>
      </c>
      <c r="G17" s="408">
        <v>91.15</v>
      </c>
      <c r="H17" s="408">
        <v>9.8369999999999997</v>
      </c>
      <c r="I17" s="408"/>
      <c r="J17" s="408">
        <v>25.696000000000002</v>
      </c>
      <c r="K17" s="408"/>
      <c r="L17" s="408"/>
      <c r="M17" s="409"/>
      <c r="N17" s="409"/>
      <c r="O17" s="408">
        <v>49.37</v>
      </c>
      <c r="P17" s="403"/>
    </row>
    <row r="18" spans="1:16" ht="15" customHeight="1" x14ac:dyDescent="0.2">
      <c r="A18" s="407" t="s">
        <v>87</v>
      </c>
      <c r="B18" s="408">
        <v>206.26900000000001</v>
      </c>
      <c r="C18" s="408">
        <v>194.70099999999999</v>
      </c>
      <c r="D18" s="408">
        <v>11.568</v>
      </c>
      <c r="E18" s="408"/>
      <c r="F18" s="408">
        <v>154.78899999999999</v>
      </c>
      <c r="G18" s="408">
        <v>109.85</v>
      </c>
      <c r="H18" s="408">
        <v>11.637</v>
      </c>
      <c r="I18" s="408"/>
      <c r="J18" s="408">
        <v>33.302</v>
      </c>
      <c r="K18" s="408"/>
      <c r="L18" s="408"/>
      <c r="M18" s="409"/>
      <c r="N18" s="409"/>
      <c r="O18" s="408">
        <v>51.48</v>
      </c>
      <c r="P18" s="403"/>
    </row>
    <row r="19" spans="1:16" ht="15" customHeight="1" x14ac:dyDescent="0.2">
      <c r="A19" s="407" t="s">
        <v>88</v>
      </c>
      <c r="B19" s="408">
        <v>253.75399999999999</v>
      </c>
      <c r="C19" s="408">
        <v>240.37700000000001</v>
      </c>
      <c r="D19" s="408">
        <v>13.377000000000001</v>
      </c>
      <c r="E19" s="408"/>
      <c r="F19" s="408">
        <v>208.51</v>
      </c>
      <c r="G19" s="408">
        <v>144.33500000000001</v>
      </c>
      <c r="H19" s="408">
        <v>15.695</v>
      </c>
      <c r="I19" s="408"/>
      <c r="J19" s="408">
        <v>48.48</v>
      </c>
      <c r="K19" s="408"/>
      <c r="L19" s="408"/>
      <c r="M19" s="409"/>
      <c r="N19" s="409"/>
      <c r="O19" s="408">
        <v>45.244</v>
      </c>
      <c r="P19" s="403"/>
    </row>
    <row r="20" spans="1:16" ht="15" customHeight="1" x14ac:dyDescent="0.2">
      <c r="A20" s="407" t="s">
        <v>89</v>
      </c>
      <c r="B20" s="408">
        <v>298.67200000000003</v>
      </c>
      <c r="C20" s="408">
        <v>283.12</v>
      </c>
      <c r="D20" s="408">
        <v>15.552</v>
      </c>
      <c r="E20" s="408"/>
      <c r="F20" s="408">
        <v>260.47899999999998</v>
      </c>
      <c r="G20" s="408">
        <v>178.26900000000001</v>
      </c>
      <c r="H20" s="408">
        <v>20.584</v>
      </c>
      <c r="I20" s="408"/>
      <c r="J20" s="408">
        <v>61.625999999999998</v>
      </c>
      <c r="K20" s="408"/>
      <c r="L20" s="408"/>
      <c r="M20" s="409"/>
      <c r="N20" s="409"/>
      <c r="O20" s="408">
        <v>38.192999999999998</v>
      </c>
      <c r="P20" s="403"/>
    </row>
    <row r="21" spans="1:16" ht="15" customHeight="1" x14ac:dyDescent="0.2">
      <c r="A21" s="407" t="s">
        <v>90</v>
      </c>
      <c r="B21" s="408">
        <v>324.47699999999998</v>
      </c>
      <c r="C21" s="408">
        <v>307.49299999999999</v>
      </c>
      <c r="D21" s="408">
        <v>16.984000000000002</v>
      </c>
      <c r="E21" s="408"/>
      <c r="F21" s="408">
        <v>252.61500000000001</v>
      </c>
      <c r="G21" s="408">
        <v>173.40199999999999</v>
      </c>
      <c r="H21" s="408">
        <v>26.321000000000002</v>
      </c>
      <c r="I21" s="408"/>
      <c r="J21" s="408">
        <v>52.892000000000003</v>
      </c>
      <c r="K21" s="408"/>
      <c r="L21" s="408"/>
      <c r="M21" s="409"/>
      <c r="N21" s="409"/>
      <c r="O21" s="408">
        <v>71.861999999999995</v>
      </c>
      <c r="P21" s="403"/>
    </row>
    <row r="22" spans="1:16" ht="15" customHeight="1" x14ac:dyDescent="0.2">
      <c r="A22" s="407" t="s">
        <v>91</v>
      </c>
      <c r="B22" s="408">
        <v>384.28</v>
      </c>
      <c r="C22" s="408">
        <v>359.88400000000001</v>
      </c>
      <c r="D22" s="408">
        <v>24.396000000000001</v>
      </c>
      <c r="E22" s="408"/>
      <c r="F22" s="408">
        <v>316.892</v>
      </c>
      <c r="G22" s="408">
        <v>212.9</v>
      </c>
      <c r="H22" s="408">
        <v>33.521999999999998</v>
      </c>
      <c r="I22" s="408"/>
      <c r="J22" s="408">
        <v>70.47</v>
      </c>
      <c r="K22" s="408"/>
      <c r="L22" s="408"/>
      <c r="M22" s="409"/>
      <c r="N22" s="409"/>
      <c r="O22" s="408">
        <v>67.388000000000005</v>
      </c>
      <c r="P22" s="403"/>
    </row>
    <row r="23" spans="1:16" ht="15" customHeight="1" x14ac:dyDescent="0.2">
      <c r="A23" s="407" t="s">
        <v>92</v>
      </c>
      <c r="B23" s="408">
        <v>492.48200000000003</v>
      </c>
      <c r="C23" s="408">
        <v>469.41500000000002</v>
      </c>
      <c r="D23" s="408">
        <v>23.067</v>
      </c>
      <c r="E23" s="408"/>
      <c r="F23" s="408">
        <v>375.61500000000001</v>
      </c>
      <c r="G23" s="408">
        <v>245.471</v>
      </c>
      <c r="H23" s="408">
        <v>40.905000000000001</v>
      </c>
      <c r="I23" s="408"/>
      <c r="J23" s="408">
        <v>89.239000000000004</v>
      </c>
      <c r="K23" s="408"/>
      <c r="L23" s="408"/>
      <c r="M23" s="409"/>
      <c r="N23" s="409"/>
      <c r="O23" s="408">
        <v>116.867</v>
      </c>
      <c r="P23" s="403"/>
    </row>
    <row r="24" spans="1:16" ht="15" customHeight="1" x14ac:dyDescent="0.2">
      <c r="A24" s="407" t="s">
        <v>93</v>
      </c>
      <c r="B24" s="408">
        <v>605.94799999999998</v>
      </c>
      <c r="C24" s="408">
        <v>581.12199999999996</v>
      </c>
      <c r="D24" s="408">
        <v>24.826000000000001</v>
      </c>
      <c r="E24" s="408"/>
      <c r="F24" s="408">
        <v>470.154</v>
      </c>
      <c r="G24" s="408">
        <v>299.91699999999997</v>
      </c>
      <c r="H24" s="408">
        <v>52.212000000000003</v>
      </c>
      <c r="I24" s="408"/>
      <c r="J24" s="408">
        <v>118.02500000000001</v>
      </c>
      <c r="K24" s="408"/>
      <c r="L24" s="408"/>
      <c r="M24" s="409"/>
      <c r="N24" s="409"/>
      <c r="O24" s="408">
        <v>135.79400000000001</v>
      </c>
      <c r="P24" s="403"/>
    </row>
    <row r="25" spans="1:16" ht="15" customHeight="1" x14ac:dyDescent="0.2">
      <c r="A25" s="407" t="s">
        <v>94</v>
      </c>
      <c r="B25" s="408">
        <v>855.625</v>
      </c>
      <c r="C25" s="408">
        <v>819.91200000000003</v>
      </c>
      <c r="D25" s="408">
        <v>35.713000000000001</v>
      </c>
      <c r="E25" s="408"/>
      <c r="F25" s="408">
        <v>642.28800000000001</v>
      </c>
      <c r="G25" s="408">
        <v>416.97399999999999</v>
      </c>
      <c r="H25" s="408">
        <v>84.870999999999995</v>
      </c>
      <c r="I25" s="408"/>
      <c r="J25" s="408">
        <v>140.44300000000001</v>
      </c>
      <c r="K25" s="408"/>
      <c r="L25" s="408"/>
      <c r="M25" s="409"/>
      <c r="N25" s="409"/>
      <c r="O25" s="408">
        <v>213.33699999999999</v>
      </c>
      <c r="P25" s="403"/>
    </row>
    <row r="26" spans="1:16" ht="15" customHeight="1" x14ac:dyDescent="0.2">
      <c r="A26" s="407" t="s">
        <v>95</v>
      </c>
      <c r="B26" s="408">
        <v>1110.6769999999999</v>
      </c>
      <c r="C26" s="408">
        <v>1065.6990000000001</v>
      </c>
      <c r="D26" s="408">
        <v>44.978000000000002</v>
      </c>
      <c r="E26" s="408"/>
      <c r="F26" s="408">
        <v>841.21100000000001</v>
      </c>
      <c r="G26" s="408">
        <v>542.74099999999999</v>
      </c>
      <c r="H26" s="408">
        <v>110.01</v>
      </c>
      <c r="I26" s="408"/>
      <c r="J26" s="408">
        <v>188.46</v>
      </c>
      <c r="K26" s="408"/>
      <c r="L26" s="408"/>
      <c r="M26" s="409"/>
      <c r="N26" s="409"/>
      <c r="O26" s="408">
        <v>269.46600000000001</v>
      </c>
      <c r="P26" s="403"/>
    </row>
    <row r="27" spans="1:16" ht="15" customHeight="1" x14ac:dyDescent="0.2">
      <c r="A27" s="407" t="s">
        <v>96</v>
      </c>
      <c r="B27" s="408">
        <v>1289.723</v>
      </c>
      <c r="C27" s="408">
        <v>1241.1769999999999</v>
      </c>
      <c r="D27" s="408">
        <v>48.545999999999999</v>
      </c>
      <c r="E27" s="408"/>
      <c r="F27" s="408">
        <v>1046.1880000000001</v>
      </c>
      <c r="G27" s="408">
        <v>676.10500000000002</v>
      </c>
      <c r="H27" s="408">
        <v>140.893</v>
      </c>
      <c r="I27" s="408"/>
      <c r="J27" s="408">
        <v>229.19</v>
      </c>
      <c r="K27" s="408"/>
      <c r="L27" s="408"/>
      <c r="M27" s="409"/>
      <c r="N27" s="409"/>
      <c r="O27" s="408">
        <v>243.535</v>
      </c>
      <c r="P27" s="403"/>
    </row>
    <row r="28" spans="1:16" ht="15" customHeight="1" x14ac:dyDescent="0.2">
      <c r="A28" s="407" t="s">
        <v>97</v>
      </c>
      <c r="B28" s="408">
        <v>1772.1379999999999</v>
      </c>
      <c r="C28" s="408">
        <v>1713.9639999999999</v>
      </c>
      <c r="D28" s="408">
        <v>58.173999999999999</v>
      </c>
      <c r="E28" s="408"/>
      <c r="F28" s="408">
        <v>1317.259</v>
      </c>
      <c r="G28" s="408">
        <v>829.93499999999995</v>
      </c>
      <c r="H28" s="408">
        <v>182.98</v>
      </c>
      <c r="I28" s="408"/>
      <c r="J28" s="408">
        <v>304.34399999999999</v>
      </c>
      <c r="K28" s="408"/>
      <c r="L28" s="408"/>
      <c r="M28" s="409"/>
      <c r="N28" s="409"/>
      <c r="O28" s="408">
        <v>454.87900000000002</v>
      </c>
      <c r="P28" s="403"/>
    </row>
    <row r="29" spans="1:16" ht="15" customHeight="1" x14ac:dyDescent="0.2">
      <c r="A29" s="407" t="s">
        <v>98</v>
      </c>
      <c r="B29" s="408">
        <v>2173.46</v>
      </c>
      <c r="C29" s="408">
        <v>2090.8380000000002</v>
      </c>
      <c r="D29" s="408">
        <v>82.622</v>
      </c>
      <c r="E29" s="408"/>
      <c r="F29" s="408">
        <v>1580.864</v>
      </c>
      <c r="G29" s="408">
        <v>987.02099999999996</v>
      </c>
      <c r="H29" s="408">
        <v>229.71100000000001</v>
      </c>
      <c r="I29" s="408"/>
      <c r="J29" s="408">
        <v>364.13200000000001</v>
      </c>
      <c r="K29" s="408"/>
      <c r="L29" s="408"/>
      <c r="M29" s="409"/>
      <c r="N29" s="409"/>
      <c r="O29" s="408">
        <v>592.596</v>
      </c>
      <c r="P29" s="403"/>
    </row>
    <row r="30" spans="1:16" ht="15" customHeight="1" x14ac:dyDescent="0.2">
      <c r="A30" s="407" t="s">
        <v>99</v>
      </c>
      <c r="B30" s="408">
        <v>2568.6320000000001</v>
      </c>
      <c r="C30" s="408">
        <v>2492.643</v>
      </c>
      <c r="D30" s="408">
        <v>75.989000000000004</v>
      </c>
      <c r="E30" s="408"/>
      <c r="F30" s="408">
        <v>1960.192</v>
      </c>
      <c r="G30" s="408">
        <v>1228.212</v>
      </c>
      <c r="H30" s="408">
        <v>284.88600000000002</v>
      </c>
      <c r="I30" s="408"/>
      <c r="J30" s="408">
        <v>447.09399999999999</v>
      </c>
      <c r="K30" s="408"/>
      <c r="L30" s="408"/>
      <c r="M30" s="409"/>
      <c r="N30" s="409"/>
      <c r="O30" s="408">
        <v>608.44000000000005</v>
      </c>
      <c r="P30" s="403"/>
    </row>
    <row r="31" spans="1:16" ht="15" customHeight="1" x14ac:dyDescent="0.2">
      <c r="A31" s="407" t="s">
        <v>100</v>
      </c>
      <c r="B31" s="408">
        <v>3125.7489999999998</v>
      </c>
      <c r="C31" s="408">
        <v>2977.5529999999999</v>
      </c>
      <c r="D31" s="408">
        <v>148.196</v>
      </c>
      <c r="E31" s="408"/>
      <c r="F31" s="408">
        <v>2433.8200000000002</v>
      </c>
      <c r="G31" s="408">
        <v>1626.692</v>
      </c>
      <c r="H31" s="408">
        <v>350.90899999999999</v>
      </c>
      <c r="I31" s="408"/>
      <c r="J31" s="408">
        <v>456.21899999999999</v>
      </c>
      <c r="K31" s="408"/>
      <c r="L31" s="408"/>
      <c r="M31" s="409"/>
      <c r="N31" s="409"/>
      <c r="O31" s="408">
        <v>691.92899999999997</v>
      </c>
      <c r="P31" s="403"/>
    </row>
    <row r="32" spans="1:16" ht="15" customHeight="1" x14ac:dyDescent="0.2">
      <c r="A32" s="407" t="s">
        <v>101</v>
      </c>
      <c r="B32" s="408">
        <v>3673.614</v>
      </c>
      <c r="C32" s="408">
        <v>3578.8119999999999</v>
      </c>
      <c r="D32" s="408">
        <v>94.802000000000007</v>
      </c>
      <c r="E32" s="408"/>
      <c r="F32" s="410">
        <v>3302.27</v>
      </c>
      <c r="G32" s="408">
        <v>2285.63</v>
      </c>
      <c r="H32" s="408">
        <v>433.65199999999999</v>
      </c>
      <c r="I32" s="408"/>
      <c r="J32" s="408">
        <v>582.98800000000006</v>
      </c>
      <c r="K32" s="408"/>
      <c r="L32" s="408"/>
      <c r="M32" s="409"/>
      <c r="N32" s="409"/>
      <c r="O32" s="408">
        <v>371.34399999999999</v>
      </c>
      <c r="P32" s="403"/>
    </row>
    <row r="33" spans="1:16" ht="15" customHeight="1" x14ac:dyDescent="0.2">
      <c r="A33" s="407" t="s">
        <v>102</v>
      </c>
      <c r="B33" s="408">
        <v>4350.2629999999999</v>
      </c>
      <c r="C33" s="408">
        <v>4116.6480000000001</v>
      </c>
      <c r="D33" s="408">
        <v>233.61500000000001</v>
      </c>
      <c r="E33" s="408"/>
      <c r="F33" s="408">
        <v>4121.6620000000003</v>
      </c>
      <c r="G33" s="408">
        <v>2932.2040000000002</v>
      </c>
      <c r="H33" s="408">
        <v>510.93099999999998</v>
      </c>
      <c r="I33" s="408"/>
      <c r="J33" s="408">
        <v>678.52700000000004</v>
      </c>
      <c r="K33" s="408"/>
      <c r="L33" s="408"/>
      <c r="M33" s="409"/>
      <c r="N33" s="409"/>
      <c r="O33" s="408">
        <v>228.601</v>
      </c>
      <c r="P33" s="403"/>
    </row>
    <row r="34" spans="1:16" ht="15" customHeight="1" x14ac:dyDescent="0.2">
      <c r="A34" s="411">
        <v>1966</v>
      </c>
      <c r="B34" s="408">
        <v>5122.1040000000003</v>
      </c>
      <c r="C34" s="408">
        <v>4870.009</v>
      </c>
      <c r="D34" s="408">
        <v>252.095</v>
      </c>
      <c r="E34" s="408"/>
      <c r="F34" s="408">
        <v>4650.4030000000002</v>
      </c>
      <c r="G34" s="408">
        <v>3001.221</v>
      </c>
      <c r="H34" s="408">
        <v>610.78399999999999</v>
      </c>
      <c r="I34" s="408"/>
      <c r="J34" s="408">
        <v>557.54499999999996</v>
      </c>
      <c r="K34" s="408">
        <v>480.85300000000001</v>
      </c>
      <c r="L34" s="408"/>
      <c r="M34" s="409"/>
      <c r="N34" s="409"/>
      <c r="O34" s="408">
        <v>471.70100000000002</v>
      </c>
      <c r="P34" s="403"/>
    </row>
    <row r="35" spans="1:16" ht="15" customHeight="1" x14ac:dyDescent="0.2">
      <c r="A35" s="407" t="s">
        <v>103</v>
      </c>
      <c r="B35" s="408">
        <v>5641.277</v>
      </c>
      <c r="C35" s="408">
        <v>5475.7030000000004</v>
      </c>
      <c r="D35" s="408">
        <v>165.57400000000001</v>
      </c>
      <c r="E35" s="408"/>
      <c r="F35" s="408">
        <v>5045.3590000000004</v>
      </c>
      <c r="G35" s="408">
        <v>3301.9540000000002</v>
      </c>
      <c r="H35" s="408">
        <v>704.41600000000005</v>
      </c>
      <c r="I35" s="408"/>
      <c r="J35" s="408">
        <v>585.60699999999997</v>
      </c>
      <c r="K35" s="408">
        <v>453.38200000000001</v>
      </c>
      <c r="L35" s="408"/>
      <c r="M35" s="409"/>
      <c r="N35" s="409"/>
      <c r="O35" s="408">
        <v>595.91800000000001</v>
      </c>
      <c r="P35" s="403"/>
    </row>
    <row r="36" spans="1:16" ht="15" customHeight="1" x14ac:dyDescent="0.2">
      <c r="A36" s="407" t="s">
        <v>104</v>
      </c>
      <c r="B36" s="408">
        <v>6384.8549999999996</v>
      </c>
      <c r="C36" s="408">
        <v>6152.7280000000001</v>
      </c>
      <c r="D36" s="408">
        <v>232.12700000000001</v>
      </c>
      <c r="E36" s="408"/>
      <c r="F36" s="408">
        <v>5914.6890000000003</v>
      </c>
      <c r="G36" s="408">
        <v>3897.221</v>
      </c>
      <c r="H36" s="408">
        <v>812.005</v>
      </c>
      <c r="I36" s="408"/>
      <c r="J36" s="408">
        <v>681.98199999999997</v>
      </c>
      <c r="K36" s="408">
        <v>523.48099999999999</v>
      </c>
      <c r="L36" s="408"/>
      <c r="M36" s="409"/>
      <c r="N36" s="409"/>
      <c r="O36" s="408">
        <v>470.166</v>
      </c>
      <c r="P36" s="403"/>
    </row>
    <row r="37" spans="1:16" ht="15" customHeight="1" x14ac:dyDescent="0.2">
      <c r="A37" s="407" t="s">
        <v>105</v>
      </c>
      <c r="B37" s="408">
        <v>6978.8879999999999</v>
      </c>
      <c r="C37" s="408">
        <v>6673.0479999999998</v>
      </c>
      <c r="D37" s="408">
        <v>305.83999999999997</v>
      </c>
      <c r="E37" s="408"/>
      <c r="F37" s="408">
        <v>6509.5069999999996</v>
      </c>
      <c r="G37" s="408">
        <v>4075.6469999999999</v>
      </c>
      <c r="H37" s="408">
        <v>985.69</v>
      </c>
      <c r="I37" s="408"/>
      <c r="J37" s="408">
        <v>872.524</v>
      </c>
      <c r="K37" s="408">
        <v>575.64599999999996</v>
      </c>
      <c r="L37" s="408"/>
      <c r="M37" s="409"/>
      <c r="N37" s="409"/>
      <c r="O37" s="408">
        <v>469.38099999999997</v>
      </c>
      <c r="P37" s="403"/>
    </row>
    <row r="38" spans="1:16" ht="15" customHeight="1" x14ac:dyDescent="0.2">
      <c r="A38" s="407" t="s">
        <v>106</v>
      </c>
      <c r="B38" s="408">
        <v>8277.357</v>
      </c>
      <c r="C38" s="408">
        <v>7953.6540000000005</v>
      </c>
      <c r="D38" s="408">
        <v>323.70299999999997</v>
      </c>
      <c r="E38" s="408"/>
      <c r="F38" s="408">
        <v>7862.6369999999997</v>
      </c>
      <c r="G38" s="408">
        <v>4954.6409999999996</v>
      </c>
      <c r="H38" s="408">
        <v>1162.646</v>
      </c>
      <c r="I38" s="408"/>
      <c r="J38" s="408">
        <v>1089.0630000000001</v>
      </c>
      <c r="K38" s="408">
        <v>656.28700000000003</v>
      </c>
      <c r="L38" s="408"/>
      <c r="M38" s="409"/>
      <c r="N38" s="409"/>
      <c r="O38" s="408">
        <v>414.72</v>
      </c>
      <c r="P38" s="403"/>
    </row>
    <row r="39" spans="1:16" ht="15" customHeight="1" x14ac:dyDescent="0.2">
      <c r="A39" s="407" t="s">
        <v>107</v>
      </c>
      <c r="B39" s="408">
        <v>10787.52</v>
      </c>
      <c r="C39" s="408">
        <v>10229.718999999999</v>
      </c>
      <c r="D39" s="408">
        <v>557.80100000000004</v>
      </c>
      <c r="E39" s="408"/>
      <c r="F39" s="408">
        <v>9085.0419999999995</v>
      </c>
      <c r="G39" s="408">
        <v>5568.8710000000001</v>
      </c>
      <c r="H39" s="408">
        <v>1445.691</v>
      </c>
      <c r="I39" s="408"/>
      <c r="J39" s="408">
        <v>1348.3219999999999</v>
      </c>
      <c r="K39" s="408">
        <v>722.15800000000002</v>
      </c>
      <c r="L39" s="408"/>
      <c r="M39" s="409"/>
      <c r="N39" s="409"/>
      <c r="O39" s="408">
        <v>1702.4780000000001</v>
      </c>
      <c r="P39" s="403"/>
    </row>
    <row r="40" spans="1:16" ht="15" customHeight="1" x14ac:dyDescent="0.2">
      <c r="A40" s="407" t="s">
        <v>108</v>
      </c>
      <c r="B40" s="408">
        <v>12335.746999999999</v>
      </c>
      <c r="C40" s="408">
        <v>11613.913</v>
      </c>
      <c r="D40" s="408">
        <v>721.83399999999995</v>
      </c>
      <c r="E40" s="408"/>
      <c r="F40" s="408">
        <v>10744.161</v>
      </c>
      <c r="G40" s="408">
        <v>6712.6350000000002</v>
      </c>
      <c r="H40" s="408">
        <v>1725.9090000000001</v>
      </c>
      <c r="I40" s="408"/>
      <c r="J40" s="408">
        <v>1566.183</v>
      </c>
      <c r="K40" s="408">
        <v>739.43399999999997</v>
      </c>
      <c r="L40" s="408"/>
      <c r="M40" s="409"/>
      <c r="N40" s="409"/>
      <c r="O40" s="408">
        <v>1591.586</v>
      </c>
      <c r="P40" s="403"/>
    </row>
    <row r="41" spans="1:16" ht="15" customHeight="1" x14ac:dyDescent="0.2">
      <c r="A41" s="407" t="s">
        <v>109</v>
      </c>
      <c r="B41" s="408">
        <v>14295.038</v>
      </c>
      <c r="C41" s="408">
        <v>13458.424999999999</v>
      </c>
      <c r="D41" s="408">
        <v>836.61300000000006</v>
      </c>
      <c r="E41" s="408"/>
      <c r="F41" s="408">
        <v>12876.154</v>
      </c>
      <c r="G41" s="408">
        <v>8147.0680000000002</v>
      </c>
      <c r="H41" s="408">
        <v>2223.663</v>
      </c>
      <c r="I41" s="408"/>
      <c r="J41" s="408">
        <v>1714.58</v>
      </c>
      <c r="K41" s="408">
        <v>790.84299999999996</v>
      </c>
      <c r="L41" s="408"/>
      <c r="M41" s="409"/>
      <c r="N41" s="409"/>
      <c r="O41" s="408">
        <v>1418.884</v>
      </c>
      <c r="P41" s="403"/>
    </row>
    <row r="42" spans="1:16" ht="15" customHeight="1" x14ac:dyDescent="0.2">
      <c r="A42" s="407" t="s">
        <v>110</v>
      </c>
      <c r="B42" s="408">
        <v>20176.424999999999</v>
      </c>
      <c r="C42" s="408">
        <v>19286.054</v>
      </c>
      <c r="D42" s="408">
        <v>890.37099999999998</v>
      </c>
      <c r="E42" s="408"/>
      <c r="F42" s="408">
        <v>17545.044000000002</v>
      </c>
      <c r="G42" s="408">
        <v>11233.362999999999</v>
      </c>
      <c r="H42" s="408">
        <v>2921.6190000000001</v>
      </c>
      <c r="I42" s="408"/>
      <c r="J42" s="408">
        <v>2455.652</v>
      </c>
      <c r="K42" s="408">
        <v>934.41</v>
      </c>
      <c r="L42" s="408"/>
      <c r="M42" s="409"/>
      <c r="N42" s="409"/>
      <c r="O42" s="408">
        <v>2631.3809999999999</v>
      </c>
      <c r="P42" s="403"/>
    </row>
    <row r="43" spans="1:16" ht="15" customHeight="1" x14ac:dyDescent="0.2">
      <c r="A43" s="407" t="s">
        <v>111</v>
      </c>
      <c r="B43" s="408">
        <v>25680.550999999999</v>
      </c>
      <c r="C43" s="408">
        <v>24717.81</v>
      </c>
      <c r="D43" s="408">
        <v>962.74099999999999</v>
      </c>
      <c r="E43" s="408"/>
      <c r="F43" s="408">
        <v>22986.206999999999</v>
      </c>
      <c r="G43" s="408">
        <v>14574.621999999999</v>
      </c>
      <c r="H43" s="408">
        <v>4289.6949999999997</v>
      </c>
      <c r="I43" s="408"/>
      <c r="J43" s="408">
        <v>3071.2269999999999</v>
      </c>
      <c r="K43" s="408">
        <v>1050.663</v>
      </c>
      <c r="L43" s="408"/>
      <c r="M43" s="409"/>
      <c r="N43" s="409"/>
      <c r="O43" s="408">
        <v>2694.3440000000001</v>
      </c>
      <c r="P43" s="403"/>
    </row>
    <row r="44" spans="1:16" ht="15" customHeight="1" x14ac:dyDescent="0.2">
      <c r="A44" s="407" t="s">
        <v>112</v>
      </c>
      <c r="B44" s="408">
        <v>33906.025999999998</v>
      </c>
      <c r="C44" s="408">
        <v>32648.560000000001</v>
      </c>
      <c r="D44" s="408">
        <v>1257.4659999999999</v>
      </c>
      <c r="E44" s="408"/>
      <c r="F44" s="408">
        <v>31159.632000000001</v>
      </c>
      <c r="G44" s="408">
        <v>19945.428</v>
      </c>
      <c r="H44" s="408">
        <v>5463.7389999999996</v>
      </c>
      <c r="I44" s="408"/>
      <c r="J44" s="408">
        <v>4418.4530000000004</v>
      </c>
      <c r="K44" s="408">
        <v>1332.0119999999999</v>
      </c>
      <c r="L44" s="408"/>
      <c r="M44" s="409"/>
      <c r="N44" s="409"/>
      <c r="O44" s="408">
        <v>2746.3939999999998</v>
      </c>
      <c r="P44" s="403"/>
    </row>
    <row r="45" spans="1:16" ht="15" customHeight="1" x14ac:dyDescent="0.2">
      <c r="A45" s="407" t="s">
        <v>113</v>
      </c>
      <c r="B45" s="408">
        <v>44402.788999999997</v>
      </c>
      <c r="C45" s="408">
        <v>42802.567000000003</v>
      </c>
      <c r="D45" s="408">
        <v>1600.222</v>
      </c>
      <c r="E45" s="408"/>
      <c r="F45" s="408">
        <v>40900.231</v>
      </c>
      <c r="G45" s="408">
        <v>26153.278999999999</v>
      </c>
      <c r="H45" s="408">
        <v>7535.223</v>
      </c>
      <c r="I45" s="408"/>
      <c r="J45" s="408">
        <v>5479.8109999999997</v>
      </c>
      <c r="K45" s="408">
        <v>1731.9179999999999</v>
      </c>
      <c r="L45" s="408"/>
      <c r="M45" s="409"/>
      <c r="N45" s="409"/>
      <c r="O45" s="408">
        <v>3502.558</v>
      </c>
      <c r="P45" s="403"/>
    </row>
    <row r="46" spans="1:16" ht="15" customHeight="1" x14ac:dyDescent="0.2">
      <c r="A46" s="407" t="s">
        <v>114</v>
      </c>
      <c r="B46" s="408">
        <v>54368.122000000003</v>
      </c>
      <c r="C46" s="408">
        <v>52488.529000000002</v>
      </c>
      <c r="D46" s="408">
        <v>1879.5930000000001</v>
      </c>
      <c r="E46" s="408"/>
      <c r="F46" s="408">
        <v>49324.144</v>
      </c>
      <c r="G46" s="408">
        <v>30813.045999999998</v>
      </c>
      <c r="H46" s="408">
        <v>9249.5859999999993</v>
      </c>
      <c r="I46" s="408"/>
      <c r="J46" s="408">
        <v>6688.32</v>
      </c>
      <c r="K46" s="408">
        <v>2573.192</v>
      </c>
      <c r="L46" s="408"/>
      <c r="M46" s="409"/>
      <c r="N46" s="409"/>
      <c r="O46" s="408">
        <v>5043.9780000000001</v>
      </c>
      <c r="P46" s="403"/>
    </row>
    <row r="47" spans="1:16" ht="15" customHeight="1" x14ac:dyDescent="0.2">
      <c r="A47" s="407" t="s">
        <v>115</v>
      </c>
      <c r="B47" s="408">
        <v>70435.024000000005</v>
      </c>
      <c r="C47" s="408">
        <v>67557.567999999999</v>
      </c>
      <c r="D47" s="408">
        <v>2877.4560000000001</v>
      </c>
      <c r="E47" s="408"/>
      <c r="F47" s="408">
        <v>61698.735000000001</v>
      </c>
      <c r="G47" s="408">
        <v>36544.224999999999</v>
      </c>
      <c r="H47" s="408">
        <v>11923.239</v>
      </c>
      <c r="I47" s="408"/>
      <c r="J47" s="408">
        <v>8624.0349999999999</v>
      </c>
      <c r="K47" s="408">
        <v>4607.2359999999999</v>
      </c>
      <c r="L47" s="408"/>
      <c r="M47" s="409"/>
      <c r="N47" s="409"/>
      <c r="O47" s="408">
        <v>8736.2890000000007</v>
      </c>
      <c r="P47" s="403"/>
    </row>
    <row r="48" spans="1:16" ht="15" customHeight="1" x14ac:dyDescent="0.2">
      <c r="A48" s="407" t="s">
        <v>116</v>
      </c>
      <c r="B48" s="408">
        <v>99447.739000000001</v>
      </c>
      <c r="C48" s="408">
        <v>94458.229000000007</v>
      </c>
      <c r="D48" s="408">
        <v>4989.51</v>
      </c>
      <c r="E48" s="408"/>
      <c r="F48" s="408">
        <v>81677.334000000003</v>
      </c>
      <c r="G48" s="408">
        <v>47347.470999999998</v>
      </c>
      <c r="H48" s="408">
        <v>16078.208000000001</v>
      </c>
      <c r="I48" s="408">
        <v>1763</v>
      </c>
      <c r="J48" s="408">
        <v>13090.079</v>
      </c>
      <c r="K48" s="408">
        <v>6046.8040000000001</v>
      </c>
      <c r="L48" s="408">
        <v>-2648.2280000000001</v>
      </c>
      <c r="M48" s="409"/>
      <c r="N48" s="409"/>
      <c r="O48" s="408">
        <v>17770.404999999999</v>
      </c>
      <c r="P48" s="403"/>
    </row>
    <row r="49" spans="1:16" ht="15" customHeight="1" x14ac:dyDescent="0.2">
      <c r="A49" s="407" t="s">
        <v>117</v>
      </c>
      <c r="B49" s="408">
        <v>143591.38800000001</v>
      </c>
      <c r="C49" s="408">
        <v>136053.17800000001</v>
      </c>
      <c r="D49" s="408">
        <v>7538.21</v>
      </c>
      <c r="E49" s="408"/>
      <c r="F49" s="408">
        <v>121431.58500000001</v>
      </c>
      <c r="G49" s="408">
        <v>67851.820999999996</v>
      </c>
      <c r="H49" s="408">
        <v>22564.333999999999</v>
      </c>
      <c r="I49" s="408">
        <v>2778</v>
      </c>
      <c r="J49" s="408">
        <v>20537.401999999998</v>
      </c>
      <c r="K49" s="408">
        <v>7700.0280000000002</v>
      </c>
      <c r="L49" s="408"/>
      <c r="M49" s="409"/>
      <c r="N49" s="409"/>
      <c r="O49" s="408">
        <v>22159.803</v>
      </c>
      <c r="P49" s="403"/>
    </row>
    <row r="50" spans="1:16" ht="15" customHeight="1" x14ac:dyDescent="0.2">
      <c r="A50" s="407" t="s">
        <v>1054</v>
      </c>
      <c r="B50" s="408">
        <v>235763.258</v>
      </c>
      <c r="C50" s="408">
        <v>217048.01699999999</v>
      </c>
      <c r="D50" s="408">
        <v>18715.241000000002</v>
      </c>
      <c r="E50" s="408"/>
      <c r="F50" s="408">
        <v>204301.095</v>
      </c>
      <c r="G50" s="408">
        <v>113955.91499999999</v>
      </c>
      <c r="H50" s="408">
        <v>35738.578000000001</v>
      </c>
      <c r="I50" s="408">
        <v>6079</v>
      </c>
      <c r="J50" s="408">
        <v>37551.807000000001</v>
      </c>
      <c r="K50" s="408">
        <v>10975.795</v>
      </c>
      <c r="L50" s="408"/>
      <c r="M50" s="409"/>
      <c r="N50" s="409"/>
      <c r="O50" s="408">
        <v>31462.163</v>
      </c>
      <c r="P50" s="403"/>
    </row>
    <row r="51" spans="1:16" ht="15" customHeight="1" x14ac:dyDescent="0.2">
      <c r="A51" s="407" t="s">
        <v>118</v>
      </c>
      <c r="B51" s="408">
        <v>347403.88199999998</v>
      </c>
      <c r="C51" s="408">
        <v>321132.451</v>
      </c>
      <c r="D51" s="408">
        <v>26271.431</v>
      </c>
      <c r="E51" s="408"/>
      <c r="F51" s="408">
        <v>343665.55699999997</v>
      </c>
      <c r="G51" s="408">
        <v>186208.30499999999</v>
      </c>
      <c r="H51" s="408">
        <v>58978.563000000002</v>
      </c>
      <c r="I51" s="408">
        <v>15266</v>
      </c>
      <c r="J51" s="408">
        <v>65427.502</v>
      </c>
      <c r="K51" s="408">
        <v>17785.187000000002</v>
      </c>
      <c r="L51" s="408"/>
      <c r="M51" s="409"/>
      <c r="N51" s="409"/>
      <c r="O51" s="408">
        <v>3738.3249999999998</v>
      </c>
      <c r="P51" s="403"/>
    </row>
    <row r="52" spans="1:16" ht="15" customHeight="1" x14ac:dyDescent="0.2">
      <c r="A52" s="407" t="s">
        <v>119</v>
      </c>
      <c r="B52" s="408">
        <v>538703.94700000004</v>
      </c>
      <c r="C52" s="408">
        <v>516451.44199999998</v>
      </c>
      <c r="D52" s="408">
        <v>22252.505000000001</v>
      </c>
      <c r="E52" s="408"/>
      <c r="F52" s="408">
        <v>530675.32900000003</v>
      </c>
      <c r="G52" s="408">
        <v>295063.11499999999</v>
      </c>
      <c r="H52" s="408">
        <v>95173.964000000007</v>
      </c>
      <c r="I52" s="408">
        <v>21795.484</v>
      </c>
      <c r="J52" s="408">
        <v>93462.8</v>
      </c>
      <c r="K52" s="408">
        <v>25179.966</v>
      </c>
      <c r="L52" s="408"/>
      <c r="M52" s="409"/>
      <c r="N52" s="409"/>
      <c r="O52" s="408">
        <v>8028.6180000000004</v>
      </c>
      <c r="P52" s="403"/>
    </row>
    <row r="53" spans="1:16" ht="15" customHeight="1" x14ac:dyDescent="0.2">
      <c r="A53" s="407" t="s">
        <v>120</v>
      </c>
      <c r="B53" s="408">
        <v>930446.76</v>
      </c>
      <c r="C53" s="408">
        <v>887519.79</v>
      </c>
      <c r="D53" s="408">
        <v>42926.97</v>
      </c>
      <c r="E53" s="408"/>
      <c r="F53" s="408">
        <v>860996.57299999997</v>
      </c>
      <c r="G53" s="408">
        <v>429602.36599999998</v>
      </c>
      <c r="H53" s="408">
        <v>165878.606</v>
      </c>
      <c r="I53" s="408">
        <v>51855.516000000003</v>
      </c>
      <c r="J53" s="408">
        <v>147265.81700000001</v>
      </c>
      <c r="K53" s="408">
        <v>62545.457000000002</v>
      </c>
      <c r="L53" s="408"/>
      <c r="M53" s="408">
        <v>3848.8110000000001</v>
      </c>
      <c r="N53" s="408"/>
      <c r="O53" s="408">
        <v>69450.187000000005</v>
      </c>
      <c r="P53" s="403"/>
    </row>
    <row r="54" spans="1:16" ht="15" customHeight="1" x14ac:dyDescent="0.2">
      <c r="A54" s="407" t="s">
        <v>121</v>
      </c>
      <c r="B54" s="408">
        <v>1592930</v>
      </c>
      <c r="C54" s="408">
        <v>1500899</v>
      </c>
      <c r="D54" s="408">
        <v>92031</v>
      </c>
      <c r="E54" s="408"/>
      <c r="F54" s="408">
        <v>1528734</v>
      </c>
      <c r="G54" s="408">
        <v>654802</v>
      </c>
      <c r="H54" s="408">
        <v>309528</v>
      </c>
      <c r="I54" s="408">
        <v>109046</v>
      </c>
      <c r="J54" s="408">
        <v>264231</v>
      </c>
      <c r="K54" s="408">
        <v>192041</v>
      </c>
      <c r="L54" s="408">
        <v>-914</v>
      </c>
      <c r="M54" s="408"/>
      <c r="N54" s="408"/>
      <c r="O54" s="408">
        <v>64196</v>
      </c>
      <c r="P54" s="403"/>
    </row>
    <row r="55" spans="1:16" ht="15" customHeight="1" x14ac:dyDescent="0.2">
      <c r="A55" s="407" t="s">
        <v>122</v>
      </c>
      <c r="B55" s="408">
        <v>3650724.7480000001</v>
      </c>
      <c r="C55" s="408">
        <v>3429587.8560000001</v>
      </c>
      <c r="D55" s="408">
        <v>221136.89199999999</v>
      </c>
      <c r="E55" s="408"/>
      <c r="F55" s="408">
        <v>3606981.4640000002</v>
      </c>
      <c r="G55" s="408">
        <v>1631708.45</v>
      </c>
      <c r="H55" s="408">
        <v>661484.23300000001</v>
      </c>
      <c r="I55" s="408">
        <v>154453.27299999999</v>
      </c>
      <c r="J55" s="408">
        <v>509498.55900000001</v>
      </c>
      <c r="K55" s="408">
        <v>659043.38300000003</v>
      </c>
      <c r="L55" s="408">
        <v>-9206.4339999999993</v>
      </c>
      <c r="M55" s="409"/>
      <c r="N55" s="409"/>
      <c r="O55" s="408">
        <v>43743.284</v>
      </c>
      <c r="P55" s="403"/>
    </row>
    <row r="56" spans="1:16" ht="15" customHeight="1" thickBot="1" x14ac:dyDescent="0.25">
      <c r="A56" s="412" t="s">
        <v>123</v>
      </c>
      <c r="B56" s="413">
        <v>7457778.2369999997</v>
      </c>
      <c r="C56" s="413">
        <v>7156167.5020000003</v>
      </c>
      <c r="D56" s="413">
        <v>301610.73499999999</v>
      </c>
      <c r="E56" s="413"/>
      <c r="F56" s="413">
        <v>7431637.273</v>
      </c>
      <c r="G56" s="413">
        <v>4033886.6039999998</v>
      </c>
      <c r="H56" s="413">
        <v>1403360.7560000001</v>
      </c>
      <c r="I56" s="413">
        <v>116000</v>
      </c>
      <c r="J56" s="413">
        <v>1208458.074</v>
      </c>
      <c r="K56" s="413">
        <v>677564.41299999994</v>
      </c>
      <c r="L56" s="413">
        <v>-7632.5739999999996</v>
      </c>
      <c r="M56" s="414"/>
      <c r="N56" s="414"/>
      <c r="O56" s="413">
        <v>26140.964</v>
      </c>
      <c r="P56" s="403"/>
    </row>
    <row r="57" spans="1:16" ht="15" customHeight="1" x14ac:dyDescent="0.2">
      <c r="A57" s="1003" t="s">
        <v>1192</v>
      </c>
      <c r="B57" s="1003"/>
      <c r="C57" s="1003"/>
      <c r="D57" s="1003"/>
      <c r="E57" s="1003"/>
      <c r="F57" s="1003"/>
      <c r="G57" s="1003"/>
      <c r="H57" s="1003"/>
      <c r="I57" s="1003"/>
      <c r="J57" s="1003"/>
      <c r="K57" s="1003"/>
      <c r="L57" s="1003"/>
      <c r="M57" s="1003"/>
      <c r="N57" s="1003"/>
      <c r="O57" s="1003"/>
    </row>
    <row r="58" spans="1:16" ht="15" customHeight="1" x14ac:dyDescent="0.2">
      <c r="A58" s="1098" t="s">
        <v>124</v>
      </c>
      <c r="B58" s="1098"/>
      <c r="C58" s="1098"/>
      <c r="D58" s="1098"/>
      <c r="E58" s="1098"/>
      <c r="F58" s="1098"/>
      <c r="G58" s="1098"/>
      <c r="H58" s="1098"/>
      <c r="I58" s="1098"/>
      <c r="J58" s="1098"/>
      <c r="K58" s="1098"/>
      <c r="L58" s="1098"/>
      <c r="M58" s="1098"/>
      <c r="N58" s="1098"/>
      <c r="O58" s="1098"/>
    </row>
    <row r="59" spans="1:16" x14ac:dyDescent="0.2">
      <c r="A59" s="406"/>
      <c r="B59" s="406"/>
      <c r="C59" s="406"/>
      <c r="D59" s="406"/>
      <c r="E59" s="406"/>
      <c r="F59" s="406"/>
      <c r="G59" s="406"/>
      <c r="H59" s="406"/>
      <c r="I59" s="406"/>
      <c r="J59" s="406"/>
      <c r="K59" s="406"/>
      <c r="L59" s="406"/>
      <c r="M59" s="406"/>
      <c r="N59" s="406"/>
      <c r="O59" s="406"/>
    </row>
  </sheetData>
  <mergeCells count="17">
    <mergeCell ref="A2:O2"/>
    <mergeCell ref="A3:O3"/>
    <mergeCell ref="A6:A10"/>
    <mergeCell ref="B6:D6"/>
    <mergeCell ref="F6:M6"/>
    <mergeCell ref="O6:O10"/>
    <mergeCell ref="C7:C10"/>
    <mergeCell ref="D7:D10"/>
    <mergeCell ref="G7:G10"/>
    <mergeCell ref="H7:H10"/>
    <mergeCell ref="A58:O58"/>
    <mergeCell ref="I7:I10"/>
    <mergeCell ref="J7:J10"/>
    <mergeCell ref="K7:K10"/>
    <mergeCell ref="L7:L10"/>
    <mergeCell ref="M7:M10"/>
    <mergeCell ref="A57:O57"/>
  </mergeCells>
  <hyperlinks>
    <hyperlink ref="A1" location="Índice!A1" display="Regresar"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4"/>
  <sheetViews>
    <sheetView showGridLines="0" workbookViewId="0">
      <selection activeCell="E27" sqref="E27"/>
    </sheetView>
  </sheetViews>
  <sheetFormatPr baseColWidth="10" defaultRowHeight="15" x14ac:dyDescent="0.3"/>
  <cols>
    <col min="1" max="1" width="15.28515625" style="11" customWidth="1"/>
    <col min="2" max="2" width="13.42578125" style="11" customWidth="1"/>
    <col min="3" max="4" width="12.85546875" style="11" customWidth="1"/>
    <col min="5" max="5" width="11.5703125" style="11" bestFit="1" customWidth="1"/>
    <col min="6" max="6" width="2.28515625" style="11" customWidth="1"/>
    <col min="7" max="7" width="12" style="11" bestFit="1" customWidth="1"/>
    <col min="8" max="8" width="11.85546875" style="11" customWidth="1"/>
    <col min="9" max="9" width="11.5703125" style="11" bestFit="1" customWidth="1"/>
    <col min="10" max="10" width="16" style="11" customWidth="1"/>
    <col min="11" max="11" width="11.5703125" style="11" customWidth="1"/>
    <col min="12" max="12" width="13.28515625" style="11" customWidth="1"/>
    <col min="13" max="13" width="11.5703125" style="11" bestFit="1" customWidth="1"/>
    <col min="14" max="14" width="18" style="11" customWidth="1"/>
    <col min="15" max="16" width="11.5703125" style="11" bestFit="1" customWidth="1"/>
    <col min="17" max="17" width="1.42578125" style="11" customWidth="1"/>
    <col min="18" max="18" width="12" style="11" bestFit="1" customWidth="1"/>
    <col min="19" max="16384" width="11.42578125" style="11"/>
  </cols>
  <sheetData>
    <row r="1" spans="1:18" s="216" customFormat="1" x14ac:dyDescent="0.3">
      <c r="A1" s="235" t="s">
        <v>18</v>
      </c>
      <c r="B1" s="232"/>
      <c r="C1" s="232"/>
      <c r="D1" s="232"/>
      <c r="E1" s="232"/>
      <c r="F1" s="232"/>
      <c r="G1" s="232"/>
      <c r="H1" s="232"/>
      <c r="I1" s="232"/>
      <c r="J1" s="232"/>
      <c r="K1" s="232"/>
      <c r="L1" s="232"/>
      <c r="M1" s="232"/>
      <c r="N1" s="232"/>
      <c r="O1" s="232"/>
      <c r="P1" s="232"/>
      <c r="Q1" s="232"/>
      <c r="R1" s="232"/>
    </row>
    <row r="2" spans="1:18" s="216" customFormat="1" x14ac:dyDescent="0.3">
      <c r="A2" s="1061" t="s">
        <v>805</v>
      </c>
      <c r="B2" s="1061"/>
      <c r="C2" s="1061"/>
      <c r="D2" s="1061"/>
      <c r="E2" s="1061"/>
      <c r="F2" s="1061"/>
      <c r="G2" s="1061"/>
      <c r="H2" s="1061"/>
      <c r="I2" s="1061"/>
      <c r="J2" s="1061"/>
      <c r="K2" s="1061"/>
      <c r="L2" s="1061"/>
      <c r="M2" s="1061"/>
      <c r="N2" s="1061"/>
      <c r="O2" s="1061"/>
      <c r="P2" s="1061"/>
      <c r="Q2" s="1061"/>
      <c r="R2" s="1061"/>
    </row>
    <row r="3" spans="1:18" s="216" customFormat="1" ht="18.75" x14ac:dyDescent="0.35">
      <c r="A3" s="1062" t="s">
        <v>1055</v>
      </c>
      <c r="B3" s="1111"/>
      <c r="C3" s="1111"/>
      <c r="D3" s="1111"/>
      <c r="E3" s="1111"/>
      <c r="F3" s="1111"/>
      <c r="G3" s="1111"/>
      <c r="H3" s="1111"/>
      <c r="I3" s="1111"/>
      <c r="J3" s="1111"/>
      <c r="K3" s="1111"/>
      <c r="L3" s="1111"/>
      <c r="M3" s="1111"/>
      <c r="N3" s="1111"/>
      <c r="O3" s="1111"/>
      <c r="P3" s="1111"/>
      <c r="Q3" s="1111"/>
      <c r="R3" s="1111"/>
    </row>
    <row r="4" spans="1:18" s="216" customFormat="1" ht="18" x14ac:dyDescent="0.35">
      <c r="A4" s="260" t="s">
        <v>69</v>
      </c>
      <c r="B4" s="232"/>
      <c r="C4" s="232"/>
      <c r="D4" s="232"/>
      <c r="E4" s="232"/>
      <c r="F4" s="232"/>
      <c r="G4" s="232"/>
      <c r="H4" s="232"/>
      <c r="I4" s="232"/>
      <c r="J4" s="232"/>
      <c r="K4" s="232"/>
      <c r="L4" s="232"/>
      <c r="M4" s="232"/>
      <c r="N4" s="232"/>
      <c r="O4" s="232"/>
      <c r="P4" s="232"/>
      <c r="Q4" s="232"/>
      <c r="R4" s="232"/>
    </row>
    <row r="5" spans="1:18" s="216" customFormat="1" ht="15.75" thickBot="1" x14ac:dyDescent="0.35">
      <c r="A5" s="261"/>
      <c r="B5" s="232"/>
      <c r="C5" s="232"/>
      <c r="D5" s="232"/>
      <c r="E5" s="232"/>
      <c r="F5" s="232"/>
      <c r="G5" s="232"/>
      <c r="H5" s="232"/>
      <c r="I5" s="232"/>
      <c r="J5" s="232"/>
      <c r="K5" s="232"/>
      <c r="L5" s="232"/>
      <c r="M5" s="232"/>
      <c r="N5" s="232"/>
      <c r="O5" s="232"/>
      <c r="P5" s="232"/>
      <c r="Q5" s="232"/>
      <c r="R5" s="232"/>
    </row>
    <row r="6" spans="1:18" x14ac:dyDescent="0.3">
      <c r="A6" s="1112" t="s">
        <v>65</v>
      </c>
      <c r="B6" s="1112" t="s">
        <v>70</v>
      </c>
      <c r="C6" s="1115"/>
      <c r="D6" s="1115"/>
      <c r="E6" s="1115"/>
      <c r="F6" s="262"/>
      <c r="G6" s="1112" t="s">
        <v>71</v>
      </c>
      <c r="H6" s="1112"/>
      <c r="I6" s="1112"/>
      <c r="J6" s="1112"/>
      <c r="K6" s="1112"/>
      <c r="L6" s="1112"/>
      <c r="M6" s="1112"/>
      <c r="N6" s="1112"/>
      <c r="O6" s="1112"/>
      <c r="P6" s="1112"/>
      <c r="Q6" s="263"/>
      <c r="R6" s="1112" t="s">
        <v>126</v>
      </c>
    </row>
    <row r="7" spans="1:18" ht="15.75" thickBot="1" x14ac:dyDescent="0.35">
      <c r="A7" s="1113"/>
      <c r="B7" s="1109"/>
      <c r="C7" s="1109"/>
      <c r="D7" s="1109"/>
      <c r="E7" s="1109"/>
      <c r="F7" s="145"/>
      <c r="G7" s="1114"/>
      <c r="H7" s="1114"/>
      <c r="I7" s="1114"/>
      <c r="J7" s="1114"/>
      <c r="K7" s="1114"/>
      <c r="L7" s="1114"/>
      <c r="M7" s="1114"/>
      <c r="N7" s="1114"/>
      <c r="O7" s="1114"/>
      <c r="P7" s="1114"/>
      <c r="Q7" s="143"/>
      <c r="R7" s="1108"/>
    </row>
    <row r="8" spans="1:18" x14ac:dyDescent="0.3">
      <c r="A8" s="1113"/>
      <c r="B8" s="1107" t="s">
        <v>52</v>
      </c>
      <c r="C8" s="1110" t="s">
        <v>127</v>
      </c>
      <c r="D8" s="1116"/>
      <c r="E8" s="1110" t="s">
        <v>128</v>
      </c>
      <c r="F8" s="132"/>
      <c r="G8" s="1099" t="s">
        <v>19</v>
      </c>
      <c r="H8" s="1107" t="s">
        <v>377</v>
      </c>
      <c r="I8" s="1107" t="s">
        <v>140</v>
      </c>
      <c r="J8" s="1107" t="s">
        <v>139</v>
      </c>
      <c r="K8" s="1099" t="s">
        <v>130</v>
      </c>
      <c r="L8" s="1099" t="s">
        <v>1058</v>
      </c>
      <c r="M8" s="1099" t="s">
        <v>131</v>
      </c>
      <c r="N8" s="1110" t="s">
        <v>138</v>
      </c>
      <c r="O8" s="1110" t="s">
        <v>132</v>
      </c>
      <c r="P8" s="1110" t="s">
        <v>133</v>
      </c>
      <c r="Q8" s="132"/>
      <c r="R8" s="1108"/>
    </row>
    <row r="9" spans="1:18" ht="15.75" thickBot="1" x14ac:dyDescent="0.35">
      <c r="A9" s="1113"/>
      <c r="B9" s="1108"/>
      <c r="C9" s="1109"/>
      <c r="D9" s="1109"/>
      <c r="E9" s="1108"/>
      <c r="F9" s="145"/>
      <c r="G9" s="1099"/>
      <c r="H9" s="1108"/>
      <c r="I9" s="1108"/>
      <c r="J9" s="1108"/>
      <c r="K9" s="1099"/>
      <c r="L9" s="1099"/>
      <c r="M9" s="1099"/>
      <c r="N9" s="1108"/>
      <c r="O9" s="1117"/>
      <c r="P9" s="1108"/>
      <c r="Q9" s="145"/>
      <c r="R9" s="1108"/>
    </row>
    <row r="10" spans="1:18" x14ac:dyDescent="0.3">
      <c r="A10" s="1113"/>
      <c r="B10" s="1108"/>
      <c r="C10" s="1110" t="s">
        <v>134</v>
      </c>
      <c r="D10" s="1110" t="s">
        <v>135</v>
      </c>
      <c r="E10" s="1108"/>
      <c r="F10" s="145"/>
      <c r="G10" s="1099"/>
      <c r="H10" s="1108"/>
      <c r="I10" s="1108"/>
      <c r="J10" s="1108"/>
      <c r="K10" s="1099"/>
      <c r="L10" s="1099"/>
      <c r="M10" s="1099"/>
      <c r="N10" s="1108"/>
      <c r="O10" s="1117"/>
      <c r="P10" s="1108"/>
      <c r="Q10" s="145"/>
      <c r="R10" s="1108"/>
    </row>
    <row r="11" spans="1:18" x14ac:dyDescent="0.3">
      <c r="A11" s="1113"/>
      <c r="B11" s="1108"/>
      <c r="C11" s="1108"/>
      <c r="D11" s="1108"/>
      <c r="E11" s="1108"/>
      <c r="F11" s="145"/>
      <c r="G11" s="1099"/>
      <c r="H11" s="1108"/>
      <c r="I11" s="1108"/>
      <c r="J11" s="1108"/>
      <c r="K11" s="1099"/>
      <c r="L11" s="1099"/>
      <c r="M11" s="1099"/>
      <c r="N11" s="1108"/>
      <c r="O11" s="1117"/>
      <c r="P11" s="1108"/>
      <c r="Q11" s="145"/>
      <c r="R11" s="1108"/>
    </row>
    <row r="12" spans="1:18" ht="15.75" thickBot="1" x14ac:dyDescent="0.35">
      <c r="A12" s="1114"/>
      <c r="B12" s="1109"/>
      <c r="C12" s="1109"/>
      <c r="D12" s="1109"/>
      <c r="E12" s="1109"/>
      <c r="F12" s="264"/>
      <c r="G12" s="1100"/>
      <c r="H12" s="1109"/>
      <c r="I12" s="1109"/>
      <c r="J12" s="1109"/>
      <c r="K12" s="1100"/>
      <c r="L12" s="1100"/>
      <c r="M12" s="1100"/>
      <c r="N12" s="1109"/>
      <c r="O12" s="1118"/>
      <c r="P12" s="1109"/>
      <c r="Q12" s="264"/>
      <c r="R12" s="1109"/>
    </row>
    <row r="13" spans="1:18" ht="15.75" customHeight="1" x14ac:dyDescent="0.3">
      <c r="A13" s="143"/>
      <c r="B13" s="145"/>
      <c r="C13" s="145"/>
      <c r="D13" s="145"/>
      <c r="E13" s="145"/>
      <c r="F13" s="145"/>
      <c r="G13" s="143"/>
      <c r="H13" s="145"/>
      <c r="I13" s="145"/>
      <c r="J13" s="145"/>
      <c r="K13" s="145"/>
      <c r="L13" s="145"/>
      <c r="M13" s="145"/>
      <c r="N13" s="145"/>
      <c r="O13" s="132"/>
      <c r="P13" s="145"/>
      <c r="Q13" s="145"/>
      <c r="R13" s="145"/>
    </row>
    <row r="14" spans="1:18" ht="15.75" customHeight="1" x14ac:dyDescent="0.3">
      <c r="A14" s="148">
        <v>1989</v>
      </c>
      <c r="B14" s="7">
        <v>11699219</v>
      </c>
      <c r="C14" s="7">
        <v>10662912</v>
      </c>
      <c r="D14" s="7">
        <v>612991</v>
      </c>
      <c r="E14" s="7">
        <v>423316</v>
      </c>
      <c r="F14" s="7"/>
      <c r="G14" s="7">
        <v>11282238</v>
      </c>
      <c r="H14" s="7">
        <v>4901762</v>
      </c>
      <c r="I14" s="7">
        <v>1393175</v>
      </c>
      <c r="J14" s="7">
        <v>203155</v>
      </c>
      <c r="K14" s="7">
        <v>277294</v>
      </c>
      <c r="L14" s="7">
        <v>2859175</v>
      </c>
      <c r="M14" s="7">
        <v>491949</v>
      </c>
      <c r="N14" s="7">
        <v>435213</v>
      </c>
      <c r="O14" s="7">
        <v>-1582</v>
      </c>
      <c r="P14" s="7">
        <v>722097</v>
      </c>
      <c r="Q14" s="7"/>
      <c r="R14" s="149">
        <v>416981</v>
      </c>
    </row>
    <row r="15" spans="1:18" ht="15.75" customHeight="1" x14ac:dyDescent="0.3">
      <c r="A15" s="41"/>
      <c r="B15" s="7"/>
      <c r="C15" s="7"/>
      <c r="D15" s="7"/>
      <c r="E15" s="150"/>
      <c r="F15" s="150"/>
      <c r="G15" s="7"/>
      <c r="H15" s="7"/>
      <c r="I15" s="7"/>
      <c r="J15" s="7"/>
      <c r="K15" s="7"/>
      <c r="L15" s="150"/>
      <c r="M15" s="150"/>
      <c r="N15" s="150"/>
      <c r="O15" s="150"/>
      <c r="P15" s="7"/>
      <c r="Q15" s="7"/>
      <c r="R15" s="149"/>
    </row>
    <row r="16" spans="1:18" ht="15.75" customHeight="1" x14ac:dyDescent="0.3">
      <c r="A16" s="148">
        <v>1990</v>
      </c>
      <c r="B16" s="7">
        <v>15781537</v>
      </c>
      <c r="C16" s="7">
        <v>14377710</v>
      </c>
      <c r="D16" s="7">
        <v>799291</v>
      </c>
      <c r="E16" s="7">
        <v>604536</v>
      </c>
      <c r="F16" s="7"/>
      <c r="G16" s="7">
        <v>14940163</v>
      </c>
      <c r="H16" s="7">
        <v>7138583</v>
      </c>
      <c r="I16" s="7">
        <v>2158809</v>
      </c>
      <c r="J16" s="7">
        <v>300348</v>
      </c>
      <c r="K16" s="7">
        <v>514335</v>
      </c>
      <c r="L16" s="7">
        <v>3573026</v>
      </c>
      <c r="M16" s="7">
        <v>416852</v>
      </c>
      <c r="N16" s="7">
        <v>391575</v>
      </c>
      <c r="O16" s="7">
        <v>-61918</v>
      </c>
      <c r="P16" s="7">
        <v>508553</v>
      </c>
      <c r="Q16" s="7"/>
      <c r="R16" s="149">
        <v>841374</v>
      </c>
    </row>
    <row r="17" spans="1:18" ht="15.75" customHeight="1" x14ac:dyDescent="0.3">
      <c r="A17" s="41"/>
      <c r="B17" s="7"/>
      <c r="C17" s="7"/>
      <c r="D17" s="7"/>
      <c r="E17" s="150"/>
      <c r="F17" s="150"/>
      <c r="G17" s="7"/>
      <c r="H17" s="7"/>
      <c r="I17" s="7"/>
      <c r="J17" s="7"/>
      <c r="K17" s="7"/>
      <c r="L17" s="150"/>
      <c r="M17" s="150"/>
      <c r="N17" s="150"/>
      <c r="O17" s="150"/>
      <c r="P17" s="7"/>
      <c r="Q17" s="7"/>
      <c r="R17" s="149"/>
    </row>
    <row r="18" spans="1:18" ht="15.75" customHeight="1" x14ac:dyDescent="0.3">
      <c r="A18" s="148">
        <v>1991</v>
      </c>
      <c r="B18" s="7">
        <v>22645951</v>
      </c>
      <c r="C18" s="7">
        <v>20453728</v>
      </c>
      <c r="D18" s="7">
        <v>1136736</v>
      </c>
      <c r="E18" s="7">
        <v>1055487</v>
      </c>
      <c r="F18" s="7"/>
      <c r="G18" s="7">
        <v>21585272</v>
      </c>
      <c r="H18" s="7">
        <v>10804301</v>
      </c>
      <c r="I18" s="7">
        <v>2491772</v>
      </c>
      <c r="J18" s="7">
        <v>342369</v>
      </c>
      <c r="K18" s="7">
        <v>762879</v>
      </c>
      <c r="L18" s="7">
        <v>5492598</v>
      </c>
      <c r="M18" s="7">
        <v>208658</v>
      </c>
      <c r="N18" s="7">
        <v>1002695</v>
      </c>
      <c r="O18" s="150"/>
      <c r="P18" s="7">
        <v>480000</v>
      </c>
      <c r="Q18" s="7"/>
      <c r="R18" s="149">
        <v>1060679</v>
      </c>
    </row>
    <row r="19" spans="1:18" ht="15.75" customHeight="1" x14ac:dyDescent="0.3">
      <c r="A19" s="41"/>
      <c r="B19" s="7"/>
      <c r="C19" s="7"/>
      <c r="D19" s="7"/>
      <c r="E19" s="150"/>
      <c r="F19" s="150"/>
      <c r="G19" s="7"/>
      <c r="H19" s="7"/>
      <c r="I19" s="7"/>
      <c r="J19" s="7"/>
      <c r="K19" s="7"/>
      <c r="L19" s="150"/>
      <c r="M19" s="150"/>
      <c r="N19" s="150"/>
      <c r="O19" s="150"/>
      <c r="P19" s="7"/>
      <c r="Q19" s="7"/>
      <c r="R19" s="149"/>
    </row>
    <row r="20" spans="1:18" ht="15.75" customHeight="1" x14ac:dyDescent="0.3">
      <c r="A20" s="148">
        <v>1992</v>
      </c>
      <c r="B20" s="7">
        <v>28801827</v>
      </c>
      <c r="C20" s="7">
        <v>26013537</v>
      </c>
      <c r="D20" s="7">
        <v>1464579</v>
      </c>
      <c r="E20" s="7">
        <v>1323711</v>
      </c>
      <c r="F20" s="7"/>
      <c r="G20" s="7">
        <v>27638476</v>
      </c>
      <c r="H20" s="7">
        <v>13996319</v>
      </c>
      <c r="I20" s="7">
        <v>2948448</v>
      </c>
      <c r="J20" s="7">
        <v>424070</v>
      </c>
      <c r="K20" s="7">
        <v>1143367</v>
      </c>
      <c r="L20" s="7">
        <v>7030315</v>
      </c>
      <c r="M20" s="7">
        <v>178368</v>
      </c>
      <c r="N20" s="7">
        <v>1117589</v>
      </c>
      <c r="O20" s="150"/>
      <c r="P20" s="7">
        <v>800000</v>
      </c>
      <c r="Q20" s="7"/>
      <c r="R20" s="149">
        <v>1163351</v>
      </c>
    </row>
    <row r="21" spans="1:18" ht="15.75" customHeight="1" x14ac:dyDescent="0.3">
      <c r="A21" s="41"/>
      <c r="B21" s="151" t="s">
        <v>136</v>
      </c>
      <c r="C21" s="7"/>
      <c r="D21" s="7"/>
      <c r="E21" s="150"/>
      <c r="F21" s="150"/>
      <c r="G21" s="7"/>
      <c r="H21" s="7"/>
      <c r="I21" s="7"/>
      <c r="J21" s="7"/>
      <c r="K21" s="7"/>
      <c r="L21" s="150"/>
      <c r="M21" s="150"/>
      <c r="N21" s="150"/>
      <c r="O21" s="150"/>
      <c r="P21" s="7"/>
      <c r="Q21" s="7"/>
      <c r="R21" s="149"/>
    </row>
    <row r="22" spans="1:18" ht="15.75" customHeight="1" x14ac:dyDescent="0.3">
      <c r="A22" s="148">
        <v>1993</v>
      </c>
      <c r="B22" s="7">
        <v>34377847</v>
      </c>
      <c r="C22" s="7">
        <v>31180009</v>
      </c>
      <c r="D22" s="7">
        <v>1690328</v>
      </c>
      <c r="E22" s="7">
        <v>1507510</v>
      </c>
      <c r="F22" s="7"/>
      <c r="G22" s="7">
        <v>33687733</v>
      </c>
      <c r="H22" s="7">
        <v>16899523</v>
      </c>
      <c r="I22" s="7">
        <v>3308520</v>
      </c>
      <c r="J22" s="7">
        <v>454482</v>
      </c>
      <c r="K22" s="7">
        <v>1337405</v>
      </c>
      <c r="L22" s="7">
        <v>8980950</v>
      </c>
      <c r="M22" s="7">
        <v>168025</v>
      </c>
      <c r="N22" s="7">
        <v>1479428</v>
      </c>
      <c r="O22" s="150"/>
      <c r="P22" s="7">
        <v>1059400</v>
      </c>
      <c r="Q22" s="7"/>
      <c r="R22" s="149">
        <v>690114</v>
      </c>
    </row>
    <row r="23" spans="1:18" ht="15.75" customHeight="1" x14ac:dyDescent="0.3">
      <c r="A23" s="41"/>
      <c r="B23" s="151" t="s">
        <v>136</v>
      </c>
      <c r="C23" s="7"/>
      <c r="D23" s="7"/>
      <c r="E23" s="150"/>
      <c r="F23" s="150"/>
      <c r="G23" s="7"/>
      <c r="H23" s="7"/>
      <c r="I23" s="7"/>
      <c r="J23" s="7"/>
      <c r="K23" s="7"/>
      <c r="L23" s="150"/>
      <c r="M23" s="150"/>
      <c r="N23" s="150"/>
      <c r="O23" s="150"/>
      <c r="P23" s="7"/>
      <c r="Q23" s="7"/>
      <c r="R23" s="149"/>
    </row>
    <row r="24" spans="1:18" ht="15.75" customHeight="1" x14ac:dyDescent="0.3">
      <c r="A24" s="148">
        <v>1994</v>
      </c>
      <c r="B24" s="7">
        <v>42252259</v>
      </c>
      <c r="C24" s="7">
        <v>38472317</v>
      </c>
      <c r="D24" s="7">
        <v>2017480</v>
      </c>
      <c r="E24" s="7">
        <v>1762462</v>
      </c>
      <c r="F24" s="7"/>
      <c r="G24" s="7">
        <v>39791977</v>
      </c>
      <c r="H24" s="7">
        <v>19182598</v>
      </c>
      <c r="I24" s="7">
        <v>3636384</v>
      </c>
      <c r="J24" s="7">
        <v>529380</v>
      </c>
      <c r="K24" s="7">
        <v>1643915</v>
      </c>
      <c r="L24" s="7">
        <v>10841870</v>
      </c>
      <c r="M24" s="7">
        <v>218097</v>
      </c>
      <c r="N24" s="7">
        <v>1705157</v>
      </c>
      <c r="O24" s="150"/>
      <c r="P24" s="7">
        <v>2034576</v>
      </c>
      <c r="Q24" s="7"/>
      <c r="R24" s="149">
        <v>2460282</v>
      </c>
    </row>
    <row r="25" spans="1:18" ht="15.75" customHeight="1" x14ac:dyDescent="0.3">
      <c r="A25" s="41"/>
      <c r="B25" s="151" t="s">
        <v>136</v>
      </c>
      <c r="C25" s="7"/>
      <c r="D25" s="7"/>
      <c r="E25" s="150"/>
      <c r="F25" s="150"/>
      <c r="G25" s="7"/>
      <c r="H25" s="7"/>
      <c r="I25" s="7"/>
      <c r="J25" s="7"/>
      <c r="K25" s="7"/>
      <c r="L25" s="150"/>
      <c r="M25" s="150"/>
      <c r="N25" s="150"/>
      <c r="O25" s="150"/>
      <c r="P25" s="7"/>
      <c r="Q25" s="7"/>
      <c r="R25" s="149"/>
    </row>
    <row r="26" spans="1:18" ht="15.75" customHeight="1" x14ac:dyDescent="0.3">
      <c r="A26" s="148">
        <v>1995</v>
      </c>
      <c r="B26" s="7">
        <v>48030802</v>
      </c>
      <c r="C26" s="7">
        <v>41847321</v>
      </c>
      <c r="D26" s="7">
        <v>2234720</v>
      </c>
      <c r="E26" s="7">
        <v>3948761</v>
      </c>
      <c r="F26" s="152"/>
      <c r="G26" s="7">
        <v>47181345</v>
      </c>
      <c r="H26" s="7">
        <v>21877732</v>
      </c>
      <c r="I26" s="7">
        <v>5359859</v>
      </c>
      <c r="J26" s="7">
        <v>552540</v>
      </c>
      <c r="K26" s="7">
        <v>1912002</v>
      </c>
      <c r="L26" s="7">
        <v>13978355</v>
      </c>
      <c r="M26" s="7">
        <v>562937</v>
      </c>
      <c r="N26" s="7">
        <v>2283253</v>
      </c>
      <c r="O26" s="7">
        <v>27321</v>
      </c>
      <c r="P26" s="7">
        <v>627346</v>
      </c>
      <c r="Q26" s="7"/>
      <c r="R26" s="149">
        <v>849457</v>
      </c>
    </row>
    <row r="27" spans="1:18" ht="15.75" customHeight="1" x14ac:dyDescent="0.3">
      <c r="A27" s="41"/>
      <c r="B27" s="151" t="s">
        <v>136</v>
      </c>
      <c r="C27" s="7"/>
      <c r="D27" s="7"/>
      <c r="E27" s="150"/>
      <c r="F27" s="150"/>
      <c r="G27" s="7"/>
      <c r="H27" s="7"/>
      <c r="I27" s="7"/>
      <c r="J27" s="7"/>
      <c r="K27" s="7"/>
      <c r="L27" s="150"/>
      <c r="M27" s="150"/>
      <c r="N27" s="150"/>
      <c r="O27" s="150"/>
      <c r="P27" s="7"/>
      <c r="Q27" s="7"/>
      <c r="R27" s="149"/>
    </row>
    <row r="28" spans="1:18" ht="15.75" customHeight="1" x14ac:dyDescent="0.3">
      <c r="A28" s="148">
        <v>1996</v>
      </c>
      <c r="B28" s="7">
        <v>59075317</v>
      </c>
      <c r="C28" s="7">
        <v>52112249</v>
      </c>
      <c r="D28" s="7">
        <v>2628873</v>
      </c>
      <c r="E28" s="7">
        <v>4334195</v>
      </c>
      <c r="F28" s="7"/>
      <c r="G28" s="7">
        <v>57986243</v>
      </c>
      <c r="H28" s="7">
        <v>26219566</v>
      </c>
      <c r="I28" s="7">
        <v>6616307</v>
      </c>
      <c r="J28" s="7">
        <v>633334</v>
      </c>
      <c r="K28" s="7">
        <v>2198460</v>
      </c>
      <c r="L28" s="7">
        <v>18257755</v>
      </c>
      <c r="M28" s="7">
        <v>912942</v>
      </c>
      <c r="N28" s="7">
        <v>2864643</v>
      </c>
      <c r="O28" s="7">
        <v>28236</v>
      </c>
      <c r="P28" s="7">
        <v>255000</v>
      </c>
      <c r="Q28" s="7"/>
      <c r="R28" s="149">
        <v>1089074</v>
      </c>
    </row>
    <row r="29" spans="1:18" ht="15.75" customHeight="1" thickBot="1" x14ac:dyDescent="0.35">
      <c r="A29" s="265"/>
      <c r="B29" s="266"/>
      <c r="C29" s="266"/>
      <c r="D29" s="266"/>
      <c r="E29" s="266"/>
      <c r="F29" s="266"/>
      <c r="G29" s="266"/>
      <c r="H29" s="266"/>
      <c r="I29" s="266"/>
      <c r="J29" s="266"/>
      <c r="K29" s="266"/>
      <c r="L29" s="266"/>
      <c r="M29" s="266"/>
      <c r="N29" s="266"/>
      <c r="O29" s="266"/>
      <c r="P29" s="266"/>
      <c r="Q29" s="266"/>
      <c r="R29" s="267"/>
    </row>
    <row r="30" spans="1:18" ht="15.75" customHeight="1" x14ac:dyDescent="0.3">
      <c r="A30" s="139" t="s">
        <v>1056</v>
      </c>
      <c r="B30" s="138"/>
      <c r="C30" s="138"/>
      <c r="D30" s="138"/>
      <c r="E30" s="138"/>
      <c r="F30" s="138"/>
      <c r="G30" s="138"/>
      <c r="H30" s="138"/>
      <c r="I30" s="138"/>
      <c r="J30" s="138"/>
      <c r="K30" s="138"/>
      <c r="L30" s="138"/>
      <c r="M30" s="138"/>
      <c r="N30" s="138"/>
      <c r="O30" s="41"/>
      <c r="P30" s="41"/>
      <c r="Q30" s="41"/>
      <c r="R30" s="41"/>
    </row>
    <row r="31" spans="1:18" ht="15.75" customHeight="1" x14ac:dyDescent="0.3">
      <c r="A31" s="139" t="s">
        <v>1057</v>
      </c>
      <c r="B31" s="138"/>
      <c r="C31" s="138"/>
      <c r="D31" s="138"/>
      <c r="E31" s="138"/>
      <c r="F31" s="138"/>
      <c r="G31" s="138"/>
      <c r="H31" s="138"/>
      <c r="I31" s="138"/>
      <c r="J31" s="138"/>
      <c r="K31" s="138"/>
      <c r="L31" s="138"/>
      <c r="M31" s="138"/>
      <c r="N31" s="138"/>
      <c r="O31" s="41"/>
      <c r="P31" s="41"/>
      <c r="Q31" s="41"/>
      <c r="R31" s="41"/>
    </row>
    <row r="32" spans="1:18" ht="15.75" customHeight="1" x14ac:dyDescent="0.3">
      <c r="A32" s="1106" t="s">
        <v>124</v>
      </c>
      <c r="B32" s="1106"/>
      <c r="C32" s="1106"/>
      <c r="D32" s="1106"/>
      <c r="E32" s="1106"/>
      <c r="F32" s="1106"/>
      <c r="G32" s="1106"/>
      <c r="H32" s="1106"/>
      <c r="I32" s="1106"/>
      <c r="J32" s="1106"/>
      <c r="K32" s="1106"/>
      <c r="L32" s="1106"/>
      <c r="M32" s="1106"/>
      <c r="N32" s="1106"/>
      <c r="O32" s="41"/>
      <c r="P32" s="41"/>
      <c r="Q32" s="41"/>
      <c r="R32" s="41"/>
    </row>
    <row r="33" spans="1:18" ht="15.75" customHeight="1" x14ac:dyDescent="0.3">
      <c r="A33" s="139" t="s">
        <v>137</v>
      </c>
      <c r="B33" s="153"/>
      <c r="C33" s="153"/>
      <c r="D33" s="153"/>
      <c r="E33" s="138"/>
      <c r="F33" s="138"/>
      <c r="G33" s="138"/>
      <c r="H33" s="138"/>
      <c r="I33" s="138"/>
      <c r="J33" s="138"/>
      <c r="K33" s="138"/>
      <c r="L33" s="138"/>
      <c r="M33" s="138"/>
      <c r="N33" s="138"/>
      <c r="O33" s="41"/>
      <c r="P33" s="41"/>
      <c r="Q33" s="41"/>
      <c r="R33" s="41"/>
    </row>
    <row r="34" spans="1:18" x14ac:dyDescent="0.3">
      <c r="A34" s="41"/>
      <c r="B34" s="41"/>
      <c r="C34" s="41"/>
      <c r="D34" s="41"/>
      <c r="E34" s="41"/>
      <c r="F34" s="41"/>
      <c r="G34" s="41"/>
      <c r="H34" s="41"/>
      <c r="I34" s="41"/>
      <c r="J34" s="41"/>
      <c r="K34" s="41"/>
      <c r="L34" s="41"/>
      <c r="M34" s="41"/>
      <c r="N34" s="41"/>
      <c r="O34" s="41"/>
      <c r="P34" s="41"/>
      <c r="Q34" s="41"/>
      <c r="R34" s="41"/>
    </row>
  </sheetData>
  <mergeCells count="22">
    <mergeCell ref="A2:R2"/>
    <mergeCell ref="A3:R3"/>
    <mergeCell ref="A6:A12"/>
    <mergeCell ref="B6:E7"/>
    <mergeCell ref="G6:P7"/>
    <mergeCell ref="R6:R12"/>
    <mergeCell ref="C8:D9"/>
    <mergeCell ref="N8:N12"/>
    <mergeCell ref="O8:O12"/>
    <mergeCell ref="P8:P12"/>
    <mergeCell ref="L8:L12"/>
    <mergeCell ref="M8:M12"/>
    <mergeCell ref="A32:N32"/>
    <mergeCell ref="H8:H12"/>
    <mergeCell ref="I8:I12"/>
    <mergeCell ref="J8:J12"/>
    <mergeCell ref="K8:K12"/>
    <mergeCell ref="B8:B12"/>
    <mergeCell ref="C10:C12"/>
    <mergeCell ref="D10:D12"/>
    <mergeCell ref="E8:E12"/>
    <mergeCell ref="G8:G12"/>
  </mergeCells>
  <hyperlinks>
    <hyperlink ref="A1" location="Índice!A1" display="Regresar"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61"/>
  <sheetViews>
    <sheetView showGridLines="0" workbookViewId="0">
      <selection activeCell="H24" sqref="H24"/>
    </sheetView>
  </sheetViews>
  <sheetFormatPr baseColWidth="10" defaultRowHeight="15" x14ac:dyDescent="0.2"/>
  <cols>
    <col min="1" max="1" width="16.28515625" style="99" customWidth="1"/>
    <col min="2" max="2" width="13.28515625" style="99" customWidth="1"/>
    <col min="3" max="3" width="13.42578125" style="99" bestFit="1" customWidth="1"/>
    <col min="4" max="4" width="14.140625" style="99" customWidth="1"/>
    <col min="5" max="5" width="12" style="99" bestFit="1" customWidth="1"/>
    <col min="6" max="6" width="2" style="99" customWidth="1"/>
    <col min="7" max="7" width="13.5703125" style="99" customWidth="1"/>
    <col min="8" max="8" width="13" style="99" customWidth="1"/>
    <col min="9" max="9" width="12.140625" style="99" bestFit="1" customWidth="1"/>
    <col min="10" max="10" width="16.42578125" style="99" customWidth="1"/>
    <col min="11" max="11" width="12" style="99" bestFit="1" customWidth="1"/>
    <col min="12" max="12" width="12.140625" style="99" customWidth="1"/>
    <col min="13" max="13" width="11.5703125" style="99" bestFit="1" customWidth="1"/>
    <col min="14" max="14" width="17.7109375" style="99" customWidth="1"/>
    <col min="15" max="15" width="12.7109375" style="99" customWidth="1"/>
    <col min="16" max="16" width="11.5703125" style="99" bestFit="1" customWidth="1"/>
    <col min="17" max="17" width="15.42578125" style="99" customWidth="1"/>
    <col min="18" max="18" width="12.140625" style="99" customWidth="1"/>
    <col min="19" max="19" width="12" style="99" customWidth="1"/>
    <col min="20" max="16384" width="11.42578125" style="99"/>
  </cols>
  <sheetData>
    <row r="1" spans="1:19" s="420" customFormat="1" x14ac:dyDescent="0.2">
      <c r="A1" s="29" t="s">
        <v>18</v>
      </c>
      <c r="B1" s="419"/>
      <c r="C1" s="419"/>
      <c r="D1" s="419"/>
      <c r="E1" s="419"/>
      <c r="F1" s="419"/>
      <c r="G1" s="419"/>
      <c r="H1" s="419"/>
      <c r="I1" s="419"/>
      <c r="J1" s="419"/>
      <c r="K1" s="419"/>
      <c r="L1" s="419"/>
      <c r="M1" s="419"/>
      <c r="N1" s="419"/>
      <c r="O1" s="419"/>
      <c r="P1" s="419"/>
      <c r="Q1" s="419"/>
      <c r="R1" s="419"/>
      <c r="S1" s="419"/>
    </row>
    <row r="2" spans="1:19" s="420" customFormat="1" x14ac:dyDescent="0.2">
      <c r="A2" s="1119" t="s">
        <v>806</v>
      </c>
      <c r="B2" s="1119"/>
      <c r="C2" s="1119"/>
      <c r="D2" s="1119"/>
      <c r="E2" s="1119"/>
      <c r="F2" s="1119"/>
      <c r="G2" s="1119"/>
      <c r="H2" s="1119"/>
      <c r="I2" s="1119"/>
      <c r="J2" s="1119"/>
      <c r="K2" s="1119"/>
      <c r="L2" s="1119"/>
      <c r="M2" s="1119"/>
      <c r="N2" s="1119"/>
      <c r="O2" s="1119"/>
      <c r="P2" s="1119"/>
      <c r="Q2" s="1119"/>
      <c r="R2" s="1119"/>
      <c r="S2" s="1119"/>
    </row>
    <row r="3" spans="1:19" s="420" customFormat="1" ht="18.75" x14ac:dyDescent="0.2">
      <c r="A3" s="1120" t="s">
        <v>1059</v>
      </c>
      <c r="B3" s="1120"/>
      <c r="C3" s="1120"/>
      <c r="D3" s="1120"/>
      <c r="E3" s="1120"/>
      <c r="F3" s="1120"/>
      <c r="G3" s="1120"/>
      <c r="H3" s="1120"/>
      <c r="I3" s="1120"/>
      <c r="J3" s="1120"/>
      <c r="K3" s="1120"/>
      <c r="L3" s="1120"/>
      <c r="M3" s="1120"/>
      <c r="N3" s="1120"/>
      <c r="O3" s="1120"/>
      <c r="P3" s="1120"/>
      <c r="Q3" s="1120"/>
      <c r="R3" s="1120"/>
      <c r="S3" s="1120"/>
    </row>
    <row r="4" spans="1:19" s="420" customFormat="1" ht="18" x14ac:dyDescent="0.2">
      <c r="A4" s="421" t="s">
        <v>69</v>
      </c>
      <c r="B4" s="422"/>
      <c r="C4" s="422"/>
      <c r="D4" s="422"/>
      <c r="E4" s="422"/>
      <c r="F4" s="422"/>
      <c r="G4" s="422"/>
      <c r="H4" s="422"/>
      <c r="I4" s="422"/>
      <c r="J4" s="422"/>
      <c r="K4" s="422"/>
      <c r="L4" s="422"/>
      <c r="M4" s="422"/>
      <c r="N4" s="422"/>
      <c r="O4" s="422"/>
      <c r="P4" s="422"/>
      <c r="Q4" s="422"/>
      <c r="R4" s="422"/>
      <c r="S4" s="423"/>
    </row>
    <row r="5" spans="1:19" s="424" customFormat="1" ht="15.75" thickBot="1" x14ac:dyDescent="0.25">
      <c r="A5" s="1121"/>
      <c r="B5" s="1121"/>
      <c r="C5" s="1121"/>
      <c r="D5" s="1121"/>
      <c r="E5" s="1121"/>
      <c r="F5" s="1121"/>
      <c r="G5" s="1121"/>
      <c r="H5" s="1121"/>
      <c r="I5" s="1121"/>
      <c r="J5" s="1121"/>
      <c r="K5" s="1121"/>
      <c r="L5" s="1121"/>
      <c r="M5" s="1121"/>
      <c r="N5" s="1121"/>
      <c r="O5" s="1121"/>
      <c r="P5" s="1121"/>
      <c r="Q5" s="1121"/>
      <c r="R5" s="1121"/>
      <c r="S5" s="1121"/>
    </row>
    <row r="6" spans="1:19" x14ac:dyDescent="0.2">
      <c r="A6" s="1122" t="s">
        <v>65</v>
      </c>
      <c r="B6" s="1122" t="s">
        <v>70</v>
      </c>
      <c r="C6" s="1122"/>
      <c r="D6" s="1122"/>
      <c r="E6" s="1122"/>
      <c r="F6" s="386"/>
      <c r="G6" s="1122" t="s">
        <v>71</v>
      </c>
      <c r="H6" s="1122"/>
      <c r="I6" s="1122"/>
      <c r="J6" s="1122"/>
      <c r="K6" s="1122"/>
      <c r="L6" s="1122"/>
      <c r="M6" s="1122"/>
      <c r="N6" s="1122"/>
      <c r="O6" s="1126" t="s">
        <v>1063</v>
      </c>
      <c r="P6" s="1122" t="s">
        <v>132</v>
      </c>
      <c r="Q6" s="1122" t="s">
        <v>141</v>
      </c>
      <c r="R6" s="1122" t="s">
        <v>142</v>
      </c>
      <c r="S6" s="1122" t="s">
        <v>1064</v>
      </c>
    </row>
    <row r="7" spans="1:19" ht="9.75" customHeight="1" thickBot="1" x14ac:dyDescent="0.25">
      <c r="A7" s="1123"/>
      <c r="B7" s="1124"/>
      <c r="C7" s="1124"/>
      <c r="D7" s="1124"/>
      <c r="E7" s="1124"/>
      <c r="F7" s="142"/>
      <c r="G7" s="1124"/>
      <c r="H7" s="1124"/>
      <c r="I7" s="1124"/>
      <c r="J7" s="1124"/>
      <c r="K7" s="1124"/>
      <c r="L7" s="1124"/>
      <c r="M7" s="1124"/>
      <c r="N7" s="1124"/>
      <c r="O7" s="1127"/>
      <c r="P7" s="1123"/>
      <c r="Q7" s="1123"/>
      <c r="R7" s="1123"/>
      <c r="S7" s="1123"/>
    </row>
    <row r="8" spans="1:19" ht="15.75" thickBot="1" x14ac:dyDescent="0.25">
      <c r="A8" s="1123"/>
      <c r="B8" s="1107" t="s">
        <v>52</v>
      </c>
      <c r="C8" s="1131" t="s">
        <v>127</v>
      </c>
      <c r="D8" s="1131"/>
      <c r="E8" s="1110" t="s">
        <v>128</v>
      </c>
      <c r="F8" s="142"/>
      <c r="G8" s="1132" t="s">
        <v>19</v>
      </c>
      <c r="H8" s="1107" t="s">
        <v>129</v>
      </c>
      <c r="I8" s="1107" t="s">
        <v>140</v>
      </c>
      <c r="J8" s="1099" t="s">
        <v>139</v>
      </c>
      <c r="K8" s="1099" t="s">
        <v>130</v>
      </c>
      <c r="L8" s="1099" t="s">
        <v>143</v>
      </c>
      <c r="M8" s="1099" t="s">
        <v>131</v>
      </c>
      <c r="N8" s="1110" t="s">
        <v>144</v>
      </c>
      <c r="O8" s="1127"/>
      <c r="P8" s="1123"/>
      <c r="Q8" s="1123"/>
      <c r="R8" s="1123"/>
      <c r="S8" s="1123"/>
    </row>
    <row r="9" spans="1:19" x14ac:dyDescent="0.2">
      <c r="A9" s="1123"/>
      <c r="B9" s="1108"/>
      <c r="C9" s="1132" t="s">
        <v>134</v>
      </c>
      <c r="D9" s="1132" t="s">
        <v>135</v>
      </c>
      <c r="E9" s="1108"/>
      <c r="F9" s="142"/>
      <c r="G9" s="1123"/>
      <c r="H9" s="1108"/>
      <c r="I9" s="1108"/>
      <c r="J9" s="1099"/>
      <c r="K9" s="1099"/>
      <c r="L9" s="1099"/>
      <c r="M9" s="1099"/>
      <c r="N9" s="1108"/>
      <c r="O9" s="1127"/>
      <c r="P9" s="1123"/>
      <c r="Q9" s="1123"/>
      <c r="R9" s="1123"/>
      <c r="S9" s="1123"/>
    </row>
    <row r="10" spans="1:19" x14ac:dyDescent="0.2">
      <c r="A10" s="1123"/>
      <c r="B10" s="1108"/>
      <c r="C10" s="1123"/>
      <c r="D10" s="1123"/>
      <c r="E10" s="1108"/>
      <c r="F10" s="142"/>
      <c r="G10" s="1123"/>
      <c r="H10" s="1108"/>
      <c r="I10" s="1108"/>
      <c r="J10" s="1099"/>
      <c r="K10" s="1099"/>
      <c r="L10" s="1099"/>
      <c r="M10" s="1099"/>
      <c r="N10" s="1108"/>
      <c r="O10" s="1127"/>
      <c r="P10" s="1123"/>
      <c r="Q10" s="1123"/>
      <c r="R10" s="1123"/>
      <c r="S10" s="1123"/>
    </row>
    <row r="11" spans="1:19" x14ac:dyDescent="0.2">
      <c r="A11" s="1123"/>
      <c r="B11" s="1108"/>
      <c r="C11" s="1123"/>
      <c r="D11" s="1123"/>
      <c r="E11" s="1108"/>
      <c r="F11" s="142"/>
      <c r="G11" s="1123"/>
      <c r="H11" s="1108"/>
      <c r="I11" s="1108"/>
      <c r="J11" s="1099"/>
      <c r="K11" s="1099"/>
      <c r="L11" s="1099"/>
      <c r="M11" s="1099"/>
      <c r="N11" s="1108"/>
      <c r="O11" s="1127"/>
      <c r="P11" s="1123"/>
      <c r="Q11" s="1123"/>
      <c r="R11" s="1123"/>
      <c r="S11" s="1123"/>
    </row>
    <row r="12" spans="1:19" ht="15.75" thickBot="1" x14ac:dyDescent="0.25">
      <c r="A12" s="1124"/>
      <c r="B12" s="1109"/>
      <c r="C12" s="1124"/>
      <c r="D12" s="1124"/>
      <c r="E12" s="1109"/>
      <c r="F12" s="387"/>
      <c r="G12" s="1124"/>
      <c r="H12" s="1109"/>
      <c r="I12" s="1109"/>
      <c r="J12" s="1100"/>
      <c r="K12" s="1100"/>
      <c r="L12" s="1100"/>
      <c r="M12" s="1100"/>
      <c r="N12" s="1109"/>
      <c r="O12" s="1128"/>
      <c r="P12" s="1124"/>
      <c r="Q12" s="1124"/>
      <c r="R12" s="1124"/>
      <c r="S12" s="1124"/>
    </row>
    <row r="13" spans="1:19" ht="15" customHeight="1" x14ac:dyDescent="0.2">
      <c r="A13" s="425"/>
      <c r="B13" s="425"/>
      <c r="C13" s="425"/>
      <c r="D13" s="425"/>
      <c r="E13" s="425"/>
      <c r="F13" s="425"/>
      <c r="G13" s="425"/>
      <c r="H13" s="425"/>
      <c r="I13" s="425"/>
      <c r="J13" s="425"/>
      <c r="K13" s="425"/>
      <c r="L13" s="425"/>
      <c r="M13" s="425"/>
      <c r="N13" s="425"/>
      <c r="O13" s="425"/>
      <c r="P13" s="425"/>
      <c r="Q13" s="425"/>
      <c r="R13" s="425"/>
      <c r="S13" s="425"/>
    </row>
    <row r="14" spans="1:19" ht="15" customHeight="1" x14ac:dyDescent="0.2">
      <c r="A14" s="426">
        <v>1997</v>
      </c>
      <c r="B14" s="427">
        <v>74436128</v>
      </c>
      <c r="C14" s="427">
        <v>59181604</v>
      </c>
      <c r="D14" s="427">
        <v>8995593</v>
      </c>
      <c r="E14" s="427">
        <v>6258931</v>
      </c>
      <c r="F14" s="427"/>
      <c r="G14" s="427">
        <v>65498498</v>
      </c>
      <c r="H14" s="427">
        <v>31650115</v>
      </c>
      <c r="I14" s="427">
        <v>8474536</v>
      </c>
      <c r="J14" s="427">
        <v>753391</v>
      </c>
      <c r="K14" s="427">
        <v>5848451</v>
      </c>
      <c r="L14" s="427">
        <v>15286889</v>
      </c>
      <c r="M14" s="427">
        <v>83775</v>
      </c>
      <c r="N14" s="427">
        <v>3401341</v>
      </c>
      <c r="O14" s="427">
        <v>8937630</v>
      </c>
      <c r="P14" s="427">
        <v>-921701</v>
      </c>
      <c r="Q14" s="427">
        <v>-1900000</v>
      </c>
      <c r="R14" s="427"/>
      <c r="S14" s="427">
        <v>6115929</v>
      </c>
    </row>
    <row r="15" spans="1:19" ht="15" customHeight="1" x14ac:dyDescent="0.2">
      <c r="A15" s="428"/>
      <c r="B15" s="427"/>
      <c r="C15" s="427"/>
      <c r="D15" s="427"/>
      <c r="E15" s="427"/>
      <c r="F15" s="427"/>
      <c r="G15" s="427"/>
      <c r="H15" s="427"/>
      <c r="I15" s="427"/>
      <c r="J15" s="427"/>
      <c r="K15" s="427"/>
      <c r="L15" s="427"/>
      <c r="M15" s="427"/>
      <c r="N15" s="427"/>
      <c r="O15" s="427"/>
      <c r="P15" s="427"/>
      <c r="Q15" s="427"/>
      <c r="R15" s="427"/>
      <c r="S15" s="427"/>
    </row>
    <row r="16" spans="1:19" ht="15" customHeight="1" x14ac:dyDescent="0.2">
      <c r="A16" s="426">
        <v>1998</v>
      </c>
      <c r="B16" s="427">
        <v>87644987</v>
      </c>
      <c r="C16" s="427">
        <v>59218933</v>
      </c>
      <c r="D16" s="427">
        <v>17896770</v>
      </c>
      <c r="E16" s="427">
        <v>10529284</v>
      </c>
      <c r="F16" s="427"/>
      <c r="G16" s="427">
        <v>77365749</v>
      </c>
      <c r="H16" s="427">
        <v>38418100</v>
      </c>
      <c r="I16" s="427">
        <v>10740678</v>
      </c>
      <c r="J16" s="427">
        <v>1128907</v>
      </c>
      <c r="K16" s="427">
        <v>8833478</v>
      </c>
      <c r="L16" s="427">
        <v>15188576</v>
      </c>
      <c r="M16" s="427">
        <v>-22640</v>
      </c>
      <c r="N16" s="427">
        <v>3078650</v>
      </c>
      <c r="O16" s="427">
        <v>10279238</v>
      </c>
      <c r="P16" s="427"/>
      <c r="Q16" s="427">
        <v>4465202</v>
      </c>
      <c r="R16" s="427"/>
      <c r="S16" s="427">
        <v>5814036</v>
      </c>
    </row>
    <row r="17" spans="1:19" ht="15" customHeight="1" x14ac:dyDescent="0.2">
      <c r="A17" s="140"/>
      <c r="B17" s="427"/>
      <c r="C17" s="427"/>
      <c r="D17" s="427"/>
      <c r="E17" s="427"/>
      <c r="F17" s="427"/>
      <c r="G17" s="427"/>
      <c r="H17" s="427"/>
      <c r="I17" s="427"/>
      <c r="J17" s="427"/>
      <c r="K17" s="427"/>
      <c r="L17" s="427"/>
      <c r="M17" s="427"/>
      <c r="N17" s="427"/>
      <c r="O17" s="427"/>
      <c r="P17" s="427"/>
      <c r="Q17" s="427"/>
      <c r="R17" s="427"/>
      <c r="S17" s="427"/>
    </row>
    <row r="18" spans="1:19" ht="15" customHeight="1" x14ac:dyDescent="0.2">
      <c r="A18" s="426">
        <v>1999</v>
      </c>
      <c r="B18" s="427">
        <v>108811327</v>
      </c>
      <c r="C18" s="427">
        <v>72899788</v>
      </c>
      <c r="D18" s="429">
        <v>21943976</v>
      </c>
      <c r="E18" s="429">
        <v>13967563</v>
      </c>
      <c r="F18" s="427"/>
      <c r="G18" s="427">
        <v>98006598</v>
      </c>
      <c r="H18" s="427">
        <v>48887075</v>
      </c>
      <c r="I18" s="427">
        <v>13848824</v>
      </c>
      <c r="J18" s="427">
        <v>1577198</v>
      </c>
      <c r="K18" s="427">
        <v>11254346</v>
      </c>
      <c r="L18" s="427">
        <v>18955523</v>
      </c>
      <c r="M18" s="427">
        <v>55224</v>
      </c>
      <c r="N18" s="427">
        <v>3428408</v>
      </c>
      <c r="O18" s="427">
        <v>10804729</v>
      </c>
      <c r="P18" s="427">
        <v>0</v>
      </c>
      <c r="Q18" s="427">
        <v>6029825</v>
      </c>
      <c r="R18" s="427"/>
      <c r="S18" s="427">
        <v>4774904</v>
      </c>
    </row>
    <row r="19" spans="1:19" ht="15" customHeight="1" x14ac:dyDescent="0.2">
      <c r="A19" s="140"/>
      <c r="B19" s="427"/>
      <c r="C19" s="427"/>
      <c r="D19" s="429"/>
      <c r="E19" s="429"/>
      <c r="F19" s="427"/>
      <c r="G19" s="427"/>
      <c r="H19" s="427"/>
      <c r="I19" s="427"/>
      <c r="J19" s="427"/>
      <c r="K19" s="427"/>
      <c r="L19" s="427"/>
      <c r="M19" s="427"/>
      <c r="N19" s="427"/>
      <c r="O19" s="427"/>
      <c r="P19" s="427"/>
      <c r="Q19" s="427"/>
      <c r="R19" s="427"/>
      <c r="S19" s="427"/>
    </row>
    <row r="20" spans="1:19" ht="15" customHeight="1" x14ac:dyDescent="0.2">
      <c r="A20" s="430">
        <v>2000</v>
      </c>
      <c r="B20" s="427">
        <v>121915265</v>
      </c>
      <c r="C20" s="427">
        <v>89189151</v>
      </c>
      <c r="D20" s="429">
        <v>26326896</v>
      </c>
      <c r="E20" s="429">
        <v>6399218</v>
      </c>
      <c r="F20" s="427"/>
      <c r="G20" s="427">
        <v>108990828</v>
      </c>
      <c r="H20" s="427">
        <v>58475138</v>
      </c>
      <c r="I20" s="427">
        <v>15867364</v>
      </c>
      <c r="J20" s="427">
        <v>1422379</v>
      </c>
      <c r="K20" s="427">
        <v>5071432</v>
      </c>
      <c r="L20" s="427">
        <v>23088921</v>
      </c>
      <c r="M20" s="427">
        <v>57665</v>
      </c>
      <c r="N20" s="427">
        <v>5007929</v>
      </c>
      <c r="O20" s="427">
        <v>12924437</v>
      </c>
      <c r="P20" s="427">
        <v>0</v>
      </c>
      <c r="Q20" s="427">
        <v>8491534</v>
      </c>
      <c r="R20" s="427"/>
      <c r="S20" s="427">
        <v>4432903</v>
      </c>
    </row>
    <row r="21" spans="1:19" ht="15" customHeight="1" x14ac:dyDescent="0.2">
      <c r="A21" s="140"/>
      <c r="B21" s="427"/>
      <c r="C21" s="427"/>
      <c r="D21" s="429"/>
      <c r="E21" s="429"/>
      <c r="F21" s="427"/>
      <c r="G21" s="427"/>
      <c r="H21" s="427"/>
      <c r="I21" s="427"/>
      <c r="J21" s="427"/>
      <c r="K21" s="427"/>
      <c r="L21" s="427"/>
      <c r="M21" s="427"/>
      <c r="N21" s="427"/>
      <c r="O21" s="427"/>
      <c r="P21" s="427"/>
      <c r="Q21" s="427"/>
      <c r="R21" s="427"/>
      <c r="S21" s="427"/>
    </row>
    <row r="22" spans="1:19" ht="15" customHeight="1" x14ac:dyDescent="0.2">
      <c r="A22" s="430">
        <v>2001</v>
      </c>
      <c r="B22" s="427">
        <v>132552874</v>
      </c>
      <c r="C22" s="427">
        <v>97328510</v>
      </c>
      <c r="D22" s="429">
        <v>27818898</v>
      </c>
      <c r="E22" s="429">
        <v>7405466</v>
      </c>
      <c r="F22" s="427"/>
      <c r="G22" s="427">
        <v>124039673</v>
      </c>
      <c r="H22" s="427">
        <v>67212914</v>
      </c>
      <c r="I22" s="427">
        <v>16274270</v>
      </c>
      <c r="J22" s="427">
        <v>1797694</v>
      </c>
      <c r="K22" s="427">
        <v>6003788</v>
      </c>
      <c r="L22" s="427">
        <v>28101985</v>
      </c>
      <c r="M22" s="427">
        <v>85534</v>
      </c>
      <c r="N22" s="427">
        <v>4563488</v>
      </c>
      <c r="O22" s="427">
        <v>8513201</v>
      </c>
      <c r="P22" s="427">
        <v>0</v>
      </c>
      <c r="Q22" s="427">
        <v>8476096</v>
      </c>
      <c r="R22" s="427"/>
      <c r="S22" s="427">
        <v>37105</v>
      </c>
    </row>
    <row r="23" spans="1:19" ht="15" customHeight="1" x14ac:dyDescent="0.2">
      <c r="A23" s="140"/>
      <c r="B23" s="427"/>
      <c r="C23" s="427"/>
      <c r="D23" s="429"/>
      <c r="E23" s="429"/>
      <c r="F23" s="427"/>
      <c r="G23" s="427"/>
      <c r="H23" s="427"/>
      <c r="I23" s="427"/>
      <c r="J23" s="427"/>
      <c r="K23" s="427"/>
      <c r="L23" s="427"/>
      <c r="M23" s="427"/>
      <c r="N23" s="427"/>
      <c r="O23" s="427"/>
      <c r="P23" s="427"/>
      <c r="Q23" s="427"/>
      <c r="R23" s="427"/>
      <c r="S23" s="427"/>
    </row>
    <row r="24" spans="1:19" ht="15" customHeight="1" x14ac:dyDescent="0.2">
      <c r="A24" s="430">
        <v>2002</v>
      </c>
      <c r="B24" s="427">
        <v>140213608</v>
      </c>
      <c r="C24" s="427">
        <v>104172823</v>
      </c>
      <c r="D24" s="429">
        <v>29916790</v>
      </c>
      <c r="E24" s="429">
        <v>6123995</v>
      </c>
      <c r="F24" s="427"/>
      <c r="G24" s="427">
        <v>126730183</v>
      </c>
      <c r="H24" s="427">
        <v>72010131</v>
      </c>
      <c r="I24" s="427">
        <v>17075410</v>
      </c>
      <c r="J24" s="427">
        <v>1319987</v>
      </c>
      <c r="K24" s="427">
        <v>7372465</v>
      </c>
      <c r="L24" s="427">
        <v>24255313</v>
      </c>
      <c r="M24" s="427"/>
      <c r="N24" s="427">
        <v>4696877</v>
      </c>
      <c r="O24" s="427">
        <v>13483425</v>
      </c>
      <c r="P24" s="427"/>
      <c r="Q24" s="427">
        <v>11644731</v>
      </c>
      <c r="R24" s="427">
        <v>1776000</v>
      </c>
      <c r="S24" s="427">
        <v>62694</v>
      </c>
    </row>
    <row r="25" spans="1:19" ht="15" customHeight="1" x14ac:dyDescent="0.2">
      <c r="A25" s="430"/>
      <c r="B25" s="427"/>
      <c r="C25" s="427"/>
      <c r="D25" s="429"/>
      <c r="E25" s="429"/>
      <c r="F25" s="427"/>
      <c r="G25" s="427"/>
      <c r="H25" s="427"/>
      <c r="I25" s="427"/>
      <c r="J25" s="427"/>
      <c r="K25" s="427"/>
      <c r="L25" s="427"/>
      <c r="M25" s="427"/>
      <c r="N25" s="427"/>
      <c r="O25" s="427"/>
      <c r="P25" s="427"/>
      <c r="Q25" s="427"/>
      <c r="R25" s="427"/>
      <c r="S25" s="427"/>
    </row>
    <row r="26" spans="1:19" ht="15" customHeight="1" x14ac:dyDescent="0.2">
      <c r="A26" s="430">
        <v>2003</v>
      </c>
      <c r="B26" s="427">
        <v>151103239</v>
      </c>
      <c r="C26" s="427">
        <v>108883925</v>
      </c>
      <c r="D26" s="429">
        <v>31855872</v>
      </c>
      <c r="E26" s="429">
        <v>10363442</v>
      </c>
      <c r="F26" s="427"/>
      <c r="G26" s="427">
        <v>133570432</v>
      </c>
      <c r="H26" s="427">
        <v>77246320</v>
      </c>
      <c r="I26" s="427">
        <v>18806359</v>
      </c>
      <c r="J26" s="427">
        <v>1666218</v>
      </c>
      <c r="K26" s="427">
        <v>10310373</v>
      </c>
      <c r="L26" s="427">
        <v>21245466</v>
      </c>
      <c r="M26" s="427"/>
      <c r="N26" s="427">
        <v>4295696</v>
      </c>
      <c r="O26" s="427">
        <v>17532807</v>
      </c>
      <c r="P26" s="427">
        <v>0</v>
      </c>
      <c r="Q26" s="427">
        <v>14619070</v>
      </c>
      <c r="R26" s="427">
        <v>2736000</v>
      </c>
      <c r="S26" s="427">
        <v>177737</v>
      </c>
    </row>
    <row r="27" spans="1:19" ht="15" customHeight="1" x14ac:dyDescent="0.2">
      <c r="A27" s="430"/>
      <c r="B27" s="427"/>
      <c r="C27" s="427"/>
      <c r="D27" s="429"/>
      <c r="E27" s="429"/>
      <c r="F27" s="427"/>
      <c r="G27" s="427"/>
      <c r="H27" s="427"/>
      <c r="I27" s="427"/>
      <c r="J27" s="427"/>
      <c r="K27" s="427"/>
      <c r="L27" s="427"/>
      <c r="M27" s="427"/>
      <c r="N27" s="427"/>
      <c r="O27" s="427"/>
      <c r="P27" s="427"/>
      <c r="Q27" s="427"/>
      <c r="R27" s="427"/>
      <c r="S27" s="427"/>
    </row>
    <row r="28" spans="1:19" ht="15" customHeight="1" x14ac:dyDescent="0.2">
      <c r="A28" s="430">
        <v>2004</v>
      </c>
      <c r="B28" s="427">
        <v>163370900</v>
      </c>
      <c r="C28" s="427">
        <v>121364768</v>
      </c>
      <c r="D28" s="429">
        <v>35565351</v>
      </c>
      <c r="E28" s="429">
        <v>6440781</v>
      </c>
      <c r="F28" s="427"/>
      <c r="G28" s="427">
        <v>145961194</v>
      </c>
      <c r="H28" s="427">
        <v>77604748</v>
      </c>
      <c r="I28" s="427">
        <v>21992966</v>
      </c>
      <c r="J28" s="427">
        <v>2094067</v>
      </c>
      <c r="K28" s="427">
        <v>11199000</v>
      </c>
      <c r="L28" s="427">
        <v>27691255</v>
      </c>
      <c r="M28" s="427"/>
      <c r="N28" s="427">
        <v>5379158</v>
      </c>
      <c r="O28" s="427">
        <v>17409706</v>
      </c>
      <c r="P28" s="427">
        <v>0</v>
      </c>
      <c r="Q28" s="427">
        <v>17168397</v>
      </c>
      <c r="R28" s="427"/>
      <c r="S28" s="427">
        <v>241309</v>
      </c>
    </row>
    <row r="29" spans="1:19" ht="15" customHeight="1" x14ac:dyDescent="0.2">
      <c r="A29" s="430"/>
      <c r="B29" s="427"/>
      <c r="C29" s="427"/>
      <c r="D29" s="429"/>
      <c r="E29" s="429"/>
      <c r="F29" s="427"/>
      <c r="G29" s="427"/>
      <c r="H29" s="427"/>
      <c r="I29" s="427"/>
      <c r="J29" s="427"/>
      <c r="K29" s="427"/>
      <c r="L29" s="427"/>
      <c r="M29" s="427"/>
      <c r="N29" s="427"/>
      <c r="O29" s="427"/>
      <c r="P29" s="427"/>
      <c r="Q29" s="427"/>
      <c r="R29" s="427"/>
      <c r="S29" s="427"/>
    </row>
    <row r="30" spans="1:19" ht="15" customHeight="1" x14ac:dyDescent="0.2">
      <c r="A30" s="430">
        <v>2005</v>
      </c>
      <c r="B30" s="427">
        <v>177718372</v>
      </c>
      <c r="C30" s="427">
        <v>129315843</v>
      </c>
      <c r="D30" s="429">
        <v>39459937</v>
      </c>
      <c r="E30" s="429">
        <v>8942592</v>
      </c>
      <c r="F30" s="427"/>
      <c r="G30" s="427">
        <v>155036078</v>
      </c>
      <c r="H30" s="427">
        <v>81161323</v>
      </c>
      <c r="I30" s="427">
        <v>21170340</v>
      </c>
      <c r="J30" s="427">
        <v>2310486</v>
      </c>
      <c r="K30" s="427">
        <v>16980907</v>
      </c>
      <c r="L30" s="427">
        <v>28648615</v>
      </c>
      <c r="M30" s="427"/>
      <c r="N30" s="427">
        <v>4764407</v>
      </c>
      <c r="O30" s="427">
        <v>22682294</v>
      </c>
      <c r="P30" s="427"/>
      <c r="Q30" s="427">
        <v>22481797</v>
      </c>
      <c r="R30" s="427"/>
      <c r="S30" s="427">
        <v>200497</v>
      </c>
    </row>
    <row r="31" spans="1:19" ht="15" customHeight="1" x14ac:dyDescent="0.2">
      <c r="A31" s="430"/>
      <c r="B31" s="427"/>
      <c r="C31" s="427"/>
      <c r="D31" s="429"/>
      <c r="E31" s="429"/>
      <c r="F31" s="427"/>
      <c r="G31" s="427"/>
      <c r="H31" s="427"/>
      <c r="I31" s="427"/>
      <c r="J31" s="427"/>
      <c r="K31" s="427"/>
      <c r="L31" s="427"/>
      <c r="M31" s="427"/>
      <c r="N31" s="427"/>
      <c r="O31" s="427"/>
      <c r="P31" s="427"/>
      <c r="Q31" s="427"/>
      <c r="R31" s="427"/>
      <c r="S31" s="427"/>
    </row>
    <row r="32" spans="1:19" ht="15" customHeight="1" x14ac:dyDescent="0.2">
      <c r="A32" s="430">
        <v>2006</v>
      </c>
      <c r="B32" s="427">
        <v>180187426</v>
      </c>
      <c r="C32" s="427">
        <v>132082244</v>
      </c>
      <c r="D32" s="429">
        <v>35907522</v>
      </c>
      <c r="E32" s="429">
        <v>12197660</v>
      </c>
      <c r="F32" s="429"/>
      <c r="G32" s="427">
        <v>171742569</v>
      </c>
      <c r="H32" s="427">
        <v>88082625</v>
      </c>
      <c r="I32" s="427">
        <v>21540723</v>
      </c>
      <c r="J32" s="427">
        <v>2378921</v>
      </c>
      <c r="K32" s="427">
        <v>19090837</v>
      </c>
      <c r="L32" s="427">
        <v>34692525</v>
      </c>
      <c r="M32" s="427"/>
      <c r="N32" s="427">
        <v>5956938</v>
      </c>
      <c r="O32" s="427">
        <v>8444857</v>
      </c>
      <c r="P32" s="427"/>
      <c r="Q32" s="427">
        <v>8173554</v>
      </c>
      <c r="R32" s="427"/>
      <c r="S32" s="427">
        <v>271303</v>
      </c>
    </row>
    <row r="33" spans="1:19" ht="15" customHeight="1" x14ac:dyDescent="0.2">
      <c r="A33" s="430"/>
      <c r="B33" s="427"/>
      <c r="C33" s="427"/>
      <c r="D33" s="429"/>
      <c r="E33" s="429"/>
      <c r="F33" s="427"/>
      <c r="G33" s="427"/>
      <c r="H33" s="427"/>
      <c r="I33" s="427"/>
      <c r="J33" s="427"/>
      <c r="K33" s="427"/>
      <c r="L33" s="427"/>
      <c r="M33" s="427"/>
      <c r="N33" s="427"/>
      <c r="O33" s="427"/>
      <c r="P33" s="427"/>
      <c r="Q33" s="427"/>
      <c r="R33" s="427"/>
      <c r="S33" s="427"/>
    </row>
    <row r="34" spans="1:19" ht="15" customHeight="1" x14ac:dyDescent="0.2">
      <c r="A34" s="430">
        <v>2007</v>
      </c>
      <c r="B34" s="427">
        <v>203742749.98024902</v>
      </c>
      <c r="C34" s="427">
        <v>144577825.7516</v>
      </c>
      <c r="D34" s="429">
        <v>43167658.283739999</v>
      </c>
      <c r="E34" s="429">
        <v>15997265.944909001</v>
      </c>
      <c r="F34" s="427"/>
      <c r="G34" s="429">
        <v>183956716.18929005</v>
      </c>
      <c r="H34" s="427">
        <v>94477325.639280021</v>
      </c>
      <c r="I34" s="427">
        <v>22889741.831840001</v>
      </c>
      <c r="J34" s="427">
        <v>2551400.8667899999</v>
      </c>
      <c r="K34" s="427">
        <v>19435700.617090002</v>
      </c>
      <c r="L34" s="429">
        <v>39533203.550829999</v>
      </c>
      <c r="M34" s="427">
        <v>18888.408660000001</v>
      </c>
      <c r="N34" s="427">
        <v>5050455.2747999998</v>
      </c>
      <c r="O34" s="427">
        <v>19786033.790958971</v>
      </c>
      <c r="P34" s="427"/>
      <c r="Q34" s="427">
        <v>19583313.000860002</v>
      </c>
      <c r="R34" s="427"/>
      <c r="S34" s="429">
        <v>202720.79009896889</v>
      </c>
    </row>
    <row r="35" spans="1:19" ht="15" customHeight="1" x14ac:dyDescent="0.2">
      <c r="A35" s="430"/>
      <c r="B35" s="427"/>
      <c r="C35" s="427"/>
      <c r="D35" s="429"/>
      <c r="E35" s="429"/>
      <c r="F35" s="427"/>
      <c r="G35" s="429"/>
      <c r="H35" s="427"/>
      <c r="I35" s="427"/>
      <c r="J35" s="427"/>
      <c r="K35" s="427"/>
      <c r="L35" s="429"/>
      <c r="M35" s="427"/>
      <c r="N35" s="427"/>
      <c r="O35" s="427"/>
      <c r="P35" s="427"/>
      <c r="Q35" s="427"/>
      <c r="R35" s="427"/>
      <c r="S35" s="429"/>
    </row>
    <row r="36" spans="1:19" ht="15" customHeight="1" x14ac:dyDescent="0.2">
      <c r="A36" s="430">
        <v>2008</v>
      </c>
      <c r="B36" s="427">
        <v>216989987</v>
      </c>
      <c r="C36" s="427">
        <v>154073883</v>
      </c>
      <c r="D36" s="429">
        <v>45746221</v>
      </c>
      <c r="E36" s="429">
        <v>17169883</v>
      </c>
      <c r="F36" s="427"/>
      <c r="G36" s="429">
        <v>196000316</v>
      </c>
      <c r="H36" s="427">
        <v>98550809</v>
      </c>
      <c r="I36" s="427">
        <v>28048714</v>
      </c>
      <c r="J36" s="427">
        <v>2591098</v>
      </c>
      <c r="K36" s="427">
        <v>16899846</v>
      </c>
      <c r="L36" s="429">
        <v>45251277</v>
      </c>
      <c r="M36" s="427">
        <v>105814</v>
      </c>
      <c r="N36" s="427">
        <v>4552758</v>
      </c>
      <c r="O36" s="427">
        <v>20989671</v>
      </c>
      <c r="P36" s="427"/>
      <c r="Q36" s="427">
        <v>13095487</v>
      </c>
      <c r="R36" s="427">
        <v>7668607</v>
      </c>
      <c r="S36" s="429">
        <v>225577</v>
      </c>
    </row>
    <row r="37" spans="1:19" ht="15" customHeight="1" x14ac:dyDescent="0.2">
      <c r="A37" s="430"/>
      <c r="B37" s="427"/>
      <c r="C37" s="427"/>
      <c r="D37" s="429"/>
      <c r="E37" s="429"/>
      <c r="F37" s="427"/>
      <c r="G37" s="429"/>
      <c r="H37" s="427"/>
      <c r="I37" s="427"/>
      <c r="J37" s="427"/>
      <c r="K37" s="427"/>
      <c r="L37" s="429"/>
      <c r="M37" s="427"/>
      <c r="N37" s="427"/>
      <c r="O37" s="427"/>
      <c r="P37" s="427"/>
      <c r="Q37" s="427"/>
      <c r="R37" s="427"/>
      <c r="S37" s="429"/>
    </row>
    <row r="38" spans="1:19" ht="15" customHeight="1" x14ac:dyDescent="0.2">
      <c r="A38" s="430">
        <v>2009</v>
      </c>
      <c r="B38" s="427">
        <v>226973203</v>
      </c>
      <c r="C38" s="427">
        <v>155098632</v>
      </c>
      <c r="D38" s="429">
        <v>46919974</v>
      </c>
      <c r="E38" s="429">
        <v>24954597</v>
      </c>
      <c r="F38" s="427"/>
      <c r="G38" s="429">
        <v>214172379</v>
      </c>
      <c r="H38" s="427">
        <v>106993771</v>
      </c>
      <c r="I38" s="427">
        <v>31659454</v>
      </c>
      <c r="J38" s="427">
        <v>2969513</v>
      </c>
      <c r="K38" s="427">
        <v>17626913</v>
      </c>
      <c r="L38" s="429">
        <v>50219502</v>
      </c>
      <c r="M38" s="427">
        <v>118322</v>
      </c>
      <c r="N38" s="427">
        <v>4584904</v>
      </c>
      <c r="O38" s="427">
        <v>12800824</v>
      </c>
      <c r="P38" s="427"/>
      <c r="Q38" s="427">
        <v>6325311</v>
      </c>
      <c r="R38" s="427">
        <v>6275144</v>
      </c>
      <c r="S38" s="429">
        <v>200369</v>
      </c>
    </row>
    <row r="39" spans="1:19" ht="15" customHeight="1" x14ac:dyDescent="0.2">
      <c r="A39" s="430"/>
      <c r="B39" s="427"/>
      <c r="C39" s="427"/>
      <c r="D39" s="429"/>
      <c r="E39" s="429"/>
      <c r="F39" s="427"/>
      <c r="G39" s="429"/>
      <c r="H39" s="427"/>
      <c r="I39" s="427"/>
      <c r="J39" s="427"/>
      <c r="K39" s="427"/>
      <c r="L39" s="429"/>
      <c r="M39" s="427"/>
      <c r="N39" s="427"/>
      <c r="O39" s="427"/>
      <c r="P39" s="427"/>
      <c r="Q39" s="427"/>
      <c r="R39" s="427"/>
      <c r="S39" s="429"/>
    </row>
    <row r="40" spans="1:19" ht="15" customHeight="1" x14ac:dyDescent="0.2">
      <c r="A40" s="430">
        <v>2010</v>
      </c>
      <c r="B40" s="429">
        <v>251520849.36836702</v>
      </c>
      <c r="C40" s="429">
        <v>171718101.03211001</v>
      </c>
      <c r="D40" s="429">
        <v>50689940.401160002</v>
      </c>
      <c r="E40" s="429">
        <v>29112807.935097001</v>
      </c>
      <c r="F40" s="427"/>
      <c r="G40" s="429">
        <v>238332021.15819001</v>
      </c>
      <c r="H40" s="427">
        <v>117228934.07632001</v>
      </c>
      <c r="I40" s="427">
        <v>36256888.469459996</v>
      </c>
      <c r="J40" s="427">
        <v>3310974.3835300002</v>
      </c>
      <c r="K40" s="427">
        <v>17979426.60201</v>
      </c>
      <c r="L40" s="429">
        <v>57669068.061739996</v>
      </c>
      <c r="M40" s="427">
        <v>969440.43203999999</v>
      </c>
      <c r="N40" s="427">
        <v>4917289.1330900006</v>
      </c>
      <c r="O40" s="427">
        <v>13188828.210177004</v>
      </c>
      <c r="P40" s="427"/>
      <c r="Q40" s="427">
        <v>6922899.0065600006</v>
      </c>
      <c r="R40" s="427">
        <v>6138344.0543900002</v>
      </c>
      <c r="S40" s="429">
        <v>127585.14922700119</v>
      </c>
    </row>
    <row r="41" spans="1:19" ht="15" customHeight="1" x14ac:dyDescent="0.2">
      <c r="A41" s="430"/>
      <c r="B41" s="427"/>
      <c r="C41" s="427"/>
      <c r="D41" s="427"/>
      <c r="E41" s="427"/>
      <c r="F41" s="427"/>
      <c r="G41" s="429"/>
      <c r="H41" s="427"/>
      <c r="I41" s="427"/>
      <c r="J41" s="427"/>
      <c r="K41" s="427"/>
      <c r="L41" s="429"/>
      <c r="M41" s="427"/>
      <c r="N41" s="427"/>
      <c r="O41" s="427"/>
      <c r="P41" s="427"/>
      <c r="Q41" s="427"/>
      <c r="R41" s="427"/>
      <c r="S41" s="429"/>
    </row>
    <row r="42" spans="1:19" s="403" customFormat="1" ht="15" customHeight="1" x14ac:dyDescent="0.2">
      <c r="A42" s="430">
        <v>2011</v>
      </c>
      <c r="B42" s="427">
        <v>274675768.51568002</v>
      </c>
      <c r="C42" s="427">
        <v>187851046.4831</v>
      </c>
      <c r="D42" s="427">
        <v>54702235.475390002</v>
      </c>
      <c r="E42" s="427">
        <v>32122486.557190001</v>
      </c>
      <c r="F42" s="427"/>
      <c r="G42" s="429">
        <v>264197184.69275999</v>
      </c>
      <c r="H42" s="427">
        <v>125923586.82494</v>
      </c>
      <c r="I42" s="427">
        <v>39229970.564400002</v>
      </c>
      <c r="J42" s="427">
        <v>3281519.0566099999</v>
      </c>
      <c r="K42" s="427">
        <v>20385110.554099996</v>
      </c>
      <c r="L42" s="429">
        <v>63444510.698779993</v>
      </c>
      <c r="M42" s="427">
        <v>748843.14289000002</v>
      </c>
      <c r="N42" s="427">
        <v>11183643.85104</v>
      </c>
      <c r="O42" s="427">
        <v>10478583.822920024</v>
      </c>
      <c r="P42" s="427"/>
      <c r="Q42" s="427">
        <v>3517953.27055</v>
      </c>
      <c r="R42" s="427">
        <v>6663545.5115900002</v>
      </c>
      <c r="S42" s="429">
        <v>297085.0407800246</v>
      </c>
    </row>
    <row r="43" spans="1:19" ht="15" customHeight="1" x14ac:dyDescent="0.2">
      <c r="A43" s="430"/>
      <c r="B43" s="427"/>
      <c r="C43" s="427"/>
      <c r="D43" s="427"/>
      <c r="E43" s="427"/>
      <c r="F43" s="427"/>
      <c r="G43" s="429"/>
      <c r="H43" s="427"/>
      <c r="I43" s="427"/>
      <c r="J43" s="427"/>
      <c r="K43" s="427"/>
      <c r="L43" s="429"/>
      <c r="M43" s="427"/>
      <c r="N43" s="427"/>
      <c r="O43" s="427"/>
      <c r="P43" s="427"/>
      <c r="Q43" s="427"/>
      <c r="R43" s="427"/>
      <c r="S43" s="429"/>
    </row>
    <row r="44" spans="1:19" ht="15" customHeight="1" x14ac:dyDescent="0.2">
      <c r="A44" s="430">
        <v>2012</v>
      </c>
      <c r="B44" s="427">
        <v>301359128.81711</v>
      </c>
      <c r="C44" s="427">
        <v>205711642.26608998</v>
      </c>
      <c r="D44" s="427">
        <v>59856784.306060016</v>
      </c>
      <c r="E44" s="427">
        <v>35790702.244960003</v>
      </c>
      <c r="F44" s="427"/>
      <c r="G44" s="429">
        <v>285586122.31902993</v>
      </c>
      <c r="H44" s="427">
        <v>135226895.67497998</v>
      </c>
      <c r="I44" s="427">
        <v>43082215.621689998</v>
      </c>
      <c r="J44" s="427">
        <v>4083678.0860199998</v>
      </c>
      <c r="K44" s="427">
        <v>22320594.199029997</v>
      </c>
      <c r="L44" s="429">
        <v>69959836.703839973</v>
      </c>
      <c r="M44" s="427">
        <v>731260.59563000046</v>
      </c>
      <c r="N44" s="427">
        <v>10181641.43784</v>
      </c>
      <c r="O44" s="427">
        <v>15773006.498080075</v>
      </c>
      <c r="P44" s="427"/>
      <c r="Q44" s="427">
        <v>9219881.1975699998</v>
      </c>
      <c r="R44" s="427">
        <v>6258869.4653099999</v>
      </c>
      <c r="S44" s="429">
        <v>294255.83520007506</v>
      </c>
    </row>
    <row r="45" spans="1:19" ht="15" customHeight="1" x14ac:dyDescent="0.2">
      <c r="A45" s="430"/>
      <c r="B45" s="427"/>
      <c r="C45" s="427"/>
      <c r="D45" s="427"/>
      <c r="E45" s="427"/>
      <c r="F45" s="427"/>
      <c r="G45" s="429"/>
      <c r="H45" s="427"/>
      <c r="I45" s="427"/>
      <c r="J45" s="427"/>
      <c r="K45" s="427"/>
      <c r="L45" s="429"/>
      <c r="M45" s="427"/>
      <c r="N45" s="427"/>
      <c r="O45" s="427"/>
      <c r="P45" s="427"/>
      <c r="Q45" s="427"/>
      <c r="R45" s="427"/>
      <c r="S45" s="429"/>
    </row>
    <row r="46" spans="1:19" s="403" customFormat="1" ht="15" customHeight="1" x14ac:dyDescent="0.2">
      <c r="A46" s="430">
        <v>2013</v>
      </c>
      <c r="B46" s="427">
        <v>318190125.63222003</v>
      </c>
      <c r="C46" s="427">
        <v>220667007.42886001</v>
      </c>
      <c r="D46" s="427">
        <v>64610882.342539996</v>
      </c>
      <c r="E46" s="427">
        <v>32912235.860820007</v>
      </c>
      <c r="F46" s="427"/>
      <c r="G46" s="429">
        <v>303847674.42149007</v>
      </c>
      <c r="H46" s="427">
        <v>143422975.34847003</v>
      </c>
      <c r="I46" s="427">
        <v>47296887.474700004</v>
      </c>
      <c r="J46" s="427">
        <v>4042347.7380999997</v>
      </c>
      <c r="K46" s="427">
        <v>22665623.990389999</v>
      </c>
      <c r="L46" s="429">
        <v>75181401.994929999</v>
      </c>
      <c r="M46" s="427">
        <v>1068371.81017</v>
      </c>
      <c r="N46" s="427">
        <v>10170066.06473</v>
      </c>
      <c r="O46" s="427">
        <v>14342451.210729981</v>
      </c>
      <c r="P46" s="427"/>
      <c r="Q46" s="427">
        <v>9868333.5315000005</v>
      </c>
      <c r="R46" s="427">
        <v>4196510.5033099996</v>
      </c>
      <c r="S46" s="429">
        <v>277607.17591998097</v>
      </c>
    </row>
    <row r="47" spans="1:19" s="434" customFormat="1" ht="15" customHeight="1" thickBot="1" x14ac:dyDescent="0.25">
      <c r="A47" s="431"/>
      <c r="B47" s="432"/>
      <c r="C47" s="432"/>
      <c r="D47" s="432"/>
      <c r="E47" s="432"/>
      <c r="F47" s="432"/>
      <c r="G47" s="433"/>
      <c r="H47" s="432"/>
      <c r="I47" s="432"/>
      <c r="J47" s="432"/>
      <c r="K47" s="432"/>
      <c r="L47" s="433"/>
      <c r="M47" s="432"/>
      <c r="N47" s="432"/>
      <c r="O47" s="432"/>
      <c r="P47" s="432"/>
      <c r="Q47" s="432"/>
      <c r="R47" s="432"/>
      <c r="S47" s="433"/>
    </row>
    <row r="48" spans="1:19" ht="15" customHeight="1" x14ac:dyDescent="0.2">
      <c r="A48" s="1133" t="s">
        <v>1060</v>
      </c>
      <c r="B48" s="1133"/>
      <c r="C48" s="1133"/>
      <c r="D48" s="1133"/>
      <c r="E48" s="1133"/>
      <c r="F48" s="1133"/>
      <c r="G48" s="1133"/>
      <c r="H48" s="1133"/>
      <c r="I48" s="1133"/>
      <c r="J48" s="1133"/>
      <c r="K48" s="1133"/>
      <c r="L48" s="1133"/>
      <c r="M48" s="1133"/>
      <c r="N48" s="1133"/>
      <c r="O48" s="1133"/>
      <c r="P48" s="1133"/>
      <c r="Q48" s="1133"/>
      <c r="R48" s="1133"/>
      <c r="S48" s="1133"/>
    </row>
    <row r="49" spans="1:19" ht="15" customHeight="1" x14ac:dyDescent="0.2">
      <c r="A49" s="1133" t="s">
        <v>1061</v>
      </c>
      <c r="B49" s="1133"/>
      <c r="C49" s="1133"/>
      <c r="D49" s="1133"/>
      <c r="E49" s="1133"/>
      <c r="F49" s="1133"/>
      <c r="G49" s="1133"/>
      <c r="H49" s="1133"/>
      <c r="I49" s="1133"/>
      <c r="J49" s="1133"/>
      <c r="K49" s="1133"/>
      <c r="L49" s="1133"/>
      <c r="M49" s="1133"/>
      <c r="N49" s="1133"/>
      <c r="O49" s="1133"/>
      <c r="P49" s="1133"/>
      <c r="Q49" s="1133"/>
      <c r="R49" s="1133"/>
      <c r="S49" s="1133"/>
    </row>
    <row r="50" spans="1:19" ht="17.25" customHeight="1" x14ac:dyDescent="0.2">
      <c r="A50" s="1133" t="s">
        <v>1062</v>
      </c>
      <c r="B50" s="1133"/>
      <c r="C50" s="1133"/>
      <c r="D50" s="1133"/>
      <c r="E50" s="1133"/>
      <c r="F50" s="1133"/>
      <c r="G50" s="1133"/>
      <c r="H50" s="1133"/>
      <c r="I50" s="1133"/>
      <c r="J50" s="1133"/>
      <c r="K50" s="1133"/>
      <c r="L50" s="1133"/>
      <c r="M50" s="1133"/>
      <c r="N50" s="1133"/>
      <c r="O50" s="1133"/>
      <c r="P50" s="1133"/>
      <c r="Q50" s="1133"/>
      <c r="R50" s="1133"/>
      <c r="S50" s="1133"/>
    </row>
    <row r="51" spans="1:19" ht="34.5" customHeight="1" x14ac:dyDescent="0.2">
      <c r="A51" s="1125" t="s">
        <v>145</v>
      </c>
      <c r="B51" s="1125"/>
      <c r="C51" s="1125"/>
      <c r="D51" s="1125"/>
      <c r="E51" s="1125"/>
      <c r="F51" s="1125"/>
      <c r="G51" s="1125"/>
      <c r="H51" s="1125"/>
      <c r="I51" s="1125"/>
      <c r="J51" s="1125"/>
      <c r="K51" s="1125"/>
      <c r="L51" s="1125"/>
      <c r="M51" s="1125"/>
      <c r="N51" s="1125"/>
      <c r="O51" s="1125"/>
      <c r="P51" s="1125"/>
      <c r="Q51" s="1125"/>
      <c r="R51" s="1125"/>
      <c r="S51" s="1125"/>
    </row>
    <row r="52" spans="1:19" ht="9" customHeight="1" x14ac:dyDescent="0.2">
      <c r="A52" s="436"/>
      <c r="B52" s="436"/>
      <c r="C52" s="436"/>
      <c r="D52" s="436"/>
      <c r="E52" s="436"/>
      <c r="F52" s="436"/>
      <c r="G52" s="436"/>
      <c r="H52" s="436"/>
      <c r="I52" s="436"/>
      <c r="J52" s="436"/>
      <c r="K52" s="436"/>
      <c r="L52" s="436"/>
      <c r="M52" s="436"/>
      <c r="N52" s="436"/>
      <c r="O52" s="436"/>
      <c r="P52" s="436"/>
      <c r="Q52" s="436"/>
      <c r="R52" s="436"/>
      <c r="S52" s="436"/>
    </row>
    <row r="53" spans="1:19" ht="15.75" customHeight="1" x14ac:dyDescent="0.2">
      <c r="A53" s="437" t="s">
        <v>146</v>
      </c>
      <c r="B53" s="1130" t="s">
        <v>147</v>
      </c>
      <c r="C53" s="1130"/>
      <c r="D53" s="1130"/>
      <c r="E53" s="1130"/>
      <c r="F53" s="1130"/>
      <c r="G53" s="1130"/>
      <c r="H53" s="1130"/>
      <c r="I53" s="1130"/>
      <c r="J53" s="1130"/>
      <c r="K53" s="1130"/>
      <c r="L53" s="1130"/>
      <c r="M53" s="1130"/>
      <c r="N53" s="1130"/>
      <c r="O53" s="1130"/>
      <c r="P53" s="1130"/>
      <c r="Q53" s="1130"/>
      <c r="R53" s="1130"/>
      <c r="S53" s="1130"/>
    </row>
    <row r="54" spans="1:19" ht="15.75" customHeight="1" x14ac:dyDescent="0.2">
      <c r="A54" s="438"/>
      <c r="B54" s="436" t="s">
        <v>148</v>
      </c>
      <c r="C54" s="436"/>
      <c r="D54" s="436"/>
      <c r="E54" s="436"/>
      <c r="F54" s="436"/>
      <c r="G54" s="436"/>
      <c r="H54" s="436"/>
      <c r="I54" s="436"/>
      <c r="J54" s="436"/>
      <c r="K54" s="436"/>
      <c r="L54" s="436"/>
      <c r="M54" s="436"/>
      <c r="N54" s="436"/>
      <c r="O54" s="436"/>
      <c r="P54" s="436"/>
      <c r="Q54" s="436"/>
      <c r="R54" s="436"/>
      <c r="S54" s="436"/>
    </row>
    <row r="55" spans="1:19" ht="15.75" customHeight="1" x14ac:dyDescent="0.2">
      <c r="A55" s="438"/>
      <c r="B55" s="436" t="s">
        <v>460</v>
      </c>
      <c r="C55" s="436"/>
      <c r="D55" s="436"/>
      <c r="E55" s="436"/>
      <c r="F55" s="436"/>
      <c r="G55" s="436"/>
      <c r="H55" s="436"/>
      <c r="I55" s="436"/>
      <c r="J55" s="436"/>
      <c r="K55" s="436"/>
      <c r="L55" s="436"/>
      <c r="M55" s="436"/>
      <c r="N55" s="436"/>
      <c r="O55" s="436"/>
      <c r="P55" s="436"/>
      <c r="Q55" s="436"/>
      <c r="R55" s="436"/>
      <c r="S55" s="436"/>
    </row>
    <row r="56" spans="1:19" ht="32.25" customHeight="1" x14ac:dyDescent="0.2">
      <c r="A56" s="437" t="s">
        <v>149</v>
      </c>
      <c r="B56" s="1129" t="s">
        <v>150</v>
      </c>
      <c r="C56" s="1129"/>
      <c r="D56" s="1129"/>
      <c r="E56" s="1129"/>
      <c r="F56" s="1129"/>
      <c r="G56" s="1129"/>
      <c r="H56" s="1129"/>
      <c r="I56" s="1129"/>
      <c r="J56" s="1129"/>
      <c r="K56" s="1129"/>
      <c r="L56" s="1129"/>
      <c r="M56" s="1129"/>
      <c r="N56" s="1129"/>
      <c r="O56" s="1129"/>
      <c r="P56" s="1129"/>
      <c r="Q56" s="1129"/>
      <c r="R56" s="1129"/>
      <c r="S56" s="1129"/>
    </row>
    <row r="57" spans="1:19" ht="21" customHeight="1" x14ac:dyDescent="0.2">
      <c r="A57" s="439"/>
      <c r="B57" s="436" t="s">
        <v>151</v>
      </c>
      <c r="C57" s="436"/>
      <c r="D57" s="436"/>
      <c r="E57" s="436"/>
      <c r="F57" s="436"/>
      <c r="G57" s="436"/>
      <c r="H57" s="436"/>
      <c r="I57" s="436"/>
      <c r="J57" s="436"/>
      <c r="K57" s="436"/>
      <c r="L57" s="436"/>
      <c r="M57" s="436"/>
      <c r="N57" s="436"/>
      <c r="O57" s="436"/>
      <c r="P57" s="436"/>
      <c r="Q57" s="436"/>
      <c r="R57" s="436"/>
      <c r="S57" s="436"/>
    </row>
    <row r="58" spans="1:19" ht="26.25" customHeight="1" x14ac:dyDescent="0.2">
      <c r="A58" s="439"/>
      <c r="B58" s="436" t="s">
        <v>460</v>
      </c>
      <c r="C58" s="436"/>
      <c r="D58" s="436"/>
      <c r="E58" s="436"/>
      <c r="F58" s="436"/>
      <c r="G58" s="436"/>
      <c r="H58" s="436"/>
      <c r="I58" s="436"/>
      <c r="J58" s="436"/>
      <c r="K58" s="436"/>
      <c r="L58" s="436"/>
      <c r="M58" s="436"/>
      <c r="N58" s="436"/>
      <c r="O58" s="436"/>
      <c r="P58" s="436"/>
      <c r="Q58" s="436"/>
      <c r="R58" s="436"/>
      <c r="S58" s="436"/>
    </row>
    <row r="59" spans="1:19" ht="37.5" customHeight="1" x14ac:dyDescent="0.2">
      <c r="A59" s="437" t="s">
        <v>152</v>
      </c>
      <c r="B59" s="1129" t="s">
        <v>153</v>
      </c>
      <c r="C59" s="1129"/>
      <c r="D59" s="1129"/>
      <c r="E59" s="1129"/>
      <c r="F59" s="1129"/>
      <c r="G59" s="1129"/>
      <c r="H59" s="1129"/>
      <c r="I59" s="1129"/>
      <c r="J59" s="1129"/>
      <c r="K59" s="1129"/>
      <c r="L59" s="1129"/>
      <c r="M59" s="1129"/>
      <c r="N59" s="1129"/>
      <c r="O59" s="1129"/>
      <c r="P59" s="1129"/>
      <c r="Q59" s="1129"/>
      <c r="R59" s="1129"/>
      <c r="S59" s="1129"/>
    </row>
    <row r="60" spans="1:19" ht="15.75" customHeight="1" x14ac:dyDescent="0.2">
      <c r="A60" s="436"/>
      <c r="B60" s="436" t="s">
        <v>154</v>
      </c>
      <c r="C60" s="436"/>
      <c r="D60" s="436"/>
      <c r="E60" s="436"/>
      <c r="F60" s="436"/>
      <c r="G60" s="436"/>
      <c r="H60" s="436"/>
      <c r="I60" s="436"/>
      <c r="J60" s="436"/>
      <c r="K60" s="436"/>
      <c r="L60" s="436"/>
      <c r="M60" s="436"/>
      <c r="N60" s="436"/>
      <c r="O60" s="436"/>
      <c r="P60" s="436"/>
      <c r="Q60" s="436"/>
      <c r="R60" s="436"/>
      <c r="S60" s="436"/>
    </row>
    <row r="61" spans="1:19" ht="15.75" customHeight="1" x14ac:dyDescent="0.2">
      <c r="A61" s="428"/>
      <c r="B61" s="436" t="s">
        <v>460</v>
      </c>
      <c r="C61" s="428"/>
      <c r="D61" s="428"/>
      <c r="E61" s="428"/>
      <c r="F61" s="428"/>
      <c r="G61" s="428"/>
      <c r="H61" s="428"/>
      <c r="I61" s="428"/>
      <c r="J61" s="428"/>
      <c r="K61" s="428"/>
      <c r="L61" s="428"/>
      <c r="M61" s="428"/>
      <c r="N61" s="428"/>
      <c r="O61" s="428"/>
      <c r="P61" s="428"/>
      <c r="Q61" s="428"/>
      <c r="R61" s="428"/>
      <c r="S61" s="428"/>
    </row>
  </sheetData>
  <mergeCells count="31">
    <mergeCell ref="B56:S56"/>
    <mergeCell ref="B59:S59"/>
    <mergeCell ref="B8:B12"/>
    <mergeCell ref="I8:I12"/>
    <mergeCell ref="B53:S53"/>
    <mergeCell ref="C8:D8"/>
    <mergeCell ref="J8:J12"/>
    <mergeCell ref="D9:D12"/>
    <mergeCell ref="E8:E12"/>
    <mergeCell ref="A48:S48"/>
    <mergeCell ref="A49:S49"/>
    <mergeCell ref="G8:G12"/>
    <mergeCell ref="A50:S50"/>
    <mergeCell ref="M8:M12"/>
    <mergeCell ref="N8:N12"/>
    <mergeCell ref="C9:C12"/>
    <mergeCell ref="A51:S51"/>
    <mergeCell ref="R6:R12"/>
    <mergeCell ref="O6:O12"/>
    <mergeCell ref="P6:P12"/>
    <mergeCell ref="K8:K12"/>
    <mergeCell ref="L8:L12"/>
    <mergeCell ref="H8:H12"/>
    <mergeCell ref="Q6:Q12"/>
    <mergeCell ref="G6:N7"/>
    <mergeCell ref="S6:S12"/>
    <mergeCell ref="A2:S2"/>
    <mergeCell ref="A3:S3"/>
    <mergeCell ref="A5:S5"/>
    <mergeCell ref="A6:A12"/>
    <mergeCell ref="B6:E7"/>
  </mergeCells>
  <hyperlinks>
    <hyperlink ref="A1" location="Índice!A1" display="Regresar" xr:uid="{00000000-0004-0000-1100-000000000000}"/>
  </hyperlinks>
  <pageMargins left="0.22" right="0.17" top="0.75" bottom="0.75" header="0.3" footer="0.3"/>
  <pageSetup scale="6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45"/>
  <sheetViews>
    <sheetView showGridLines="0" zoomScale="90" zoomScaleNormal="90" workbookViewId="0"/>
  </sheetViews>
  <sheetFormatPr baseColWidth="10" defaultRowHeight="15" x14ac:dyDescent="0.2"/>
  <cols>
    <col min="1" max="1" width="12.140625" style="99" customWidth="1"/>
    <col min="2" max="2" width="13" style="99" customWidth="1"/>
    <col min="3" max="3" width="2" style="99" customWidth="1"/>
    <col min="4" max="4" width="15" style="99" customWidth="1"/>
    <col min="5" max="5" width="12.5703125" style="99" customWidth="1"/>
    <col min="6" max="7" width="14.140625" style="99" customWidth="1"/>
    <col min="8" max="8" width="18.28515625" style="99" customWidth="1"/>
    <col min="9" max="9" width="12.5703125" style="99" customWidth="1"/>
    <col min="10" max="10" width="13.5703125" style="99" customWidth="1"/>
    <col min="11" max="11" width="2.140625" style="99" customWidth="1"/>
    <col min="12" max="12" width="13.140625" style="99" bestFit="1" customWidth="1"/>
    <col min="13" max="13" width="12.85546875" style="99" customWidth="1"/>
    <col min="14" max="14" width="13.140625" style="99" customWidth="1"/>
    <col min="15" max="15" width="14.140625" style="99" bestFit="1" customWidth="1"/>
    <col min="16" max="16" width="14.28515625" style="99" customWidth="1"/>
    <col min="17" max="17" width="11.85546875" style="99" customWidth="1"/>
    <col min="18" max="18" width="14.5703125" style="99" customWidth="1"/>
    <col min="19" max="19" width="12.5703125" style="99" customWidth="1"/>
    <col min="20" max="20" width="15" style="99" customWidth="1"/>
    <col min="21" max="21" width="19.5703125" style="99" customWidth="1"/>
    <col min="22" max="22" width="13.42578125" style="99" customWidth="1"/>
    <col min="23" max="24" width="13.140625" style="99" customWidth="1"/>
    <col min="25" max="25" width="2.140625" style="403" customWidth="1"/>
    <col min="26" max="26" width="16" style="99" customWidth="1"/>
    <col min="27" max="27" width="11.42578125" style="99"/>
    <col min="28" max="28" width="11.7109375" style="99" bestFit="1" customWidth="1"/>
    <col min="29" max="16384" width="11.42578125" style="99"/>
  </cols>
  <sheetData>
    <row r="1" spans="1:31" s="416" customFormat="1" x14ac:dyDescent="0.2">
      <c r="A1" s="235" t="s">
        <v>18</v>
      </c>
      <c r="B1" s="441"/>
      <c r="C1" s="441"/>
      <c r="D1" s="441"/>
      <c r="E1" s="441"/>
      <c r="F1" s="441"/>
      <c r="G1" s="441"/>
      <c r="H1" s="441"/>
      <c r="I1" s="441"/>
      <c r="J1" s="441"/>
      <c r="K1" s="441"/>
      <c r="L1" s="441"/>
      <c r="M1" s="441"/>
      <c r="N1" s="441"/>
      <c r="O1" s="441"/>
      <c r="P1" s="441"/>
      <c r="Q1" s="441"/>
      <c r="R1" s="441"/>
      <c r="S1" s="441"/>
      <c r="T1" s="441"/>
      <c r="U1" s="441"/>
      <c r="V1" s="441"/>
      <c r="W1" s="441"/>
      <c r="X1" s="441"/>
      <c r="Y1" s="441"/>
      <c r="Z1" s="441"/>
    </row>
    <row r="2" spans="1:31" s="416" customFormat="1" x14ac:dyDescent="0.2">
      <c r="A2" s="1145" t="s">
        <v>1243</v>
      </c>
      <c r="B2" s="1145"/>
      <c r="C2" s="1145"/>
      <c r="D2" s="1145"/>
      <c r="E2" s="1145"/>
      <c r="F2" s="1145"/>
      <c r="G2" s="1145"/>
      <c r="H2" s="1145"/>
      <c r="I2" s="1145"/>
      <c r="J2" s="1145"/>
      <c r="K2" s="1145"/>
      <c r="L2" s="1145"/>
      <c r="M2" s="1145"/>
      <c r="N2" s="1145"/>
      <c r="O2" s="1145"/>
      <c r="P2" s="1145"/>
      <c r="Q2" s="1145"/>
      <c r="R2" s="1145"/>
      <c r="S2" s="1145"/>
      <c r="T2" s="1145"/>
      <c r="U2" s="1145"/>
      <c r="V2" s="1145"/>
      <c r="W2" s="1145"/>
      <c r="X2" s="1145"/>
      <c r="Y2" s="1145"/>
      <c r="Z2" s="1145"/>
    </row>
    <row r="3" spans="1:31" s="416" customFormat="1" ht="18" x14ac:dyDescent="0.2">
      <c r="A3" s="1146" t="s">
        <v>1321</v>
      </c>
      <c r="B3" s="1146"/>
      <c r="C3" s="1146"/>
      <c r="D3" s="1146"/>
      <c r="E3" s="1146"/>
      <c r="F3" s="1146"/>
      <c r="G3" s="1146"/>
      <c r="H3" s="1146"/>
      <c r="I3" s="1146"/>
      <c r="J3" s="1146"/>
      <c r="K3" s="1146"/>
      <c r="L3" s="1146"/>
      <c r="M3" s="1146"/>
      <c r="N3" s="1146"/>
      <c r="O3" s="1146"/>
      <c r="P3" s="1146"/>
      <c r="Q3" s="1146"/>
      <c r="R3" s="1146"/>
      <c r="S3" s="1146"/>
      <c r="T3" s="1146"/>
      <c r="U3" s="1146"/>
      <c r="V3" s="1146"/>
      <c r="W3" s="1146"/>
      <c r="X3" s="1146"/>
      <c r="Y3" s="1146"/>
      <c r="Z3" s="1146"/>
    </row>
    <row r="4" spans="1:31" s="416" customFormat="1" ht="18" x14ac:dyDescent="0.2">
      <c r="A4" s="417" t="s">
        <v>69</v>
      </c>
      <c r="B4" s="442"/>
      <c r="C4" s="442"/>
      <c r="D4" s="442"/>
      <c r="E4" s="442"/>
      <c r="F4" s="442"/>
      <c r="G4" s="442"/>
      <c r="H4" s="442"/>
      <c r="I4" s="442"/>
      <c r="J4" s="442"/>
      <c r="K4" s="442"/>
      <c r="L4" s="442"/>
      <c r="M4" s="442"/>
      <c r="N4" s="442"/>
      <c r="O4" s="442"/>
      <c r="P4" s="442"/>
      <c r="Q4" s="442"/>
      <c r="R4" s="442"/>
      <c r="S4" s="442"/>
      <c r="T4" s="442"/>
      <c r="U4" s="442"/>
      <c r="V4" s="442"/>
      <c r="W4" s="442"/>
      <c r="X4" s="442"/>
      <c r="Y4" s="442"/>
      <c r="Z4" s="443"/>
    </row>
    <row r="5" spans="1:31" s="416" customFormat="1" ht="15.75" thickBot="1" x14ac:dyDescent="0.25">
      <c r="A5" s="1147"/>
      <c r="B5" s="1147"/>
      <c r="C5" s="1147"/>
      <c r="D5" s="1147"/>
      <c r="E5" s="1147"/>
      <c r="F5" s="1147"/>
      <c r="G5" s="1147"/>
      <c r="H5" s="1147"/>
      <c r="I5" s="1147"/>
      <c r="J5" s="1147"/>
      <c r="K5" s="1147"/>
      <c r="L5" s="1147"/>
      <c r="M5" s="1147"/>
      <c r="N5" s="1147"/>
      <c r="O5" s="1147"/>
      <c r="P5" s="1147"/>
      <c r="Q5" s="1147"/>
      <c r="R5" s="1147"/>
      <c r="S5" s="1147"/>
      <c r="T5" s="1147"/>
      <c r="U5" s="1147"/>
      <c r="V5" s="1147"/>
      <c r="W5" s="1147"/>
      <c r="X5" s="1147"/>
      <c r="Y5" s="1147"/>
      <c r="Z5" s="1147"/>
    </row>
    <row r="6" spans="1:31" ht="12.75" customHeight="1" x14ac:dyDescent="0.2">
      <c r="A6" s="1122" t="s">
        <v>65</v>
      </c>
      <c r="B6" s="268"/>
      <c r="C6" s="1126" t="s">
        <v>777</v>
      </c>
      <c r="D6" s="1148"/>
      <c r="E6" s="1148"/>
      <c r="F6" s="1148"/>
      <c r="G6" s="1148"/>
      <c r="H6" s="1148"/>
      <c r="I6" s="1148"/>
      <c r="J6" s="1148"/>
      <c r="K6" s="268"/>
      <c r="L6" s="1150" t="s">
        <v>71</v>
      </c>
      <c r="M6" s="1150"/>
      <c r="N6" s="1150"/>
      <c r="O6" s="1150"/>
      <c r="P6" s="1150"/>
      <c r="Q6" s="1150"/>
      <c r="R6" s="1150"/>
      <c r="S6" s="1150"/>
      <c r="T6" s="1150"/>
      <c r="U6" s="1150"/>
      <c r="V6" s="1150"/>
      <c r="W6" s="1150"/>
      <c r="X6" s="1150"/>
      <c r="Y6" s="388"/>
      <c r="Z6" s="1126" t="s">
        <v>1069</v>
      </c>
    </row>
    <row r="7" spans="1:31" ht="11.25" customHeight="1" thickBot="1" x14ac:dyDescent="0.25">
      <c r="A7" s="1123"/>
      <c r="B7" s="141"/>
      <c r="C7" s="1149"/>
      <c r="D7" s="1149"/>
      <c r="E7" s="1149"/>
      <c r="F7" s="1149"/>
      <c r="G7" s="1149"/>
      <c r="H7" s="1149"/>
      <c r="I7" s="1149"/>
      <c r="J7" s="1149"/>
      <c r="K7" s="141"/>
      <c r="L7" s="1151"/>
      <c r="M7" s="1151"/>
      <c r="N7" s="1151"/>
      <c r="O7" s="1151"/>
      <c r="P7" s="1151"/>
      <c r="Q7" s="1151"/>
      <c r="R7" s="1151"/>
      <c r="S7" s="1151"/>
      <c r="T7" s="1151"/>
      <c r="U7" s="1151"/>
      <c r="V7" s="1151"/>
      <c r="W7" s="1151"/>
      <c r="X7" s="1151"/>
      <c r="Y7" s="140"/>
      <c r="Z7" s="1127"/>
    </row>
    <row r="8" spans="1:31" ht="41.25" customHeight="1" thickBot="1" x14ac:dyDescent="0.25">
      <c r="A8" s="1123"/>
      <c r="B8" s="1153" t="s">
        <v>52</v>
      </c>
      <c r="C8" s="143"/>
      <c r="D8" s="1155" t="s">
        <v>484</v>
      </c>
      <c r="E8" s="1139"/>
      <c r="F8" s="1139" t="s">
        <v>1028</v>
      </c>
      <c r="G8" s="1140"/>
      <c r="H8" s="1140"/>
      <c r="I8" s="1140"/>
      <c r="J8" s="1140"/>
      <c r="K8" s="142"/>
      <c r="L8" s="1122" t="s">
        <v>19</v>
      </c>
      <c r="M8" s="1131" t="s">
        <v>472</v>
      </c>
      <c r="N8" s="1131"/>
      <c r="O8" s="1144"/>
      <c r="P8" s="1141" t="s">
        <v>1195</v>
      </c>
      <c r="Q8" s="1142"/>
      <c r="R8" s="1142"/>
      <c r="S8" s="1142"/>
      <c r="T8" s="1143"/>
      <c r="U8" s="1152" t="s">
        <v>476</v>
      </c>
      <c r="V8" s="1142"/>
      <c r="W8" s="1142"/>
      <c r="X8" s="1142"/>
      <c r="Y8" s="144"/>
      <c r="Z8" s="1127"/>
    </row>
    <row r="9" spans="1:31" ht="21" customHeight="1" x14ac:dyDescent="0.2">
      <c r="A9" s="1123"/>
      <c r="B9" s="1154"/>
      <c r="C9" s="145"/>
      <c r="D9" s="1132" t="s">
        <v>1025</v>
      </c>
      <c r="E9" s="1138" t="s">
        <v>1278</v>
      </c>
      <c r="F9" s="1138" t="s">
        <v>485</v>
      </c>
      <c r="G9" s="1134" t="s">
        <v>1265</v>
      </c>
      <c r="H9" s="1134" t="s">
        <v>1266</v>
      </c>
      <c r="I9" s="1134" t="s">
        <v>1267</v>
      </c>
      <c r="J9" s="1138" t="s">
        <v>1026</v>
      </c>
      <c r="K9" s="1138"/>
      <c r="L9" s="1123"/>
      <c r="M9" s="1137" t="s">
        <v>1040</v>
      </c>
      <c r="N9" s="1137" t="s">
        <v>481</v>
      </c>
      <c r="O9" s="1137" t="s">
        <v>130</v>
      </c>
      <c r="P9" s="1137" t="s">
        <v>474</v>
      </c>
      <c r="Q9" s="1137" t="s">
        <v>1030</v>
      </c>
      <c r="R9" s="1137" t="s">
        <v>475</v>
      </c>
      <c r="S9" s="1137" t="s">
        <v>1031</v>
      </c>
      <c r="T9" s="1137" t="s">
        <v>1032</v>
      </c>
      <c r="U9" s="1137" t="s">
        <v>477</v>
      </c>
      <c r="V9" s="1134" t="s">
        <v>478</v>
      </c>
      <c r="W9" s="1134" t="s">
        <v>479</v>
      </c>
      <c r="X9" s="1134" t="s">
        <v>245</v>
      </c>
      <c r="Y9" s="144"/>
      <c r="Z9" s="1127"/>
    </row>
    <row r="10" spans="1:31" ht="21" customHeight="1" x14ac:dyDescent="0.2">
      <c r="A10" s="1123"/>
      <c r="B10" s="1154"/>
      <c r="C10" s="145"/>
      <c r="D10" s="1123"/>
      <c r="E10" s="1123"/>
      <c r="F10" s="1123"/>
      <c r="G10" s="1135"/>
      <c r="H10" s="1135"/>
      <c r="I10" s="1135"/>
      <c r="J10" s="1123"/>
      <c r="K10" s="1123"/>
      <c r="L10" s="1123"/>
      <c r="M10" s="1123"/>
      <c r="N10" s="1123"/>
      <c r="O10" s="1123"/>
      <c r="P10" s="1123"/>
      <c r="Q10" s="1123"/>
      <c r="R10" s="1123"/>
      <c r="S10" s="1123"/>
      <c r="T10" s="1123"/>
      <c r="U10" s="1123"/>
      <c r="V10" s="1135"/>
      <c r="W10" s="1135"/>
      <c r="X10" s="1135"/>
      <c r="Y10" s="144"/>
      <c r="Z10" s="1127"/>
    </row>
    <row r="11" spans="1:31" ht="21" customHeight="1" x14ac:dyDescent="0.2">
      <c r="A11" s="1123"/>
      <c r="B11" s="1154"/>
      <c r="C11" s="145"/>
      <c r="D11" s="1123"/>
      <c r="E11" s="1123"/>
      <c r="F11" s="1123"/>
      <c r="G11" s="1135"/>
      <c r="H11" s="1135"/>
      <c r="I11" s="1135"/>
      <c r="J11" s="1123"/>
      <c r="K11" s="1123"/>
      <c r="L11" s="1123"/>
      <c r="M11" s="1123"/>
      <c r="N11" s="1123"/>
      <c r="O11" s="1123"/>
      <c r="P11" s="1123"/>
      <c r="Q11" s="1123"/>
      <c r="R11" s="1123"/>
      <c r="S11" s="1123"/>
      <c r="T11" s="1123"/>
      <c r="U11" s="1123"/>
      <c r="V11" s="1135"/>
      <c r="W11" s="1135"/>
      <c r="X11" s="1135"/>
      <c r="Y11" s="144"/>
      <c r="Z11" s="1127"/>
    </row>
    <row r="12" spans="1:31" ht="42" customHeight="1" thickBot="1" x14ac:dyDescent="0.25">
      <c r="A12" s="1124"/>
      <c r="B12" s="998"/>
      <c r="C12" s="380"/>
      <c r="D12" s="1124"/>
      <c r="E12" s="1124"/>
      <c r="F12" s="1124"/>
      <c r="G12" s="1136"/>
      <c r="H12" s="1136"/>
      <c r="I12" s="1136"/>
      <c r="J12" s="1124"/>
      <c r="K12" s="1124"/>
      <c r="L12" s="1124"/>
      <c r="M12" s="1124"/>
      <c r="N12" s="1124"/>
      <c r="O12" s="1124"/>
      <c r="P12" s="1124"/>
      <c r="Q12" s="1124"/>
      <c r="R12" s="1124"/>
      <c r="S12" s="1124"/>
      <c r="T12" s="1124"/>
      <c r="U12" s="1124"/>
      <c r="V12" s="1136"/>
      <c r="W12" s="1136"/>
      <c r="X12" s="1136"/>
      <c r="Y12" s="389"/>
      <c r="Z12" s="1128"/>
    </row>
    <row r="13" spans="1:31" ht="15" customHeight="1" x14ac:dyDescent="0.2">
      <c r="A13" s="428"/>
      <c r="B13" s="428"/>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row>
    <row r="14" spans="1:31" ht="15" customHeight="1" x14ac:dyDescent="0.2">
      <c r="A14" s="426" t="s">
        <v>1193</v>
      </c>
      <c r="B14" s="427">
        <v>332227116</v>
      </c>
      <c r="C14" s="427"/>
      <c r="D14" s="427">
        <v>302944426</v>
      </c>
      <c r="E14" s="427">
        <v>1804180</v>
      </c>
      <c r="F14" s="427">
        <v>5005381</v>
      </c>
      <c r="G14" s="427"/>
      <c r="H14" s="427"/>
      <c r="I14" s="427"/>
      <c r="J14" s="427">
        <v>22473129</v>
      </c>
      <c r="K14" s="427"/>
      <c r="L14" s="427">
        <v>331954678.99478</v>
      </c>
      <c r="M14" s="427">
        <v>151009047.85300002</v>
      </c>
      <c r="N14" s="427">
        <v>48463360.274999999</v>
      </c>
      <c r="O14" s="427">
        <v>29230688.899</v>
      </c>
      <c r="P14" s="427">
        <v>24451334.656999998</v>
      </c>
      <c r="Q14" s="427"/>
      <c r="R14" s="427">
        <v>55385845.236000001</v>
      </c>
      <c r="S14" s="427"/>
      <c r="T14" s="427"/>
      <c r="U14" s="427">
        <v>7934743.5710000005</v>
      </c>
      <c r="V14" s="427">
        <v>12384311.000000002</v>
      </c>
      <c r="W14" s="427">
        <v>305210.20399999997</v>
      </c>
      <c r="X14" s="427">
        <v>2790137.29978</v>
      </c>
      <c r="Y14" s="427"/>
      <c r="Z14" s="427">
        <v>272437.00521999598</v>
      </c>
    </row>
    <row r="15" spans="1:31" ht="15" customHeight="1" x14ac:dyDescent="0.2">
      <c r="A15" s="430"/>
      <c r="B15" s="427"/>
      <c r="C15" s="427"/>
      <c r="D15" s="427"/>
      <c r="E15" s="427"/>
      <c r="F15" s="427"/>
      <c r="G15" s="427"/>
      <c r="H15" s="427"/>
      <c r="I15" s="427"/>
      <c r="J15" s="427"/>
      <c r="K15" s="427"/>
      <c r="L15" s="429"/>
      <c r="M15" s="427"/>
      <c r="N15" s="427"/>
      <c r="O15" s="427"/>
      <c r="P15" s="429"/>
      <c r="Q15" s="429"/>
      <c r="R15" s="429"/>
      <c r="S15" s="429"/>
      <c r="T15" s="427"/>
      <c r="U15" s="427"/>
      <c r="V15" s="427"/>
      <c r="W15" s="427"/>
      <c r="X15" s="427"/>
      <c r="Y15" s="427"/>
      <c r="Z15" s="429"/>
    </row>
    <row r="16" spans="1:31" ht="15" customHeight="1" x14ac:dyDescent="0.2">
      <c r="A16" s="430">
        <v>2015</v>
      </c>
      <c r="B16" s="427">
        <v>354102433.29396999</v>
      </c>
      <c r="C16" s="427"/>
      <c r="D16" s="427">
        <v>328602423.09123999</v>
      </c>
      <c r="E16" s="427">
        <v>1464734.07281</v>
      </c>
      <c r="F16" s="427">
        <v>4182964.3067399999</v>
      </c>
      <c r="G16" s="427"/>
      <c r="H16" s="427"/>
      <c r="I16" s="427"/>
      <c r="J16" s="427">
        <v>19852311.823179994</v>
      </c>
      <c r="K16" s="427"/>
      <c r="L16" s="429">
        <v>341257713.11605996</v>
      </c>
      <c r="M16" s="427">
        <v>159547959.54751998</v>
      </c>
      <c r="N16" s="427">
        <v>49332356.515329994</v>
      </c>
      <c r="O16" s="427">
        <v>30885905.950309999</v>
      </c>
      <c r="P16" s="427">
        <v>26059780.092259999</v>
      </c>
      <c r="Q16" s="427"/>
      <c r="R16" s="427">
        <v>60971064.006489992</v>
      </c>
      <c r="S16" s="427"/>
      <c r="T16" s="427"/>
      <c r="U16" s="427">
        <v>7558173.3641100014</v>
      </c>
      <c r="V16" s="427">
        <v>4045667.0210099998</v>
      </c>
      <c r="W16" s="427">
        <v>199869.00578000006</v>
      </c>
      <c r="X16" s="427">
        <v>2656937.6132499999</v>
      </c>
      <c r="Y16" s="427"/>
      <c r="Z16" s="427">
        <v>12844720.17791003</v>
      </c>
      <c r="AA16" s="430"/>
      <c r="AB16" s="427"/>
      <c r="AC16" s="427"/>
      <c r="AD16" s="427"/>
      <c r="AE16" s="427"/>
    </row>
    <row r="17" spans="1:28" ht="15" customHeight="1" x14ac:dyDescent="0.2">
      <c r="A17" s="430"/>
      <c r="B17" s="427"/>
      <c r="C17" s="427"/>
      <c r="D17" s="427"/>
      <c r="E17" s="427"/>
      <c r="F17" s="427"/>
      <c r="G17" s="427"/>
      <c r="H17" s="427"/>
      <c r="I17" s="427"/>
      <c r="J17" s="427"/>
      <c r="K17" s="427"/>
      <c r="L17" s="429"/>
      <c r="M17" s="427"/>
      <c r="N17" s="427"/>
      <c r="O17" s="427"/>
      <c r="P17" s="429"/>
      <c r="Q17" s="429"/>
      <c r="R17" s="429"/>
      <c r="S17" s="429"/>
      <c r="T17" s="427"/>
      <c r="U17" s="427"/>
      <c r="V17" s="427"/>
      <c r="W17" s="427"/>
      <c r="X17" s="427"/>
      <c r="Y17" s="427"/>
      <c r="Z17" s="429"/>
    </row>
    <row r="18" spans="1:28" s="403" customFormat="1" ht="15" customHeight="1" x14ac:dyDescent="0.2">
      <c r="A18" s="430">
        <v>2016</v>
      </c>
      <c r="B18" s="427">
        <v>372480281.07420993</v>
      </c>
      <c r="D18" s="427">
        <v>353336057.05393994</v>
      </c>
      <c r="E18" s="427">
        <v>1409861.87472</v>
      </c>
      <c r="F18" s="427">
        <v>5898002.3181600003</v>
      </c>
      <c r="G18" s="427"/>
      <c r="H18" s="427"/>
      <c r="I18" s="427"/>
      <c r="J18" s="427">
        <v>11836359.82739</v>
      </c>
      <c r="K18" s="427"/>
      <c r="L18" s="429">
        <v>369134730.11761004</v>
      </c>
      <c r="M18" s="427">
        <v>169177071.01493001</v>
      </c>
      <c r="N18" s="427">
        <v>52080402.057160012</v>
      </c>
      <c r="O18" s="427">
        <v>32491144.415890001</v>
      </c>
      <c r="P18" s="429">
        <v>25745640.549109995</v>
      </c>
      <c r="Q18" s="429"/>
      <c r="R18" s="429">
        <v>67772716.956310004</v>
      </c>
      <c r="S18" s="429"/>
      <c r="T18" s="427"/>
      <c r="U18" s="427">
        <v>6895691.0346299997</v>
      </c>
      <c r="V18" s="427">
        <v>12388662.476679999</v>
      </c>
      <c r="W18" s="427">
        <v>266802.14592000004</v>
      </c>
      <c r="X18" s="427">
        <v>2316599.46698</v>
      </c>
      <c r="Y18" s="427"/>
      <c r="Z18" s="429">
        <v>3345550.9565998535</v>
      </c>
      <c r="AB18" s="444"/>
    </row>
    <row r="19" spans="1:28" s="403" customFormat="1" ht="15" customHeight="1" x14ac:dyDescent="0.2">
      <c r="A19" s="430"/>
      <c r="B19" s="427"/>
      <c r="C19" s="427"/>
      <c r="D19" s="427"/>
      <c r="E19" s="427"/>
      <c r="F19" s="427"/>
      <c r="G19" s="427"/>
      <c r="H19" s="427"/>
      <c r="I19" s="427"/>
      <c r="J19" s="427"/>
      <c r="K19" s="427"/>
      <c r="L19" s="429"/>
      <c r="M19" s="427"/>
      <c r="N19" s="427"/>
      <c r="O19" s="427"/>
      <c r="P19" s="429"/>
      <c r="Q19" s="429"/>
      <c r="R19" s="429"/>
      <c r="S19" s="429"/>
      <c r="T19" s="427"/>
      <c r="U19" s="427"/>
      <c r="V19" s="427"/>
      <c r="W19" s="427"/>
      <c r="X19" s="427"/>
      <c r="Y19" s="427"/>
      <c r="Z19" s="429"/>
    </row>
    <row r="20" spans="1:28" s="403" customFormat="1" ht="15" customHeight="1" x14ac:dyDescent="0.2">
      <c r="A20" s="430">
        <v>2017</v>
      </c>
      <c r="B20" s="427">
        <v>410434103.01513004</v>
      </c>
      <c r="C20" s="427"/>
      <c r="D20" s="427">
        <v>383938767.45062</v>
      </c>
      <c r="E20" s="427">
        <v>1436112.6932600001</v>
      </c>
      <c r="F20" s="427">
        <v>10301256.03437</v>
      </c>
      <c r="G20" s="427"/>
      <c r="H20" s="427"/>
      <c r="I20" s="427"/>
      <c r="J20" s="427">
        <v>14757966.83688</v>
      </c>
      <c r="K20" s="427"/>
      <c r="L20" s="429">
        <v>398897027.58249003</v>
      </c>
      <c r="M20" s="427">
        <v>178043829</v>
      </c>
      <c r="N20" s="427">
        <v>55042204.02342999</v>
      </c>
      <c r="O20" s="427">
        <v>35704595.105330005</v>
      </c>
      <c r="P20" s="429">
        <v>29920339.753989998</v>
      </c>
      <c r="Q20" s="429"/>
      <c r="R20" s="429">
        <v>74681155.676139995</v>
      </c>
      <c r="S20" s="429"/>
      <c r="T20" s="427"/>
      <c r="U20" s="427">
        <v>8603958.0629800018</v>
      </c>
      <c r="V20" s="427">
        <v>14795219.20427</v>
      </c>
      <c r="W20" s="427">
        <v>412180.98410000006</v>
      </c>
      <c r="X20" s="427">
        <v>1693545.7722499999</v>
      </c>
      <c r="Y20" s="427"/>
      <c r="Z20" s="429">
        <v>11537075</v>
      </c>
    </row>
    <row r="21" spans="1:28" s="403" customFormat="1" ht="15" customHeight="1" x14ac:dyDescent="0.2">
      <c r="A21" s="430"/>
      <c r="B21" s="427"/>
      <c r="C21" s="427"/>
      <c r="D21" s="427"/>
      <c r="E21" s="427"/>
      <c r="F21" s="427"/>
      <c r="G21" s="427"/>
      <c r="H21" s="427"/>
      <c r="I21" s="427"/>
      <c r="J21" s="427"/>
      <c r="K21" s="427"/>
      <c r="L21" s="429"/>
      <c r="M21" s="427"/>
      <c r="N21" s="427"/>
      <c r="O21" s="427"/>
      <c r="P21" s="429"/>
      <c r="Q21" s="429"/>
      <c r="R21" s="429"/>
      <c r="S21" s="429"/>
      <c r="T21" s="427"/>
      <c r="U21" s="427"/>
      <c r="V21" s="427"/>
      <c r="W21" s="427"/>
      <c r="X21" s="427"/>
      <c r="Y21" s="427"/>
      <c r="Z21" s="429"/>
    </row>
    <row r="22" spans="1:28" s="403" customFormat="1" ht="15" customHeight="1" x14ac:dyDescent="0.2">
      <c r="A22" s="430" t="s">
        <v>1194</v>
      </c>
      <c r="B22" s="427">
        <v>452708287.334171</v>
      </c>
      <c r="C22" s="427"/>
      <c r="D22" s="427">
        <v>423208939.28864998</v>
      </c>
      <c r="E22" s="427">
        <v>1331406.3538599999</v>
      </c>
      <c r="F22" s="427">
        <v>13066664.70393</v>
      </c>
      <c r="G22" s="427"/>
      <c r="H22" s="427"/>
      <c r="I22" s="427"/>
      <c r="J22" s="427">
        <v>15101276.987731</v>
      </c>
      <c r="K22" s="427"/>
      <c r="L22" s="429">
        <v>432521513.38603997</v>
      </c>
      <c r="M22" s="427">
        <v>186916386.80495992</v>
      </c>
      <c r="N22" s="427">
        <v>58214670.350579999</v>
      </c>
      <c r="O22" s="427">
        <v>38205574.832839996</v>
      </c>
      <c r="P22" s="429">
        <v>31893168.899390001</v>
      </c>
      <c r="Q22" s="429">
        <v>2138104.34002</v>
      </c>
      <c r="R22" s="429">
        <v>82516184.172289997</v>
      </c>
      <c r="S22" s="429">
        <v>19900</v>
      </c>
      <c r="T22" s="427">
        <v>97641.150299999994</v>
      </c>
      <c r="U22" s="427">
        <v>10069286.947149999</v>
      </c>
      <c r="V22" s="427">
        <v>19588038.908779997</v>
      </c>
      <c r="W22" s="427">
        <v>570369.66160999995</v>
      </c>
      <c r="X22" s="427">
        <v>2292187.31812</v>
      </c>
      <c r="Y22" s="427"/>
      <c r="Z22" s="429">
        <v>20186773.948131025</v>
      </c>
    </row>
    <row r="23" spans="1:28" s="403" customFormat="1" ht="15" customHeight="1" x14ac:dyDescent="0.2">
      <c r="A23" s="430"/>
      <c r="B23" s="427"/>
      <c r="C23" s="427"/>
      <c r="D23" s="427"/>
      <c r="E23" s="427"/>
      <c r="F23" s="427"/>
      <c r="G23" s="427"/>
      <c r="H23" s="427"/>
      <c r="I23" s="427"/>
      <c r="J23" s="427"/>
      <c r="K23" s="427"/>
      <c r="L23" s="429"/>
      <c r="M23" s="427"/>
      <c r="N23" s="427"/>
      <c r="O23" s="427"/>
      <c r="P23" s="429"/>
      <c r="Q23" s="429"/>
      <c r="R23" s="429"/>
      <c r="S23" s="429"/>
      <c r="T23" s="427"/>
      <c r="U23" s="427"/>
      <c r="V23" s="427"/>
      <c r="W23" s="427"/>
      <c r="X23" s="427"/>
      <c r="Y23" s="427"/>
      <c r="Z23" s="429"/>
    </row>
    <row r="24" spans="1:28" s="403" customFormat="1" ht="15" customHeight="1" x14ac:dyDescent="0.2">
      <c r="A24" s="426" t="s">
        <v>1281</v>
      </c>
      <c r="B24" s="427">
        <v>496338715.96100003</v>
      </c>
      <c r="C24" s="427"/>
      <c r="D24" s="427">
        <v>469152956.458</v>
      </c>
      <c r="E24" s="427">
        <v>1323924.953</v>
      </c>
      <c r="F24" s="427">
        <v>16902023.785</v>
      </c>
      <c r="G24" s="427">
        <v>1778219.186</v>
      </c>
      <c r="H24" s="427">
        <v>36438.527999999998</v>
      </c>
      <c r="I24" s="427">
        <v>1429.0360000000001</v>
      </c>
      <c r="J24" s="427">
        <v>7143724.0149999997</v>
      </c>
      <c r="K24" s="427"/>
      <c r="L24" s="429">
        <v>486264154.87599999</v>
      </c>
      <c r="M24" s="427">
        <v>197896006.39899999</v>
      </c>
      <c r="N24" s="427">
        <v>58421064.295999996</v>
      </c>
      <c r="O24" s="427">
        <v>38928699.527000003</v>
      </c>
      <c r="P24" s="429"/>
      <c r="Q24" s="429">
        <v>2250572.7799999998</v>
      </c>
      <c r="R24" s="429">
        <v>128120514.99600001</v>
      </c>
      <c r="S24" s="429">
        <v>11000</v>
      </c>
      <c r="T24" s="427">
        <v>95056.407000000007</v>
      </c>
      <c r="U24" s="427">
        <v>13910203.870999999</v>
      </c>
      <c r="V24" s="427">
        <v>40219537.306999996</v>
      </c>
      <c r="W24" s="427">
        <v>4527654.3269999996</v>
      </c>
      <c r="X24" s="427">
        <v>1883844.966</v>
      </c>
      <c r="Y24" s="427"/>
      <c r="Z24" s="429">
        <v>10074561.085000038</v>
      </c>
    </row>
    <row r="25" spans="1:28" s="403" customFormat="1" ht="15" customHeight="1" x14ac:dyDescent="0.2">
      <c r="A25" s="430"/>
      <c r="B25" s="427"/>
      <c r="C25" s="427"/>
      <c r="D25" s="427"/>
      <c r="E25" s="427"/>
      <c r="F25" s="427"/>
      <c r="G25" s="427"/>
      <c r="H25" s="427"/>
      <c r="I25" s="427"/>
      <c r="J25" s="427"/>
      <c r="K25" s="427"/>
      <c r="L25" s="429"/>
      <c r="M25" s="427"/>
      <c r="N25" s="427"/>
      <c r="O25" s="427"/>
      <c r="P25" s="429"/>
      <c r="Q25" s="429"/>
      <c r="R25" s="429"/>
      <c r="S25" s="429"/>
      <c r="T25" s="427"/>
      <c r="U25" s="427"/>
      <c r="V25" s="427"/>
      <c r="W25" s="427"/>
      <c r="X25" s="427"/>
      <c r="Y25" s="427"/>
      <c r="Z25" s="429"/>
    </row>
    <row r="26" spans="1:28" s="403" customFormat="1" ht="15" customHeight="1" x14ac:dyDescent="0.2">
      <c r="A26" s="426">
        <v>2020</v>
      </c>
      <c r="B26" s="427">
        <f>SUM(D26:J26)</f>
        <v>518949923.80352998</v>
      </c>
      <c r="C26" s="427"/>
      <c r="D26" s="427">
        <f>+'XIII.39.1 '!C9</f>
        <v>483892585.86324996</v>
      </c>
      <c r="E26" s="427">
        <f>+'XIII.39.1 '!D9</f>
        <v>1124439.4435599998</v>
      </c>
      <c r="F26" s="427">
        <f>+'XIII.39.1 '!F9</f>
        <v>16342451.531779991</v>
      </c>
      <c r="G26" s="427">
        <f>+'XIII.39.1 '!G9</f>
        <v>10068495.088650001</v>
      </c>
      <c r="H26" s="427">
        <f>+'XIII.39.1 '!H9</f>
        <v>54052.988440000016</v>
      </c>
      <c r="I26" s="427">
        <f>+'XIII.39.1 '!I9</f>
        <v>3150.29342</v>
      </c>
      <c r="J26" s="427">
        <f>+'XIII.39.1 '!J9</f>
        <v>7464748.5944299996</v>
      </c>
      <c r="K26" s="427"/>
      <c r="L26" s="429">
        <f>SUM(M26:X26)</f>
        <v>538327190.89197004</v>
      </c>
      <c r="M26" s="427">
        <f>+'XIII.39.2'!C13</f>
        <v>221924747.96498004</v>
      </c>
      <c r="N26" s="427">
        <f>+'XIII.39.2'!D13</f>
        <v>55652605.324969985</v>
      </c>
      <c r="O26" s="427">
        <f>+'XIII.39.2'!E13</f>
        <v>41538729.313239992</v>
      </c>
      <c r="P26" s="429"/>
      <c r="Q26" s="429">
        <f>+'XIII.39.2'!F13</f>
        <v>1269379.6507400002</v>
      </c>
      <c r="R26" s="429">
        <f>+'XIII.39.2'!G13</f>
        <v>140064048.78813002</v>
      </c>
      <c r="S26" s="429">
        <f>+'XIII.39.2'!H13</f>
        <v>11000</v>
      </c>
      <c r="T26" s="427">
        <f>+'XIII.39.2'!I13</f>
        <v>101962.299</v>
      </c>
      <c r="U26" s="427">
        <f>+'XIII.39.2'!J13</f>
        <v>15007479.981780002</v>
      </c>
      <c r="V26" s="427">
        <f>+'XIII.39.2'!K13</f>
        <v>44873052.432389989</v>
      </c>
      <c r="W26" s="427">
        <f>+'XIII.39.2'!L13</f>
        <v>16399637.555200001</v>
      </c>
      <c r="X26" s="427">
        <f>+'XIII.39.2'!M13</f>
        <v>1484547.5815399999</v>
      </c>
      <c r="Y26" s="427"/>
      <c r="Z26" s="429">
        <f>+B26-L26</f>
        <v>-19377267.088440061</v>
      </c>
    </row>
    <row r="27" spans="1:28" s="403" customFormat="1" ht="15" customHeight="1" x14ac:dyDescent="0.2">
      <c r="A27" s="426"/>
      <c r="B27" s="427"/>
      <c r="C27" s="427"/>
      <c r="D27" s="427"/>
      <c r="E27" s="427"/>
      <c r="F27" s="427"/>
      <c r="G27" s="427"/>
      <c r="H27" s="427"/>
      <c r="I27" s="427"/>
      <c r="J27" s="427"/>
      <c r="K27" s="427"/>
      <c r="L27" s="429"/>
      <c r="M27" s="427"/>
      <c r="N27" s="427"/>
      <c r="O27" s="427"/>
      <c r="P27" s="429"/>
      <c r="Q27" s="429"/>
      <c r="R27" s="429"/>
      <c r="S27" s="429"/>
      <c r="T27" s="427"/>
      <c r="U27" s="427"/>
      <c r="V27" s="427"/>
      <c r="W27" s="427"/>
      <c r="X27" s="427"/>
      <c r="Y27" s="427"/>
      <c r="Z27" s="429"/>
    </row>
    <row r="28" spans="1:28" s="403" customFormat="1" ht="15" customHeight="1" x14ac:dyDescent="0.2">
      <c r="A28" s="426">
        <v>2021</v>
      </c>
      <c r="B28" s="427">
        <f>SUM(D28:J28)</f>
        <v>568079323</v>
      </c>
      <c r="C28" s="427"/>
      <c r="D28" s="427">
        <v>518126905</v>
      </c>
      <c r="E28" s="427">
        <v>1245381</v>
      </c>
      <c r="F28" s="427">
        <v>15103216</v>
      </c>
      <c r="G28" s="427">
        <v>7418563</v>
      </c>
      <c r="H28" s="427">
        <v>75028</v>
      </c>
      <c r="I28" s="427">
        <v>1660</v>
      </c>
      <c r="J28" s="427">
        <v>26108570</v>
      </c>
      <c r="K28" s="427"/>
      <c r="L28" s="429">
        <f>SUM(M28:X28)</f>
        <v>574702791</v>
      </c>
      <c r="M28" s="427">
        <v>238109303</v>
      </c>
      <c r="N28" s="427">
        <v>59471411</v>
      </c>
      <c r="O28" s="427">
        <v>46413531</v>
      </c>
      <c r="P28" s="429">
        <v>20000</v>
      </c>
      <c r="Q28" s="429">
        <v>1403854</v>
      </c>
      <c r="R28" s="429">
        <v>162412596</v>
      </c>
      <c r="S28" s="429">
        <v>11000</v>
      </c>
      <c r="T28" s="427">
        <v>73829</v>
      </c>
      <c r="U28" s="427">
        <v>18542852</v>
      </c>
      <c r="V28" s="427">
        <v>25200108</v>
      </c>
      <c r="W28" s="427">
        <v>20134727</v>
      </c>
      <c r="X28" s="427">
        <v>2909580</v>
      </c>
      <c r="Y28" s="427"/>
      <c r="Z28" s="429">
        <f>+B28-L28</f>
        <v>-6623468</v>
      </c>
    </row>
    <row r="29" spans="1:28" s="447" customFormat="1" ht="15" customHeight="1" thickBot="1" x14ac:dyDescent="0.25">
      <c r="A29" s="445"/>
      <c r="B29" s="446"/>
      <c r="C29" s="446"/>
      <c r="D29" s="446"/>
      <c r="E29" s="446"/>
      <c r="F29" s="446"/>
      <c r="G29" s="446"/>
      <c r="H29" s="446"/>
      <c r="I29" s="446"/>
      <c r="J29" s="446"/>
      <c r="K29" s="446"/>
      <c r="L29" s="446"/>
      <c r="M29" s="446"/>
      <c r="N29" s="446"/>
      <c r="O29" s="446"/>
      <c r="P29" s="446"/>
      <c r="Q29" s="446"/>
      <c r="R29" s="446"/>
      <c r="S29" s="446"/>
      <c r="T29" s="446"/>
      <c r="U29" s="446"/>
      <c r="V29" s="446"/>
      <c r="W29" s="446"/>
      <c r="X29" s="446"/>
      <c r="Y29" s="446"/>
      <c r="Z29" s="446"/>
    </row>
    <row r="30" spans="1:28" s="447" customFormat="1" ht="15" customHeight="1" x14ac:dyDescent="0.2">
      <c r="A30" s="904"/>
      <c r="B30" s="429"/>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row>
    <row r="31" spans="1:28" s="447" customFormat="1" ht="15" customHeight="1" x14ac:dyDescent="0.2">
      <c r="A31" s="448" t="s">
        <v>1043</v>
      </c>
      <c r="B31" s="429"/>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row>
    <row r="32" spans="1:28" ht="15" customHeight="1" x14ac:dyDescent="0.2">
      <c r="A32" s="1133" t="s">
        <v>1065</v>
      </c>
      <c r="B32" s="1133"/>
      <c r="C32" s="1133"/>
      <c r="D32" s="1133"/>
      <c r="E32" s="1133"/>
      <c r="F32" s="1133"/>
      <c r="G32" s="1133"/>
      <c r="H32" s="1133"/>
      <c r="I32" s="1133"/>
      <c r="J32" s="1133"/>
      <c r="K32" s="1133"/>
      <c r="L32" s="1133"/>
      <c r="M32" s="1133"/>
      <c r="N32" s="1133"/>
      <c r="O32" s="1133"/>
      <c r="P32" s="1133"/>
      <c r="Q32" s="1133"/>
      <c r="R32" s="1133"/>
      <c r="S32" s="1133"/>
      <c r="T32" s="1133"/>
      <c r="U32" s="1133"/>
      <c r="V32" s="1133"/>
      <c r="W32" s="1133"/>
      <c r="X32" s="1133"/>
      <c r="Y32" s="1133"/>
      <c r="Z32" s="1133"/>
    </row>
    <row r="33" spans="1:26" ht="15" customHeight="1" x14ac:dyDescent="0.2">
      <c r="A33" s="436" t="s">
        <v>1066</v>
      </c>
      <c r="B33" s="435"/>
      <c r="C33" s="435"/>
      <c r="D33" s="435"/>
      <c r="E33" s="435"/>
      <c r="F33" s="435"/>
      <c r="G33" s="435"/>
      <c r="H33" s="435"/>
      <c r="I33" s="435"/>
      <c r="J33" s="435"/>
      <c r="K33" s="435"/>
      <c r="L33" s="435"/>
      <c r="M33" s="435"/>
      <c r="N33" s="435"/>
      <c r="O33" s="435"/>
      <c r="P33" s="435"/>
      <c r="Q33" s="435"/>
      <c r="R33" s="435"/>
      <c r="S33" s="435"/>
      <c r="T33" s="435"/>
      <c r="U33" s="435"/>
      <c r="V33" s="435"/>
      <c r="W33" s="435"/>
      <c r="X33" s="435"/>
      <c r="Y33" s="435"/>
      <c r="Z33" s="435"/>
    </row>
    <row r="34" spans="1:26" ht="15" customHeight="1" x14ac:dyDescent="0.2">
      <c r="A34" s="449" t="s">
        <v>1067</v>
      </c>
      <c r="B34" s="435"/>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row>
    <row r="35" spans="1:26" ht="15" customHeight="1" x14ac:dyDescent="0.2">
      <c r="A35" s="436" t="s">
        <v>1068</v>
      </c>
      <c r="B35" s="435"/>
      <c r="C35" s="435"/>
      <c r="D35" s="435"/>
      <c r="E35" s="435"/>
      <c r="F35" s="435"/>
      <c r="G35" s="435"/>
      <c r="H35" s="435"/>
      <c r="I35" s="435"/>
      <c r="J35" s="435"/>
      <c r="K35" s="435"/>
      <c r="L35" s="435"/>
      <c r="M35" s="435"/>
      <c r="N35" s="435"/>
      <c r="O35" s="435"/>
      <c r="P35" s="435"/>
      <c r="Q35" s="435"/>
      <c r="R35" s="435"/>
      <c r="S35" s="435"/>
      <c r="T35" s="435"/>
      <c r="U35" s="435"/>
      <c r="V35" s="435"/>
      <c r="W35" s="435"/>
      <c r="X35" s="435"/>
      <c r="Y35" s="435"/>
      <c r="Z35" s="435"/>
    </row>
    <row r="36" spans="1:26" ht="15" customHeight="1" x14ac:dyDescent="0.2">
      <c r="A36" s="449" t="s">
        <v>1280</v>
      </c>
      <c r="B36" s="435"/>
      <c r="C36" s="435"/>
      <c r="D36" s="435"/>
      <c r="E36" s="435"/>
      <c r="F36" s="435"/>
      <c r="G36" s="435"/>
      <c r="H36" s="435"/>
      <c r="I36" s="435"/>
      <c r="J36" s="449"/>
      <c r="K36" s="435"/>
      <c r="L36" s="435"/>
      <c r="M36" s="435"/>
      <c r="N36" s="435"/>
      <c r="O36" s="435"/>
      <c r="Q36" s="890"/>
      <c r="R36" s="449"/>
      <c r="S36" s="435"/>
      <c r="T36" s="435"/>
      <c r="U36" s="435"/>
      <c r="V36" s="435"/>
      <c r="W36" s="435"/>
      <c r="X36" s="435"/>
      <c r="Y36" s="435"/>
      <c r="Z36" s="435"/>
    </row>
    <row r="37" spans="1:26" ht="15" customHeight="1" x14ac:dyDescent="0.2">
      <c r="A37" s="450" t="s">
        <v>1324</v>
      </c>
      <c r="B37" s="450"/>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row>
    <row r="38" spans="1:26" x14ac:dyDescent="0.2">
      <c r="A38" s="437"/>
      <c r="B38" s="1130"/>
      <c r="C38" s="1130"/>
      <c r="D38" s="1130"/>
      <c r="E38" s="1130"/>
      <c r="F38" s="1130"/>
      <c r="G38" s="1130"/>
      <c r="H38" s="1130"/>
      <c r="I38" s="1130"/>
      <c r="J38" s="1130"/>
      <c r="K38" s="1130"/>
      <c r="L38" s="1130"/>
      <c r="M38" s="1130"/>
      <c r="N38" s="1130"/>
      <c r="O38" s="1130"/>
      <c r="P38" s="1130"/>
      <c r="Q38" s="1130"/>
      <c r="R38" s="1130"/>
      <c r="S38" s="1130"/>
      <c r="T38" s="1130"/>
      <c r="U38" s="1130"/>
      <c r="V38" s="1130"/>
      <c r="W38" s="1130"/>
      <c r="X38" s="1130"/>
      <c r="Y38" s="1130"/>
      <c r="Z38" s="1130"/>
    </row>
    <row r="39" spans="1:26" x14ac:dyDescent="0.2">
      <c r="A39" s="437"/>
      <c r="B39" s="1130"/>
      <c r="C39" s="1130"/>
      <c r="D39" s="1130"/>
      <c r="E39" s="1130"/>
      <c r="F39" s="1130"/>
      <c r="G39" s="1130"/>
      <c r="H39" s="1130"/>
      <c r="I39" s="1130"/>
      <c r="J39" s="1130"/>
      <c r="K39" s="1130"/>
      <c r="L39" s="1130"/>
      <c r="M39" s="1130"/>
      <c r="N39" s="1130"/>
      <c r="O39" s="1130"/>
      <c r="P39" s="1130"/>
      <c r="Q39" s="1130"/>
      <c r="R39" s="1130"/>
      <c r="S39" s="1130"/>
      <c r="T39" s="1130"/>
      <c r="U39" s="1130"/>
      <c r="V39" s="1130"/>
      <c r="W39" s="1130"/>
      <c r="X39" s="1130"/>
      <c r="Y39" s="1130"/>
      <c r="Z39" s="1130"/>
    </row>
    <row r="40" spans="1:26" x14ac:dyDescent="0.2">
      <c r="A40" s="439"/>
      <c r="B40" s="436"/>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row>
    <row r="41" spans="1:26" x14ac:dyDescent="0.2">
      <c r="A41" s="439"/>
      <c r="B41" s="436"/>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row>
    <row r="42" spans="1:26" x14ac:dyDescent="0.2">
      <c r="A42" s="437"/>
      <c r="B42" s="1130"/>
      <c r="C42" s="1130"/>
      <c r="D42" s="1130"/>
      <c r="E42" s="1130"/>
      <c r="F42" s="1130"/>
      <c r="G42" s="1130"/>
      <c r="H42" s="1130"/>
      <c r="I42" s="1130"/>
      <c r="J42" s="1130"/>
      <c r="K42" s="1130"/>
      <c r="L42" s="1130"/>
      <c r="M42" s="1130"/>
      <c r="N42" s="1130"/>
      <c r="O42" s="1130"/>
      <c r="P42" s="1130"/>
      <c r="Q42" s="1130"/>
      <c r="R42" s="1130"/>
      <c r="S42" s="1130"/>
      <c r="T42" s="1130"/>
      <c r="U42" s="1130"/>
      <c r="V42" s="1130"/>
      <c r="W42" s="1130"/>
      <c r="X42" s="1130"/>
      <c r="Y42" s="1130"/>
      <c r="Z42" s="1130"/>
    </row>
    <row r="43" spans="1:26" x14ac:dyDescent="0.2">
      <c r="A43" s="440"/>
      <c r="B43" s="1130"/>
      <c r="C43" s="1130"/>
      <c r="D43" s="1130"/>
      <c r="E43" s="1130"/>
      <c r="F43" s="1130"/>
      <c r="G43" s="1130"/>
      <c r="H43" s="1130"/>
      <c r="I43" s="1130"/>
      <c r="J43" s="1130"/>
      <c r="K43" s="1130"/>
      <c r="L43" s="1130"/>
      <c r="M43" s="1130"/>
      <c r="N43" s="1130"/>
      <c r="O43" s="1130"/>
      <c r="P43" s="1130"/>
      <c r="Q43" s="1130"/>
      <c r="R43" s="1130"/>
      <c r="S43" s="1130"/>
      <c r="T43" s="1130"/>
      <c r="U43" s="1130"/>
      <c r="V43" s="1130"/>
      <c r="W43" s="1130"/>
      <c r="X43" s="1130"/>
      <c r="Y43" s="1130"/>
      <c r="Z43" s="1130"/>
    </row>
    <row r="44" spans="1:26" x14ac:dyDescent="0.2">
      <c r="A44" s="436"/>
      <c r="B44" s="436"/>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row>
    <row r="45" spans="1:26" x14ac:dyDescent="0.2">
      <c r="A45" s="428"/>
      <c r="B45" s="436"/>
      <c r="C45" s="436"/>
      <c r="D45" s="428"/>
      <c r="E45" s="428"/>
      <c r="F45" s="428"/>
      <c r="G45" s="428"/>
      <c r="H45" s="428"/>
      <c r="I45" s="428"/>
      <c r="J45" s="428"/>
      <c r="K45" s="428"/>
      <c r="L45" s="428"/>
      <c r="M45" s="428"/>
      <c r="N45" s="428"/>
      <c r="O45" s="428"/>
      <c r="P45" s="428"/>
      <c r="Q45" s="428"/>
      <c r="R45" s="428"/>
      <c r="S45" s="428"/>
      <c r="T45" s="428"/>
      <c r="U45" s="428"/>
      <c r="V45" s="428"/>
      <c r="W45" s="428"/>
      <c r="X45" s="428"/>
      <c r="Y45" s="428"/>
      <c r="Z45" s="428"/>
    </row>
  </sheetData>
  <mergeCells count="37">
    <mergeCell ref="A2:Z2"/>
    <mergeCell ref="A3:Z3"/>
    <mergeCell ref="A5:Z5"/>
    <mergeCell ref="A6:A12"/>
    <mergeCell ref="T9:T12"/>
    <mergeCell ref="C6:J7"/>
    <mergeCell ref="O9:O12"/>
    <mergeCell ref="F9:F12"/>
    <mergeCell ref="L6:X7"/>
    <mergeCell ref="U8:X8"/>
    <mergeCell ref="Z6:Z12"/>
    <mergeCell ref="B8:B12"/>
    <mergeCell ref="Q9:Q12"/>
    <mergeCell ref="R9:R12"/>
    <mergeCell ref="D8:E8"/>
    <mergeCell ref="K9:K12"/>
    <mergeCell ref="B42:Z43"/>
    <mergeCell ref="F8:J8"/>
    <mergeCell ref="D9:D12"/>
    <mergeCell ref="E9:E12"/>
    <mergeCell ref="A32:Z32"/>
    <mergeCell ref="N9:N12"/>
    <mergeCell ref="U9:U12"/>
    <mergeCell ref="V9:V12"/>
    <mergeCell ref="L8:L12"/>
    <mergeCell ref="X9:X12"/>
    <mergeCell ref="W9:W12"/>
    <mergeCell ref="S9:S12"/>
    <mergeCell ref="B38:Z39"/>
    <mergeCell ref="P8:T8"/>
    <mergeCell ref="M8:O8"/>
    <mergeCell ref="P9:P12"/>
    <mergeCell ref="G9:G12"/>
    <mergeCell ref="H9:H12"/>
    <mergeCell ref="I9:I12"/>
    <mergeCell ref="M9:M12"/>
    <mergeCell ref="J9:J12"/>
  </mergeCells>
  <hyperlinks>
    <hyperlink ref="A1" location="Índice!A1" display="Regresar" xr:uid="{00000000-0004-0000-1200-000000000000}"/>
  </hyperlinks>
  <pageMargins left="0.23622047244094491" right="0.15748031496062992" top="0.74803149606299213" bottom="0.74803149606299213" header="0.31496062992125984" footer="0.31496062992125984"/>
  <pageSetup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showGridLines="0" workbookViewId="0"/>
  </sheetViews>
  <sheetFormatPr baseColWidth="10" defaultRowHeight="15" x14ac:dyDescent="0.3"/>
  <cols>
    <col min="1" max="1" width="32" style="11" customWidth="1"/>
    <col min="2" max="3" width="11.42578125" style="11"/>
    <col min="4" max="4" width="53.7109375" style="11" customWidth="1"/>
    <col min="5" max="16384" width="11.42578125" style="11"/>
  </cols>
  <sheetData>
    <row r="1" spans="1:9" s="216" customFormat="1" x14ac:dyDescent="0.3">
      <c r="A1" s="214" t="s">
        <v>18</v>
      </c>
      <c r="B1" s="215"/>
      <c r="C1" s="215"/>
      <c r="D1" s="215"/>
      <c r="E1" s="215"/>
      <c r="F1" s="215"/>
      <c r="G1" s="215"/>
      <c r="H1" s="215"/>
      <c r="I1" s="215"/>
    </row>
    <row r="2" spans="1:9" x14ac:dyDescent="0.3">
      <c r="A2" s="13"/>
      <c r="B2" s="13"/>
      <c r="C2" s="13"/>
      <c r="D2" s="13"/>
      <c r="E2" s="13"/>
      <c r="F2" s="13"/>
      <c r="G2" s="13"/>
      <c r="H2" s="13"/>
      <c r="I2" s="13"/>
    </row>
    <row r="3" spans="1:9" x14ac:dyDescent="0.3">
      <c r="A3" s="13"/>
      <c r="B3" s="13"/>
      <c r="C3" s="13"/>
      <c r="D3" s="13"/>
      <c r="E3" s="13"/>
      <c r="F3" s="13"/>
      <c r="G3" s="13"/>
      <c r="H3" s="13"/>
      <c r="I3" s="13"/>
    </row>
    <row r="4" spans="1:9" x14ac:dyDescent="0.3">
      <c r="A4" s="13"/>
      <c r="B4" s="13"/>
      <c r="C4" s="13"/>
      <c r="D4" s="13"/>
      <c r="E4" s="13"/>
      <c r="F4" s="13"/>
      <c r="G4" s="13"/>
      <c r="H4" s="13"/>
      <c r="I4" s="13"/>
    </row>
    <row r="5" spans="1:9" x14ac:dyDescent="0.3">
      <c r="A5" s="13"/>
      <c r="B5" s="13"/>
      <c r="C5" s="13"/>
      <c r="D5" s="13"/>
      <c r="E5" s="13"/>
      <c r="F5" s="13"/>
      <c r="G5" s="13"/>
      <c r="H5" s="13"/>
      <c r="I5" s="13"/>
    </row>
    <row r="6" spans="1:9" x14ac:dyDescent="0.3">
      <c r="A6" s="13"/>
      <c r="B6" s="13"/>
      <c r="C6" s="13"/>
      <c r="D6" s="13"/>
      <c r="E6" s="13"/>
      <c r="F6" s="13"/>
      <c r="G6" s="13"/>
      <c r="H6" s="13"/>
      <c r="I6" s="13"/>
    </row>
    <row r="7" spans="1:9" x14ac:dyDescent="0.3">
      <c r="A7" s="13"/>
      <c r="B7" s="13"/>
      <c r="C7" s="13"/>
      <c r="D7" s="13"/>
      <c r="E7" s="13"/>
      <c r="F7" s="13"/>
      <c r="G7" s="13"/>
      <c r="H7" s="13"/>
      <c r="I7" s="13"/>
    </row>
    <row r="8" spans="1:9" x14ac:dyDescent="0.3">
      <c r="A8" s="13"/>
      <c r="B8" s="13"/>
      <c r="C8" s="13"/>
      <c r="D8" s="13"/>
      <c r="E8" s="13"/>
      <c r="F8" s="13"/>
      <c r="G8" s="13"/>
      <c r="H8" s="13"/>
      <c r="I8" s="13"/>
    </row>
    <row r="9" spans="1:9" x14ac:dyDescent="0.3">
      <c r="A9" s="13"/>
      <c r="B9" s="13"/>
      <c r="C9" s="13"/>
      <c r="D9" s="13"/>
      <c r="E9" s="13"/>
      <c r="F9" s="13"/>
      <c r="G9" s="13"/>
      <c r="H9" s="13"/>
      <c r="I9" s="13"/>
    </row>
    <row r="10" spans="1:9" x14ac:dyDescent="0.3">
      <c r="A10" s="13"/>
      <c r="B10" s="13"/>
      <c r="C10" s="13"/>
      <c r="D10" s="13"/>
      <c r="E10" s="13"/>
      <c r="F10" s="13"/>
      <c r="G10" s="13"/>
      <c r="H10" s="13"/>
      <c r="I10" s="13"/>
    </row>
    <row r="11" spans="1:9" x14ac:dyDescent="0.3">
      <c r="A11" s="13"/>
      <c r="B11" s="13"/>
      <c r="C11" s="13"/>
      <c r="D11" s="13"/>
      <c r="E11" s="13"/>
      <c r="F11" s="13"/>
      <c r="G11" s="13"/>
      <c r="H11" s="13"/>
      <c r="I11" s="13"/>
    </row>
    <row r="12" spans="1:9" x14ac:dyDescent="0.3">
      <c r="A12" s="13"/>
      <c r="B12" s="13"/>
      <c r="C12" s="13"/>
      <c r="D12" s="13"/>
      <c r="E12" s="13"/>
      <c r="F12" s="13"/>
      <c r="G12" s="13"/>
      <c r="H12" s="13"/>
      <c r="I12" s="13"/>
    </row>
    <row r="13" spans="1:9" x14ac:dyDescent="0.3">
      <c r="A13" s="13"/>
      <c r="B13" s="13"/>
      <c r="C13" s="13"/>
      <c r="D13" s="13"/>
      <c r="E13" s="13"/>
      <c r="F13" s="13"/>
      <c r="G13" s="13"/>
      <c r="H13" s="13"/>
      <c r="I13" s="13"/>
    </row>
  </sheetData>
  <hyperlinks>
    <hyperlink ref="A1" location="Índice!A1" display="Regresar" xr:uid="{00000000-0004-0000-0100-00000000000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72"/>
  <sheetViews>
    <sheetView showGridLines="0" workbookViewId="0"/>
  </sheetViews>
  <sheetFormatPr baseColWidth="10" defaultRowHeight="15" x14ac:dyDescent="0.2"/>
  <cols>
    <col min="1" max="1" width="53.42578125" style="99" customWidth="1"/>
    <col min="2" max="2" width="15" style="99" customWidth="1"/>
    <col min="3" max="3" width="13.28515625" style="99" customWidth="1"/>
    <col min="4" max="4" width="14.7109375" style="99" customWidth="1"/>
    <col min="5" max="5" width="15.140625" style="99" customWidth="1"/>
    <col min="6" max="6" width="12.5703125" style="99" customWidth="1"/>
    <col min="7" max="7" width="2.28515625" style="99" customWidth="1"/>
    <col min="8" max="8" width="14.140625" style="99" customWidth="1"/>
    <col min="9" max="9" width="13.28515625" style="99" customWidth="1"/>
    <col min="10" max="11" width="14.28515625" style="99" customWidth="1"/>
    <col min="12" max="12" width="13" style="99" bestFit="1" customWidth="1"/>
    <col min="13" max="16384" width="11.42578125" style="99"/>
  </cols>
  <sheetData>
    <row r="1" spans="1:19" s="416" customFormat="1" x14ac:dyDescent="0.2">
      <c r="A1" s="236" t="s">
        <v>18</v>
      </c>
      <c r="B1" s="415"/>
      <c r="C1" s="415"/>
      <c r="D1" s="415"/>
      <c r="E1" s="415"/>
      <c r="F1" s="415"/>
      <c r="G1" s="415"/>
      <c r="H1" s="415"/>
      <c r="I1" s="415"/>
      <c r="J1" s="415"/>
      <c r="K1" s="415"/>
      <c r="L1" s="415"/>
    </row>
    <row r="2" spans="1:19" s="416" customFormat="1" x14ac:dyDescent="0.2">
      <c r="A2" s="1145" t="s">
        <v>819</v>
      </c>
      <c r="B2" s="1145"/>
      <c r="C2" s="1145"/>
      <c r="D2" s="1145"/>
      <c r="E2" s="1145"/>
      <c r="F2" s="1145"/>
      <c r="G2" s="1145"/>
      <c r="H2" s="1145"/>
      <c r="I2" s="1145"/>
      <c r="J2" s="1145"/>
      <c r="K2" s="1145"/>
      <c r="L2" s="1145"/>
    </row>
    <row r="3" spans="1:19" s="416" customFormat="1" ht="18" x14ac:dyDescent="0.2">
      <c r="A3" s="451" t="s">
        <v>155</v>
      </c>
      <c r="B3" s="417"/>
      <c r="C3" s="417"/>
      <c r="D3" s="417"/>
      <c r="E3" s="417"/>
      <c r="F3" s="417"/>
      <c r="G3" s="417"/>
      <c r="H3" s="417"/>
      <c r="I3" s="417"/>
      <c r="J3" s="417"/>
      <c r="K3" s="417"/>
      <c r="L3" s="417"/>
    </row>
    <row r="4" spans="1:19" s="416" customFormat="1" ht="18" x14ac:dyDescent="0.2">
      <c r="A4" s="381" t="s">
        <v>69</v>
      </c>
      <c r="B4" s="452"/>
      <c r="C4" s="452"/>
      <c r="D4" s="452"/>
      <c r="E4" s="452"/>
      <c r="F4" s="452"/>
      <c r="G4" s="452"/>
      <c r="H4" s="452"/>
      <c r="I4" s="452"/>
      <c r="J4" s="452"/>
      <c r="K4" s="452"/>
      <c r="L4" s="453"/>
    </row>
    <row r="5" spans="1:19" s="416" customFormat="1" ht="15.75" thickBot="1" x14ac:dyDescent="0.25">
      <c r="A5" s="1145"/>
      <c r="B5" s="1145"/>
      <c r="C5" s="1145"/>
      <c r="D5" s="1145"/>
      <c r="E5" s="1145"/>
      <c r="F5" s="1145"/>
      <c r="G5" s="1145"/>
      <c r="H5" s="1145"/>
      <c r="I5" s="1145"/>
      <c r="J5" s="1145"/>
      <c r="K5" s="1145"/>
      <c r="L5" s="1145"/>
      <c r="M5" s="441"/>
      <c r="N5" s="441"/>
      <c r="O5" s="441"/>
      <c r="P5" s="441"/>
      <c r="Q5" s="441"/>
      <c r="R5" s="441"/>
      <c r="S5" s="441"/>
    </row>
    <row r="6" spans="1:19" ht="16.5" customHeight="1" thickBot="1" x14ac:dyDescent="0.25">
      <c r="A6" s="1101" t="s">
        <v>67</v>
      </c>
      <c r="B6" s="1156">
        <v>1995</v>
      </c>
      <c r="C6" s="1156"/>
      <c r="D6" s="1156"/>
      <c r="E6" s="1156"/>
      <c r="F6" s="1156"/>
      <c r="G6" s="454"/>
      <c r="H6" s="1156">
        <v>1996</v>
      </c>
      <c r="I6" s="1156"/>
      <c r="J6" s="1156"/>
      <c r="K6" s="1156"/>
      <c r="L6" s="1156"/>
    </row>
    <row r="7" spans="1:19" ht="24" customHeight="1" x14ac:dyDescent="0.2">
      <c r="A7" s="1102"/>
      <c r="B7" s="1157" t="s">
        <v>19</v>
      </c>
      <c r="C7" s="1157" t="s">
        <v>156</v>
      </c>
      <c r="D7" s="1157" t="s">
        <v>157</v>
      </c>
      <c r="E7" s="1157" t="s">
        <v>158</v>
      </c>
      <c r="F7" s="1157" t="s">
        <v>159</v>
      </c>
      <c r="G7" s="455"/>
      <c r="H7" s="1157" t="s">
        <v>19</v>
      </c>
      <c r="I7" s="1157" t="s">
        <v>156</v>
      </c>
      <c r="J7" s="1157" t="s">
        <v>157</v>
      </c>
      <c r="K7" s="1157" t="s">
        <v>158</v>
      </c>
      <c r="L7" s="1157" t="s">
        <v>159</v>
      </c>
    </row>
    <row r="8" spans="1:19" ht="18" customHeight="1" thickBot="1" x14ac:dyDescent="0.25">
      <c r="A8" s="1103"/>
      <c r="B8" s="1158"/>
      <c r="C8" s="1158"/>
      <c r="D8" s="1158"/>
      <c r="E8" s="1158"/>
      <c r="F8" s="1158"/>
      <c r="G8" s="384"/>
      <c r="H8" s="1158"/>
      <c r="I8" s="1158"/>
      <c r="J8" s="1158"/>
      <c r="K8" s="1158"/>
      <c r="L8" s="1158"/>
    </row>
    <row r="9" spans="1:19" ht="15" customHeight="1" x14ac:dyDescent="0.2">
      <c r="A9" s="406"/>
      <c r="B9" s="406"/>
      <c r="C9" s="406"/>
      <c r="D9" s="406"/>
      <c r="E9" s="406"/>
      <c r="F9" s="406"/>
      <c r="G9" s="406"/>
      <c r="H9" s="406"/>
      <c r="I9" s="406"/>
      <c r="J9" s="406"/>
      <c r="K9" s="406"/>
      <c r="L9" s="406"/>
    </row>
    <row r="10" spans="1:19" ht="15" customHeight="1" x14ac:dyDescent="0.2">
      <c r="A10" s="407" t="s">
        <v>70</v>
      </c>
      <c r="B10" s="456">
        <v>48040082</v>
      </c>
      <c r="C10" s="456">
        <v>4249761</v>
      </c>
      <c r="D10" s="456">
        <v>25362746</v>
      </c>
      <c r="E10" s="456">
        <v>16505444</v>
      </c>
      <c r="F10" s="456">
        <v>1922131</v>
      </c>
      <c r="G10" s="456"/>
      <c r="H10" s="456">
        <v>59075361</v>
      </c>
      <c r="I10" s="456">
        <v>5103549</v>
      </c>
      <c r="J10" s="456">
        <v>31197761</v>
      </c>
      <c r="K10" s="456">
        <v>20411007</v>
      </c>
      <c r="L10" s="456">
        <v>2363044</v>
      </c>
    </row>
    <row r="11" spans="1:19" ht="15" customHeight="1" x14ac:dyDescent="0.2">
      <c r="A11" s="406"/>
      <c r="B11" s="456"/>
      <c r="C11" s="456"/>
      <c r="D11" s="456"/>
      <c r="E11" s="456"/>
      <c r="F11" s="456"/>
      <c r="G11" s="456"/>
      <c r="H11" s="456"/>
      <c r="I11" s="456"/>
      <c r="J11" s="456"/>
      <c r="K11" s="456"/>
      <c r="L11" s="456"/>
    </row>
    <row r="12" spans="1:19" ht="15" customHeight="1" x14ac:dyDescent="0.2">
      <c r="A12" s="457" t="s">
        <v>160</v>
      </c>
      <c r="B12" s="456">
        <v>44674338</v>
      </c>
      <c r="C12" s="456">
        <v>3979172</v>
      </c>
      <c r="D12" s="456">
        <v>24272573</v>
      </c>
      <c r="E12" s="456">
        <v>14583132</v>
      </c>
      <c r="F12" s="456">
        <v>1839461</v>
      </c>
      <c r="G12" s="456"/>
      <c r="H12" s="456">
        <v>55447715</v>
      </c>
      <c r="I12" s="456">
        <v>4798636</v>
      </c>
      <c r="J12" s="456">
        <v>29968309</v>
      </c>
      <c r="K12" s="456">
        <v>18411210</v>
      </c>
      <c r="L12" s="456">
        <v>2269560</v>
      </c>
    </row>
    <row r="13" spans="1:19" ht="15" customHeight="1" x14ac:dyDescent="0.2">
      <c r="A13" s="457" t="s">
        <v>1070</v>
      </c>
      <c r="B13" s="456">
        <v>42439618</v>
      </c>
      <c r="C13" s="456">
        <v>3979172</v>
      </c>
      <c r="D13" s="456">
        <v>22799127</v>
      </c>
      <c r="E13" s="456">
        <v>13821858</v>
      </c>
      <c r="F13" s="456">
        <v>1839461</v>
      </c>
      <c r="G13" s="456"/>
      <c r="H13" s="456">
        <v>52818819</v>
      </c>
      <c r="I13" s="456">
        <v>4798636</v>
      </c>
      <c r="J13" s="456">
        <v>28310208</v>
      </c>
      <c r="K13" s="456">
        <v>17440415</v>
      </c>
      <c r="L13" s="456">
        <v>2269560</v>
      </c>
    </row>
    <row r="14" spans="1:19" ht="15" customHeight="1" x14ac:dyDescent="0.2">
      <c r="A14" s="457" t="s">
        <v>161</v>
      </c>
      <c r="B14" s="456">
        <v>2073563</v>
      </c>
      <c r="C14" s="458"/>
      <c r="D14" s="456">
        <v>1312289</v>
      </c>
      <c r="E14" s="456">
        <v>761274</v>
      </c>
      <c r="F14" s="458"/>
      <c r="G14" s="458"/>
      <c r="H14" s="456">
        <v>2628896</v>
      </c>
      <c r="I14" s="458"/>
      <c r="J14" s="456">
        <v>1658101</v>
      </c>
      <c r="K14" s="456">
        <v>970795</v>
      </c>
      <c r="L14" s="458"/>
    </row>
    <row r="15" spans="1:19" ht="15" customHeight="1" x14ac:dyDescent="0.2">
      <c r="A15" s="457" t="s">
        <v>162</v>
      </c>
      <c r="B15" s="456">
        <v>161157</v>
      </c>
      <c r="C15" s="456"/>
      <c r="D15" s="456">
        <v>161157</v>
      </c>
      <c r="E15" s="456"/>
      <c r="F15" s="456"/>
      <c r="G15" s="456"/>
      <c r="H15" s="456">
        <v>0</v>
      </c>
      <c r="I15" s="456"/>
      <c r="J15" s="456" t="s">
        <v>136</v>
      </c>
      <c r="K15" s="456"/>
      <c r="L15" s="456"/>
    </row>
    <row r="16" spans="1:19" ht="15" customHeight="1" x14ac:dyDescent="0.2">
      <c r="A16" s="457" t="s">
        <v>73</v>
      </c>
      <c r="B16" s="456">
        <v>3365744</v>
      </c>
      <c r="C16" s="456">
        <v>270589</v>
      </c>
      <c r="D16" s="456">
        <v>1090173</v>
      </c>
      <c r="E16" s="456">
        <v>1922312</v>
      </c>
      <c r="F16" s="456">
        <v>82670</v>
      </c>
      <c r="G16" s="456"/>
      <c r="H16" s="456">
        <v>3627646</v>
      </c>
      <c r="I16" s="456">
        <v>304913</v>
      </c>
      <c r="J16" s="456">
        <v>1229452</v>
      </c>
      <c r="K16" s="456">
        <v>1999797</v>
      </c>
      <c r="L16" s="456">
        <v>93484</v>
      </c>
    </row>
    <row r="17" spans="1:12" ht="15" customHeight="1" x14ac:dyDescent="0.2">
      <c r="A17" s="457" t="s">
        <v>163</v>
      </c>
      <c r="B17" s="456">
        <v>1194529</v>
      </c>
      <c r="C17" s="456">
        <v>141709</v>
      </c>
      <c r="D17" s="456">
        <v>645624</v>
      </c>
      <c r="E17" s="456">
        <v>356549</v>
      </c>
      <c r="F17" s="456">
        <v>50647</v>
      </c>
      <c r="G17" s="456"/>
      <c r="H17" s="456">
        <v>1472829</v>
      </c>
      <c r="I17" s="456">
        <v>133808</v>
      </c>
      <c r="J17" s="456">
        <v>789417</v>
      </c>
      <c r="K17" s="456">
        <v>486318</v>
      </c>
      <c r="L17" s="456">
        <v>63286</v>
      </c>
    </row>
    <row r="18" spans="1:12" ht="15" customHeight="1" x14ac:dyDescent="0.2">
      <c r="A18" s="457" t="s">
        <v>164</v>
      </c>
      <c r="B18" s="456">
        <v>1527852</v>
      </c>
      <c r="C18" s="456"/>
      <c r="D18" s="458"/>
      <c r="E18" s="458">
        <v>1527852</v>
      </c>
      <c r="F18" s="458"/>
      <c r="G18" s="458"/>
      <c r="H18" s="456">
        <v>1497784</v>
      </c>
      <c r="I18" s="458">
        <v>416127</v>
      </c>
      <c r="J18" s="458"/>
      <c r="K18" s="456">
        <v>1081657</v>
      </c>
      <c r="L18" s="458"/>
    </row>
    <row r="19" spans="1:12" ht="15" customHeight="1" x14ac:dyDescent="0.2">
      <c r="A19" s="457" t="s">
        <v>165</v>
      </c>
      <c r="B19" s="456">
        <v>643363</v>
      </c>
      <c r="C19" s="456">
        <v>128880</v>
      </c>
      <c r="D19" s="456">
        <v>444549</v>
      </c>
      <c r="E19" s="456">
        <v>37911</v>
      </c>
      <c r="F19" s="456">
        <v>32023</v>
      </c>
      <c r="G19" s="456"/>
      <c r="H19" s="456">
        <v>657033</v>
      </c>
      <c r="I19" s="456">
        <v>-245022</v>
      </c>
      <c r="J19" s="456">
        <v>440035</v>
      </c>
      <c r="K19" s="456">
        <v>431822</v>
      </c>
      <c r="L19" s="456">
        <v>30198</v>
      </c>
    </row>
    <row r="20" spans="1:12" ht="15" customHeight="1" x14ac:dyDescent="0.2">
      <c r="A20" s="406"/>
      <c r="B20" s="458"/>
      <c r="C20" s="458"/>
      <c r="D20" s="458"/>
      <c r="E20" s="458"/>
      <c r="F20" s="458"/>
      <c r="G20" s="458"/>
      <c r="H20" s="458"/>
      <c r="I20" s="458"/>
      <c r="J20" s="458"/>
      <c r="K20" s="458"/>
      <c r="L20" s="458"/>
    </row>
    <row r="21" spans="1:12" ht="15" customHeight="1" x14ac:dyDescent="0.2">
      <c r="A21" s="407" t="s">
        <v>71</v>
      </c>
      <c r="B21" s="456">
        <v>47190623</v>
      </c>
      <c r="C21" s="456">
        <v>3968741</v>
      </c>
      <c r="D21" s="456">
        <v>25747555</v>
      </c>
      <c r="E21" s="456">
        <v>16613764</v>
      </c>
      <c r="F21" s="456">
        <v>860563</v>
      </c>
      <c r="G21" s="456"/>
      <c r="H21" s="456">
        <v>57986162</v>
      </c>
      <c r="I21" s="456">
        <v>4906258</v>
      </c>
      <c r="J21" s="456">
        <v>32344258</v>
      </c>
      <c r="K21" s="456">
        <v>19664773</v>
      </c>
      <c r="L21" s="456">
        <v>1070873</v>
      </c>
    </row>
    <row r="22" spans="1:12" ht="15" customHeight="1" x14ac:dyDescent="0.2">
      <c r="A22" s="406"/>
      <c r="B22" s="456"/>
      <c r="C22" s="456"/>
      <c r="D22" s="456"/>
      <c r="E22" s="456"/>
      <c r="F22" s="456"/>
      <c r="G22" s="456"/>
      <c r="H22" s="456"/>
      <c r="I22" s="456"/>
      <c r="J22" s="456"/>
      <c r="K22" s="456"/>
      <c r="L22" s="456"/>
    </row>
    <row r="23" spans="1:12" ht="15" customHeight="1" x14ac:dyDescent="0.2">
      <c r="A23" s="457" t="s">
        <v>166</v>
      </c>
      <c r="B23" s="456">
        <v>23154427</v>
      </c>
      <c r="C23" s="456">
        <v>1690875</v>
      </c>
      <c r="D23" s="456">
        <v>18794216</v>
      </c>
      <c r="E23" s="456">
        <v>2669336</v>
      </c>
      <c r="F23" s="456"/>
      <c r="G23" s="456"/>
      <c r="H23" s="456">
        <v>28404032</v>
      </c>
      <c r="I23" s="456">
        <v>2092041</v>
      </c>
      <c r="J23" s="456">
        <v>24041834</v>
      </c>
      <c r="K23" s="456">
        <v>2270157</v>
      </c>
      <c r="L23" s="456">
        <v>0</v>
      </c>
    </row>
    <row r="24" spans="1:12" ht="15" customHeight="1" x14ac:dyDescent="0.2">
      <c r="A24" s="457" t="s">
        <v>167</v>
      </c>
      <c r="B24" s="456">
        <v>20703792</v>
      </c>
      <c r="C24" s="456">
        <v>1494727</v>
      </c>
      <c r="D24" s="456">
        <v>16734292</v>
      </c>
      <c r="E24" s="456">
        <v>2474773</v>
      </c>
      <c r="F24" s="456"/>
      <c r="G24" s="456"/>
      <c r="H24" s="456">
        <v>25244570</v>
      </c>
      <c r="I24" s="456">
        <v>1842377</v>
      </c>
      <c r="J24" s="456">
        <v>21383150</v>
      </c>
      <c r="K24" s="456">
        <v>2019043</v>
      </c>
      <c r="L24" s="456"/>
    </row>
    <row r="25" spans="1:12" ht="15" customHeight="1" x14ac:dyDescent="0.2">
      <c r="A25" s="457" t="s">
        <v>168</v>
      </c>
      <c r="B25" s="456">
        <v>2450635</v>
      </c>
      <c r="C25" s="456">
        <v>196148</v>
      </c>
      <c r="D25" s="456">
        <v>2059924</v>
      </c>
      <c r="E25" s="456">
        <v>194563</v>
      </c>
      <c r="F25" s="456"/>
      <c r="G25" s="456"/>
      <c r="H25" s="456">
        <v>3159462</v>
      </c>
      <c r="I25" s="456">
        <v>249664</v>
      </c>
      <c r="J25" s="456">
        <v>2658684</v>
      </c>
      <c r="K25" s="456">
        <v>251114</v>
      </c>
      <c r="L25" s="456"/>
    </row>
    <row r="26" spans="1:12" ht="15" customHeight="1" x14ac:dyDescent="0.2">
      <c r="A26" s="457" t="s">
        <v>169</v>
      </c>
      <c r="B26" s="456">
        <v>1309731</v>
      </c>
      <c r="C26" s="456"/>
      <c r="D26" s="456"/>
      <c r="E26" s="456">
        <v>605466</v>
      </c>
      <c r="F26" s="456">
        <v>704265</v>
      </c>
      <c r="G26" s="456"/>
      <c r="H26" s="456">
        <v>1576828</v>
      </c>
      <c r="I26" s="456">
        <v>0</v>
      </c>
      <c r="J26" s="456">
        <v>0</v>
      </c>
      <c r="K26" s="456">
        <v>687404</v>
      </c>
      <c r="L26" s="456">
        <v>889424</v>
      </c>
    </row>
    <row r="27" spans="1:12" ht="15" customHeight="1" x14ac:dyDescent="0.2">
      <c r="A27" s="457" t="s">
        <v>170</v>
      </c>
      <c r="B27" s="456">
        <v>605466</v>
      </c>
      <c r="C27" s="456"/>
      <c r="D27" s="456"/>
      <c r="E27" s="456">
        <v>605466</v>
      </c>
      <c r="F27" s="456"/>
      <c r="G27" s="456"/>
      <c r="H27" s="456">
        <v>687404</v>
      </c>
      <c r="I27" s="456">
        <v>0</v>
      </c>
      <c r="J27" s="456">
        <v>0</v>
      </c>
      <c r="K27" s="456">
        <v>687404</v>
      </c>
      <c r="L27" s="456">
        <v>0</v>
      </c>
    </row>
    <row r="28" spans="1:12" ht="15" customHeight="1" x14ac:dyDescent="0.2">
      <c r="A28" s="457" t="s">
        <v>171</v>
      </c>
      <c r="B28" s="456">
        <v>459937</v>
      </c>
      <c r="C28" s="456"/>
      <c r="D28" s="456"/>
      <c r="E28" s="456">
        <v>459937</v>
      </c>
      <c r="F28" s="456"/>
      <c r="G28" s="456"/>
      <c r="H28" s="456">
        <v>533767</v>
      </c>
      <c r="I28" s="456"/>
      <c r="J28" s="456"/>
      <c r="K28" s="456">
        <v>533767</v>
      </c>
      <c r="L28" s="456"/>
    </row>
    <row r="29" spans="1:12" ht="15" customHeight="1" x14ac:dyDescent="0.2">
      <c r="A29" s="457" t="s">
        <v>172</v>
      </c>
      <c r="B29" s="456">
        <v>145529</v>
      </c>
      <c r="C29" s="456"/>
      <c r="D29" s="456"/>
      <c r="E29" s="456">
        <v>145529</v>
      </c>
      <c r="F29" s="456"/>
      <c r="G29" s="456"/>
      <c r="H29" s="456">
        <v>153637</v>
      </c>
      <c r="I29" s="456"/>
      <c r="J29" s="456"/>
      <c r="K29" s="456">
        <v>153637</v>
      </c>
      <c r="L29" s="456"/>
    </row>
    <row r="30" spans="1:12" ht="15" customHeight="1" x14ac:dyDescent="0.2">
      <c r="A30" s="457" t="s">
        <v>173</v>
      </c>
      <c r="B30" s="456">
        <v>704265</v>
      </c>
      <c r="C30" s="456"/>
      <c r="D30" s="456"/>
      <c r="E30" s="456"/>
      <c r="F30" s="456">
        <v>704265</v>
      </c>
      <c r="G30" s="456"/>
      <c r="H30" s="456">
        <v>889424</v>
      </c>
      <c r="I30" s="456">
        <v>0</v>
      </c>
      <c r="J30" s="456">
        <v>0</v>
      </c>
      <c r="K30" s="456">
        <v>0</v>
      </c>
      <c r="L30" s="456">
        <v>889424</v>
      </c>
    </row>
    <row r="31" spans="1:12" ht="15" customHeight="1" x14ac:dyDescent="0.2">
      <c r="A31" s="457" t="s">
        <v>171</v>
      </c>
      <c r="B31" s="456">
        <v>700598</v>
      </c>
      <c r="C31" s="456"/>
      <c r="D31" s="456"/>
      <c r="E31" s="456"/>
      <c r="F31" s="456">
        <v>700598</v>
      </c>
      <c r="G31" s="456"/>
      <c r="H31" s="456">
        <v>878574</v>
      </c>
      <c r="I31" s="456"/>
      <c r="J31" s="456"/>
      <c r="K31" s="456"/>
      <c r="L31" s="456">
        <v>878574</v>
      </c>
    </row>
    <row r="32" spans="1:12" ht="15" customHeight="1" x14ac:dyDescent="0.2">
      <c r="A32" s="457" t="s">
        <v>172</v>
      </c>
      <c r="B32" s="456">
        <v>3667</v>
      </c>
      <c r="C32" s="456"/>
      <c r="D32" s="456"/>
      <c r="E32" s="456"/>
      <c r="F32" s="459">
        <v>3667</v>
      </c>
      <c r="G32" s="456"/>
      <c r="H32" s="456">
        <v>10850</v>
      </c>
      <c r="I32" s="456"/>
      <c r="J32" s="456"/>
      <c r="K32" s="456"/>
      <c r="L32" s="456">
        <v>10850</v>
      </c>
    </row>
    <row r="33" spans="1:12" ht="15" customHeight="1" x14ac:dyDescent="0.2">
      <c r="A33" s="457" t="s">
        <v>1071</v>
      </c>
      <c r="B33" s="456">
        <v>14156378</v>
      </c>
      <c r="C33" s="456">
        <v>1741000</v>
      </c>
      <c r="D33" s="456">
        <v>1335195</v>
      </c>
      <c r="E33" s="456">
        <v>11080183</v>
      </c>
      <c r="F33" s="456"/>
      <c r="G33" s="456"/>
      <c r="H33" s="456">
        <v>18470482</v>
      </c>
      <c r="I33" s="456">
        <v>2208015</v>
      </c>
      <c r="J33" s="456">
        <v>1527600</v>
      </c>
      <c r="K33" s="456">
        <v>14734867</v>
      </c>
      <c r="L33" s="456">
        <v>0</v>
      </c>
    </row>
    <row r="34" spans="1:12" ht="15" customHeight="1" x14ac:dyDescent="0.2">
      <c r="A34" s="457" t="s">
        <v>167</v>
      </c>
      <c r="B34" s="456">
        <v>13993300</v>
      </c>
      <c r="C34" s="456">
        <v>1702540</v>
      </c>
      <c r="D34" s="456">
        <v>1321793</v>
      </c>
      <c r="E34" s="456">
        <v>10968967</v>
      </c>
      <c r="F34" s="456"/>
      <c r="G34" s="456"/>
      <c r="H34" s="456">
        <v>18257748</v>
      </c>
      <c r="I34" s="456">
        <v>2161599</v>
      </c>
      <c r="J34" s="456">
        <v>1511978</v>
      </c>
      <c r="K34" s="456">
        <v>14584171</v>
      </c>
      <c r="L34" s="456">
        <v>0</v>
      </c>
    </row>
    <row r="35" spans="1:12" ht="15" customHeight="1" x14ac:dyDescent="0.2">
      <c r="A35" s="457" t="s">
        <v>174</v>
      </c>
      <c r="B35" s="456">
        <v>519774</v>
      </c>
      <c r="C35" s="456">
        <v>519774</v>
      </c>
      <c r="D35" s="456"/>
      <c r="E35" s="456"/>
      <c r="F35" s="456"/>
      <c r="G35" s="456"/>
      <c r="H35" s="456">
        <v>542756</v>
      </c>
      <c r="I35" s="456">
        <v>542756</v>
      </c>
      <c r="J35" s="456"/>
      <c r="K35" s="456"/>
      <c r="L35" s="456"/>
    </row>
    <row r="36" spans="1:12" ht="15" customHeight="1" x14ac:dyDescent="0.2">
      <c r="A36" s="457" t="s">
        <v>175</v>
      </c>
      <c r="B36" s="456">
        <v>697363</v>
      </c>
      <c r="C36" s="456"/>
      <c r="D36" s="456">
        <v>697363</v>
      </c>
      <c r="E36" s="456"/>
      <c r="F36" s="456"/>
      <c r="G36" s="456"/>
      <c r="H36" s="456">
        <v>782684</v>
      </c>
      <c r="I36" s="456"/>
      <c r="J36" s="456">
        <v>782684</v>
      </c>
      <c r="K36" s="456"/>
      <c r="L36" s="456"/>
    </row>
    <row r="37" spans="1:12" ht="15" customHeight="1" x14ac:dyDescent="0.2">
      <c r="A37" s="457" t="s">
        <v>176</v>
      </c>
      <c r="B37" s="456">
        <v>590455</v>
      </c>
      <c r="C37" s="456"/>
      <c r="D37" s="456">
        <v>590455</v>
      </c>
      <c r="E37" s="456"/>
      <c r="F37" s="456"/>
      <c r="G37" s="456"/>
      <c r="H37" s="456">
        <v>696737</v>
      </c>
      <c r="I37" s="456"/>
      <c r="J37" s="456">
        <v>696737</v>
      </c>
      <c r="K37" s="456"/>
      <c r="L37" s="456"/>
    </row>
    <row r="38" spans="1:12" ht="15" customHeight="1" x14ac:dyDescent="0.2">
      <c r="A38" s="457" t="s">
        <v>177</v>
      </c>
      <c r="B38" s="456">
        <v>679120</v>
      </c>
      <c r="C38" s="456">
        <v>679120</v>
      </c>
      <c r="D38" s="456"/>
      <c r="E38" s="456"/>
      <c r="F38" s="456"/>
      <c r="G38" s="456"/>
      <c r="H38" s="456">
        <v>969803</v>
      </c>
      <c r="I38" s="456">
        <v>969803</v>
      </c>
      <c r="J38" s="456" t="s">
        <v>136</v>
      </c>
      <c r="K38" s="456"/>
      <c r="L38" s="456"/>
    </row>
    <row r="39" spans="1:12" ht="15" customHeight="1" x14ac:dyDescent="0.2">
      <c r="A39" s="457" t="s">
        <v>178</v>
      </c>
      <c r="B39" s="456">
        <v>2144185</v>
      </c>
      <c r="C39" s="456">
        <v>181042</v>
      </c>
      <c r="D39" s="456"/>
      <c r="E39" s="456">
        <v>1963143</v>
      </c>
      <c r="F39" s="456"/>
      <c r="G39" s="456"/>
      <c r="H39" s="456">
        <v>2918514</v>
      </c>
      <c r="I39" s="456">
        <v>249782</v>
      </c>
      <c r="J39" s="456"/>
      <c r="K39" s="456">
        <v>2668732</v>
      </c>
      <c r="L39" s="456"/>
    </row>
    <row r="40" spans="1:12" ht="15" customHeight="1" x14ac:dyDescent="0.2">
      <c r="A40" s="457" t="s">
        <v>179</v>
      </c>
      <c r="B40" s="456">
        <v>396606</v>
      </c>
      <c r="C40" s="456">
        <v>88215</v>
      </c>
      <c r="D40" s="456"/>
      <c r="E40" s="456">
        <v>308391</v>
      </c>
      <c r="F40" s="456"/>
      <c r="G40" s="456"/>
      <c r="H40" s="456">
        <v>418708</v>
      </c>
      <c r="I40" s="456">
        <v>103187</v>
      </c>
      <c r="J40" s="456"/>
      <c r="K40" s="456">
        <v>315521</v>
      </c>
      <c r="L40" s="456"/>
    </row>
    <row r="41" spans="1:12" ht="15" customHeight="1" x14ac:dyDescent="0.2">
      <c r="A41" s="457" t="s">
        <v>180</v>
      </c>
      <c r="B41" s="456">
        <v>47275</v>
      </c>
      <c r="C41" s="456">
        <v>20563</v>
      </c>
      <c r="D41" s="456"/>
      <c r="E41" s="456">
        <v>26712</v>
      </c>
      <c r="F41" s="456"/>
      <c r="G41" s="456"/>
      <c r="H41" s="456">
        <v>60419</v>
      </c>
      <c r="I41" s="456">
        <v>26261</v>
      </c>
      <c r="J41" s="456"/>
      <c r="K41" s="456">
        <v>34158</v>
      </c>
      <c r="L41" s="456"/>
    </row>
    <row r="42" spans="1:12" ht="15" customHeight="1" x14ac:dyDescent="0.2">
      <c r="A42" s="457" t="s">
        <v>181</v>
      </c>
      <c r="B42" s="456">
        <v>2590006</v>
      </c>
      <c r="C42" s="456"/>
      <c r="D42" s="456"/>
      <c r="E42" s="456">
        <v>2590006</v>
      </c>
      <c r="F42" s="456"/>
      <c r="G42" s="456"/>
      <c r="H42" s="456">
        <v>3231732</v>
      </c>
      <c r="I42" s="456"/>
      <c r="J42" s="456"/>
      <c r="K42" s="456">
        <v>3231732</v>
      </c>
      <c r="L42" s="456"/>
    </row>
    <row r="43" spans="1:12" ht="15" customHeight="1" x14ac:dyDescent="0.2">
      <c r="A43" s="457" t="s">
        <v>182</v>
      </c>
      <c r="B43" s="456">
        <v>3801658</v>
      </c>
      <c r="C43" s="456"/>
      <c r="D43" s="456"/>
      <c r="E43" s="456">
        <v>3801658</v>
      </c>
      <c r="F43" s="456"/>
      <c r="G43" s="456"/>
      <c r="H43" s="456">
        <v>5274361</v>
      </c>
      <c r="I43" s="456"/>
      <c r="J43" s="456"/>
      <c r="K43" s="456">
        <v>5274361</v>
      </c>
      <c r="L43" s="456"/>
    </row>
    <row r="44" spans="1:12" ht="15" customHeight="1" x14ac:dyDescent="0.2">
      <c r="A44" s="457" t="s">
        <v>183</v>
      </c>
      <c r="B44" s="456">
        <v>1268</v>
      </c>
      <c r="C44" s="456">
        <v>50</v>
      </c>
      <c r="D44" s="456"/>
      <c r="E44" s="456">
        <v>1218</v>
      </c>
      <c r="F44" s="456"/>
      <c r="G44" s="456"/>
      <c r="H44" s="456">
        <v>372</v>
      </c>
      <c r="I44" s="456">
        <v>34</v>
      </c>
      <c r="J44" s="456"/>
      <c r="K44" s="456">
        <v>338</v>
      </c>
      <c r="L44" s="456"/>
    </row>
    <row r="45" spans="1:12" ht="15" customHeight="1" x14ac:dyDescent="0.2">
      <c r="A45" s="457" t="s">
        <v>184</v>
      </c>
      <c r="B45" s="456">
        <v>126</v>
      </c>
      <c r="C45" s="456">
        <v>19</v>
      </c>
      <c r="D45" s="456"/>
      <c r="E45" s="456">
        <v>107</v>
      </c>
      <c r="F45" s="456"/>
      <c r="G45" s="456"/>
      <c r="H45" s="456">
        <v>6</v>
      </c>
      <c r="I45" s="456"/>
      <c r="J45" s="456"/>
      <c r="K45" s="456">
        <v>6</v>
      </c>
      <c r="L45" s="456"/>
    </row>
    <row r="46" spans="1:12" ht="15" customHeight="1" x14ac:dyDescent="0.2">
      <c r="A46" s="457" t="s">
        <v>185</v>
      </c>
      <c r="B46" s="456">
        <v>57</v>
      </c>
      <c r="C46" s="456"/>
      <c r="D46" s="456"/>
      <c r="E46" s="456">
        <v>57</v>
      </c>
      <c r="F46" s="456"/>
      <c r="G46" s="456"/>
      <c r="H46" s="456">
        <v>0</v>
      </c>
      <c r="I46" s="456"/>
      <c r="J46" s="456"/>
      <c r="K46" s="456"/>
      <c r="L46" s="456"/>
    </row>
    <row r="47" spans="1:12" ht="15" customHeight="1" x14ac:dyDescent="0.2">
      <c r="A47" s="457" t="s">
        <v>186</v>
      </c>
      <c r="B47" s="456">
        <v>39894</v>
      </c>
      <c r="C47" s="456"/>
      <c r="D47" s="456"/>
      <c r="E47" s="456">
        <v>39894</v>
      </c>
      <c r="F47" s="456"/>
      <c r="G47" s="456"/>
      <c r="H47" s="456">
        <v>52596</v>
      </c>
      <c r="I47" s="456"/>
      <c r="J47" s="456"/>
      <c r="K47" s="456">
        <v>52596</v>
      </c>
      <c r="L47" s="456"/>
    </row>
    <row r="48" spans="1:12" ht="15" customHeight="1" x14ac:dyDescent="0.2">
      <c r="A48" s="457" t="s">
        <v>187</v>
      </c>
      <c r="B48" s="456">
        <v>41934</v>
      </c>
      <c r="C48" s="456">
        <v>3895</v>
      </c>
      <c r="D48" s="456">
        <v>33975</v>
      </c>
      <c r="E48" s="456">
        <v>4064</v>
      </c>
      <c r="F48" s="456"/>
      <c r="G48" s="456"/>
      <c r="H48" s="456">
        <v>58364</v>
      </c>
      <c r="I48" s="456">
        <v>944</v>
      </c>
      <c r="J48" s="456">
        <v>32557</v>
      </c>
      <c r="K48" s="456">
        <v>24863</v>
      </c>
      <c r="L48" s="456"/>
    </row>
    <row r="49" spans="1:12" ht="15" customHeight="1" x14ac:dyDescent="0.2">
      <c r="A49" s="457" t="s">
        <v>188</v>
      </c>
      <c r="B49" s="456">
        <v>71586</v>
      </c>
      <c r="C49" s="456">
        <v>71586</v>
      </c>
      <c r="D49" s="456"/>
      <c r="E49" s="456"/>
      <c r="F49" s="456"/>
      <c r="G49" s="456"/>
      <c r="H49" s="456">
        <v>84099</v>
      </c>
      <c r="I49" s="456">
        <v>84099</v>
      </c>
      <c r="J49" s="456"/>
      <c r="K49" s="456"/>
      <c r="L49" s="456"/>
    </row>
    <row r="50" spans="1:12" ht="15" customHeight="1" x14ac:dyDescent="0.2">
      <c r="A50" s="457" t="s">
        <v>189</v>
      </c>
      <c r="B50" s="456">
        <v>2224306</v>
      </c>
      <c r="C50" s="456"/>
      <c r="D50" s="456"/>
      <c r="E50" s="456">
        <v>2224306</v>
      </c>
      <c r="F50" s="456"/>
      <c r="G50" s="456"/>
      <c r="H50" s="456">
        <v>2970742</v>
      </c>
      <c r="I50" s="456"/>
      <c r="J50" s="456"/>
      <c r="K50" s="456">
        <v>2970742</v>
      </c>
      <c r="L50" s="456"/>
    </row>
    <row r="51" spans="1:12" ht="15" customHeight="1" x14ac:dyDescent="0.2">
      <c r="A51" s="457" t="s">
        <v>190</v>
      </c>
      <c r="B51" s="456">
        <v>138276</v>
      </c>
      <c r="C51" s="456">
        <v>138276</v>
      </c>
      <c r="D51" s="458"/>
      <c r="E51" s="458"/>
      <c r="F51" s="458"/>
      <c r="G51" s="458"/>
      <c r="H51" s="456">
        <v>184733</v>
      </c>
      <c r="I51" s="456">
        <v>184733</v>
      </c>
      <c r="J51" s="458"/>
      <c r="K51" s="458"/>
      <c r="L51" s="458"/>
    </row>
    <row r="52" spans="1:12" ht="15" customHeight="1" x14ac:dyDescent="0.2">
      <c r="A52" s="457" t="s">
        <v>191</v>
      </c>
      <c r="B52" s="456">
        <v>9411</v>
      </c>
      <c r="C52" s="456"/>
      <c r="D52" s="456"/>
      <c r="E52" s="456">
        <v>9411</v>
      </c>
      <c r="F52" s="456"/>
      <c r="G52" s="456"/>
      <c r="H52" s="456">
        <v>11122</v>
      </c>
      <c r="I52" s="456"/>
      <c r="J52" s="456"/>
      <c r="K52" s="456">
        <v>11122</v>
      </c>
      <c r="L52" s="456"/>
    </row>
    <row r="53" spans="1:12" ht="15" customHeight="1" x14ac:dyDescent="0.2">
      <c r="A53" s="457" t="s">
        <v>192</v>
      </c>
      <c r="B53" s="456">
        <v>163078</v>
      </c>
      <c r="C53" s="456">
        <v>38460</v>
      </c>
      <c r="D53" s="456">
        <v>13402</v>
      </c>
      <c r="E53" s="456">
        <v>111216</v>
      </c>
      <c r="F53" s="458"/>
      <c r="G53" s="458"/>
      <c r="H53" s="456">
        <v>212734</v>
      </c>
      <c r="I53" s="456">
        <v>46416</v>
      </c>
      <c r="J53" s="456">
        <v>15622</v>
      </c>
      <c r="K53" s="456">
        <v>150696</v>
      </c>
      <c r="L53" s="458"/>
    </row>
    <row r="54" spans="1:12" ht="15" customHeight="1" x14ac:dyDescent="0.2">
      <c r="A54" s="457" t="s">
        <v>193</v>
      </c>
      <c r="B54" s="456">
        <v>5096551</v>
      </c>
      <c r="C54" s="456">
        <v>413862</v>
      </c>
      <c r="D54" s="456">
        <v>3144602</v>
      </c>
      <c r="E54" s="456">
        <v>1424293</v>
      </c>
      <c r="F54" s="456">
        <v>113794</v>
      </c>
      <c r="G54" s="456"/>
      <c r="H54" s="456">
        <v>5502252</v>
      </c>
      <c r="I54" s="456">
        <v>448425</v>
      </c>
      <c r="J54" s="456">
        <v>3480378</v>
      </c>
      <c r="K54" s="456">
        <v>1448658</v>
      </c>
      <c r="L54" s="456">
        <v>124791</v>
      </c>
    </row>
    <row r="55" spans="1:12" ht="15" customHeight="1" x14ac:dyDescent="0.2">
      <c r="A55" s="457" t="s">
        <v>194</v>
      </c>
      <c r="B55" s="456">
        <v>2846190</v>
      </c>
      <c r="C55" s="456">
        <v>123004</v>
      </c>
      <c r="D55" s="456">
        <v>2473542</v>
      </c>
      <c r="E55" s="456">
        <v>207140</v>
      </c>
      <c r="F55" s="456">
        <v>42504</v>
      </c>
      <c r="G55" s="456"/>
      <c r="H55" s="456">
        <v>3777568</v>
      </c>
      <c r="I55" s="456">
        <v>157777</v>
      </c>
      <c r="J55" s="456">
        <v>3294446</v>
      </c>
      <c r="K55" s="456">
        <v>268687</v>
      </c>
      <c r="L55" s="456">
        <v>56658</v>
      </c>
    </row>
    <row r="56" spans="1:12" ht="15" customHeight="1" x14ac:dyDescent="0.2">
      <c r="A56" s="457" t="s">
        <v>195</v>
      </c>
      <c r="B56" s="456">
        <v>999591</v>
      </c>
      <c r="C56" s="456">
        <v>24779</v>
      </c>
      <c r="D56" s="456">
        <v>974812</v>
      </c>
      <c r="E56" s="458"/>
      <c r="F56" s="458"/>
      <c r="G56" s="458"/>
      <c r="H56" s="456">
        <v>1167921</v>
      </c>
      <c r="I56" s="456">
        <v>29225</v>
      </c>
      <c r="J56" s="456">
        <v>1138696</v>
      </c>
      <c r="K56" s="458"/>
      <c r="L56" s="458"/>
    </row>
    <row r="57" spans="1:12" ht="15" customHeight="1" x14ac:dyDescent="0.2">
      <c r="A57" s="457" t="s">
        <v>196</v>
      </c>
      <c r="B57" s="456">
        <v>562937</v>
      </c>
      <c r="C57" s="458"/>
      <c r="D57" s="456">
        <v>562937</v>
      </c>
      <c r="E57" s="458"/>
      <c r="F57" s="458"/>
      <c r="G57" s="458"/>
      <c r="H57" s="456">
        <v>912943</v>
      </c>
      <c r="I57" s="458"/>
      <c r="J57" s="456">
        <v>912943</v>
      </c>
      <c r="K57" s="458"/>
      <c r="L57" s="458"/>
    </row>
    <row r="58" spans="1:12" ht="15" customHeight="1" x14ac:dyDescent="0.2">
      <c r="A58" s="457" t="s">
        <v>197</v>
      </c>
      <c r="B58" s="456">
        <v>365906</v>
      </c>
      <c r="C58" s="456">
        <v>34793</v>
      </c>
      <c r="D58" s="456">
        <v>199352</v>
      </c>
      <c r="E58" s="456">
        <v>115677</v>
      </c>
      <c r="F58" s="456">
        <v>16084</v>
      </c>
      <c r="G58" s="456"/>
      <c r="H58" s="456">
        <v>455401</v>
      </c>
      <c r="I58" s="456">
        <v>41935</v>
      </c>
      <c r="J58" s="456">
        <v>247398</v>
      </c>
      <c r="K58" s="456">
        <v>146235</v>
      </c>
      <c r="L58" s="456">
        <v>19833</v>
      </c>
    </row>
    <row r="59" spans="1:12" ht="15" customHeight="1" x14ac:dyDescent="0.2">
      <c r="A59" s="457" t="s">
        <v>198</v>
      </c>
      <c r="B59" s="456">
        <v>917756</v>
      </c>
      <c r="C59" s="456">
        <v>63432</v>
      </c>
      <c r="D59" s="456">
        <v>736441</v>
      </c>
      <c r="E59" s="456">
        <v>91463</v>
      </c>
      <c r="F59" s="456">
        <v>26420</v>
      </c>
      <c r="G59" s="456"/>
      <c r="H59" s="456">
        <v>1241303</v>
      </c>
      <c r="I59" s="456">
        <v>86617</v>
      </c>
      <c r="J59" s="456">
        <v>995409</v>
      </c>
      <c r="K59" s="456">
        <v>122452</v>
      </c>
      <c r="L59" s="456">
        <v>36825</v>
      </c>
    </row>
    <row r="60" spans="1:12" ht="15" customHeight="1" x14ac:dyDescent="0.2">
      <c r="A60" s="457" t="s">
        <v>199</v>
      </c>
      <c r="B60" s="456">
        <v>0</v>
      </c>
      <c r="C60" s="458"/>
      <c r="D60" s="458"/>
      <c r="E60" s="458"/>
      <c r="F60" s="458"/>
      <c r="G60" s="458"/>
      <c r="H60" s="456">
        <v>0</v>
      </c>
      <c r="I60" s="458"/>
      <c r="J60" s="458"/>
      <c r="K60" s="458"/>
      <c r="L60" s="458"/>
    </row>
    <row r="61" spans="1:12" ht="15" customHeight="1" x14ac:dyDescent="0.2">
      <c r="A61" s="457" t="s">
        <v>200</v>
      </c>
      <c r="B61" s="456">
        <v>627346</v>
      </c>
      <c r="C61" s="456">
        <v>0</v>
      </c>
      <c r="D61" s="458"/>
      <c r="E61" s="456">
        <v>627346</v>
      </c>
      <c r="F61" s="458"/>
      <c r="G61" s="458"/>
      <c r="H61" s="456">
        <v>255000</v>
      </c>
      <c r="I61" s="456">
        <v>0</v>
      </c>
      <c r="J61" s="458"/>
      <c r="K61" s="456">
        <v>255000</v>
      </c>
      <c r="L61" s="458"/>
    </row>
    <row r="62" spans="1:12" ht="15" customHeight="1" x14ac:dyDescent="0.2">
      <c r="A62" s="457" t="s">
        <v>201</v>
      </c>
      <c r="B62" s="456">
        <v>0</v>
      </c>
      <c r="C62" s="456"/>
      <c r="D62" s="458"/>
      <c r="E62" s="458"/>
      <c r="F62" s="458"/>
      <c r="G62" s="458"/>
      <c r="H62" s="456">
        <v>0</v>
      </c>
      <c r="I62" s="458" t="s">
        <v>136</v>
      </c>
      <c r="J62" s="458"/>
      <c r="K62" s="458"/>
      <c r="L62" s="458"/>
    </row>
    <row r="63" spans="1:12" ht="15" customHeight="1" x14ac:dyDescent="0.2">
      <c r="A63" s="457" t="s">
        <v>202</v>
      </c>
      <c r="B63" s="456">
        <v>627346</v>
      </c>
      <c r="C63" s="458"/>
      <c r="D63" s="458"/>
      <c r="E63" s="456">
        <v>627346</v>
      </c>
      <c r="F63" s="458"/>
      <c r="G63" s="458"/>
      <c r="H63" s="456">
        <v>255000</v>
      </c>
      <c r="I63" s="458"/>
      <c r="J63" s="458"/>
      <c r="K63" s="456">
        <v>255000</v>
      </c>
      <c r="L63" s="458"/>
    </row>
    <row r="64" spans="1:12" ht="15" customHeight="1" x14ac:dyDescent="0.2">
      <c r="A64" s="457" t="s">
        <v>203</v>
      </c>
      <c r="B64" s="456">
        <v>0</v>
      </c>
      <c r="C64" s="458"/>
      <c r="D64" s="458"/>
      <c r="E64" s="458"/>
      <c r="F64" s="458"/>
      <c r="G64" s="458"/>
      <c r="H64" s="456">
        <v>0</v>
      </c>
      <c r="I64" s="458"/>
      <c r="J64" s="458"/>
      <c r="K64" s="458"/>
      <c r="L64" s="458"/>
    </row>
    <row r="65" spans="1:12" ht="12" customHeight="1" x14ac:dyDescent="0.2">
      <c r="A65" s="406"/>
      <c r="B65" s="458"/>
      <c r="C65" s="458"/>
      <c r="D65" s="458"/>
      <c r="E65" s="458"/>
      <c r="F65" s="458"/>
      <c r="G65" s="458"/>
      <c r="H65" s="458"/>
      <c r="I65" s="458"/>
      <c r="J65" s="458"/>
      <c r="K65" s="458"/>
      <c r="L65" s="458"/>
    </row>
    <row r="66" spans="1:12" ht="15" customHeight="1" x14ac:dyDescent="0.2">
      <c r="A66" s="407" t="s">
        <v>204</v>
      </c>
      <c r="B66" s="456">
        <v>849459</v>
      </c>
      <c r="C66" s="456">
        <v>281020</v>
      </c>
      <c r="D66" s="456">
        <v>-384809</v>
      </c>
      <c r="E66" s="456">
        <v>-108320</v>
      </c>
      <c r="F66" s="456">
        <v>1061568</v>
      </c>
      <c r="G66" s="456"/>
      <c r="H66" s="456">
        <v>1089199</v>
      </c>
      <c r="I66" s="456">
        <v>197291</v>
      </c>
      <c r="J66" s="456">
        <v>-1146497</v>
      </c>
      <c r="K66" s="456">
        <v>746234</v>
      </c>
      <c r="L66" s="456">
        <v>1292171</v>
      </c>
    </row>
    <row r="67" spans="1:12" ht="15" customHeight="1" thickBot="1" x14ac:dyDescent="0.25">
      <c r="A67" s="412"/>
      <c r="B67" s="460"/>
      <c r="C67" s="460"/>
      <c r="D67" s="460"/>
      <c r="E67" s="460"/>
      <c r="F67" s="460"/>
      <c r="G67" s="460"/>
      <c r="H67" s="460"/>
      <c r="I67" s="460"/>
      <c r="J67" s="460"/>
      <c r="K67" s="460"/>
      <c r="L67" s="460"/>
    </row>
    <row r="68" spans="1:12" ht="15" customHeight="1" x14ac:dyDescent="0.2">
      <c r="A68" s="1159" t="s">
        <v>1072</v>
      </c>
      <c r="B68" s="1159"/>
      <c r="C68" s="1159"/>
      <c r="D68" s="1159"/>
      <c r="E68" s="1159"/>
      <c r="F68" s="1159"/>
      <c r="G68" s="1159"/>
      <c r="H68" s="1159"/>
      <c r="I68" s="1159"/>
      <c r="J68" s="1159"/>
      <c r="K68" s="1159"/>
      <c r="L68" s="1159"/>
    </row>
    <row r="69" spans="1:12" ht="15" customHeight="1" x14ac:dyDescent="0.2">
      <c r="A69" s="1003" t="s">
        <v>1073</v>
      </c>
      <c r="B69" s="1003"/>
      <c r="C69" s="1003"/>
      <c r="D69" s="1003"/>
      <c r="E69" s="1003"/>
      <c r="F69" s="1003"/>
      <c r="G69" s="1003"/>
      <c r="H69" s="1003"/>
      <c r="I69" s="1003"/>
      <c r="J69" s="1003"/>
      <c r="K69" s="1003"/>
      <c r="L69" s="1003"/>
    </row>
    <row r="70" spans="1:12" ht="15" customHeight="1" x14ac:dyDescent="0.2">
      <c r="A70" s="1003" t="s">
        <v>205</v>
      </c>
      <c r="B70" s="1003"/>
      <c r="C70" s="1003"/>
      <c r="D70" s="1003"/>
      <c r="E70" s="1003"/>
      <c r="F70" s="1003"/>
      <c r="G70" s="1003"/>
      <c r="H70" s="1003"/>
      <c r="I70" s="1003"/>
      <c r="J70" s="1003"/>
      <c r="K70" s="1003"/>
      <c r="L70" s="1003"/>
    </row>
    <row r="71" spans="1:12" ht="15" customHeight="1" x14ac:dyDescent="0.2">
      <c r="A71" s="1098" t="s">
        <v>206</v>
      </c>
      <c r="B71" s="1098"/>
      <c r="C71" s="1098"/>
      <c r="D71" s="1098"/>
      <c r="E71" s="1098"/>
      <c r="F71" s="1098"/>
      <c r="G71" s="1098"/>
      <c r="H71" s="1098"/>
      <c r="I71" s="1098"/>
      <c r="J71" s="1098"/>
      <c r="K71" s="1098"/>
      <c r="L71" s="1098"/>
    </row>
    <row r="72" spans="1:12" x14ac:dyDescent="0.2">
      <c r="A72" s="406"/>
      <c r="B72" s="406"/>
      <c r="C72" s="406"/>
      <c r="D72" s="406"/>
      <c r="E72" s="406"/>
      <c r="F72" s="406"/>
      <c r="G72" s="406"/>
      <c r="H72" s="406"/>
      <c r="I72" s="406"/>
      <c r="J72" s="406"/>
      <c r="K72" s="406"/>
      <c r="L72" s="406"/>
    </row>
  </sheetData>
  <mergeCells count="19">
    <mergeCell ref="A69:L69"/>
    <mergeCell ref="A70:L70"/>
    <mergeCell ref="A71:L71"/>
    <mergeCell ref="C7:C8"/>
    <mergeCell ref="D7:D8"/>
    <mergeCell ref="E7:E8"/>
    <mergeCell ref="A68:L68"/>
    <mergeCell ref="H7:H8"/>
    <mergeCell ref="I7:I8"/>
    <mergeCell ref="J7:J8"/>
    <mergeCell ref="K7:K8"/>
    <mergeCell ref="L7:L8"/>
    <mergeCell ref="A2:L2"/>
    <mergeCell ref="A6:A8"/>
    <mergeCell ref="B6:F6"/>
    <mergeCell ref="H6:L6"/>
    <mergeCell ref="B7:B8"/>
    <mergeCell ref="A5:L5"/>
    <mergeCell ref="F7:F8"/>
  </mergeCells>
  <hyperlinks>
    <hyperlink ref="A1" location="Índice!A1" display="Regresar"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73"/>
  <sheetViews>
    <sheetView showGridLines="0" workbookViewId="0">
      <selection activeCell="A20" sqref="A20"/>
    </sheetView>
  </sheetViews>
  <sheetFormatPr baseColWidth="10" defaultRowHeight="15" x14ac:dyDescent="0.2"/>
  <cols>
    <col min="1" max="1" width="53.7109375" style="99" customWidth="1"/>
    <col min="2" max="2" width="14.140625" style="99" customWidth="1"/>
    <col min="3" max="3" width="17.28515625" style="99" customWidth="1"/>
    <col min="4" max="4" width="16.28515625" style="99" customWidth="1"/>
    <col min="5" max="5" width="13.5703125" style="99" customWidth="1"/>
    <col min="6" max="6" width="15.85546875" style="99" customWidth="1"/>
    <col min="7" max="7" width="13.28515625" style="99" customWidth="1"/>
    <col min="8" max="16384" width="11.42578125" style="99"/>
  </cols>
  <sheetData>
    <row r="1" spans="1:7" s="416" customFormat="1" x14ac:dyDescent="0.2">
      <c r="A1" s="236" t="s">
        <v>18</v>
      </c>
      <c r="B1" s="461"/>
      <c r="C1" s="461"/>
      <c r="D1" s="461"/>
      <c r="E1" s="461"/>
      <c r="F1" s="461"/>
      <c r="G1" s="461"/>
    </row>
    <row r="2" spans="1:7" s="416" customFormat="1" x14ac:dyDescent="0.2">
      <c r="A2" s="1160" t="s">
        <v>807</v>
      </c>
      <c r="B2" s="1160"/>
      <c r="C2" s="1160"/>
      <c r="D2" s="1160"/>
      <c r="E2" s="1160"/>
      <c r="F2" s="1160"/>
      <c r="G2" s="1160"/>
    </row>
    <row r="3" spans="1:7" s="416" customFormat="1" ht="18" x14ac:dyDescent="0.2">
      <c r="A3" s="1161" t="s">
        <v>832</v>
      </c>
      <c r="B3" s="1161"/>
      <c r="C3" s="1161"/>
      <c r="D3" s="1161"/>
      <c r="E3" s="1161"/>
      <c r="F3" s="1161"/>
      <c r="G3" s="1161"/>
    </row>
    <row r="4" spans="1:7" s="416" customFormat="1" ht="18" x14ac:dyDescent="0.2">
      <c r="A4" s="417" t="s">
        <v>69</v>
      </c>
      <c r="B4" s="462"/>
      <c r="C4" s="462"/>
      <c r="D4" s="462"/>
      <c r="E4" s="462"/>
      <c r="F4" s="462"/>
      <c r="G4" s="463"/>
    </row>
    <row r="5" spans="1:7" s="416" customFormat="1" ht="18.75" thickBot="1" x14ac:dyDescent="0.25">
      <c r="A5" s="417"/>
      <c r="B5" s="462"/>
      <c r="C5" s="462"/>
      <c r="D5" s="462"/>
      <c r="E5" s="462"/>
      <c r="F5" s="462"/>
      <c r="G5" s="269"/>
    </row>
    <row r="6" spans="1:7" ht="21.75" customHeight="1" x14ac:dyDescent="0.2">
      <c r="A6" s="1162" t="s">
        <v>67</v>
      </c>
      <c r="B6" s="1105" t="s">
        <v>1282</v>
      </c>
      <c r="C6" s="1105" t="s">
        <v>207</v>
      </c>
      <c r="D6" s="1105" t="s">
        <v>158</v>
      </c>
      <c r="E6" s="1105" t="s">
        <v>159</v>
      </c>
      <c r="F6" s="1105" t="s">
        <v>19</v>
      </c>
      <c r="G6" s="1165" t="s">
        <v>208</v>
      </c>
    </row>
    <row r="7" spans="1:7" ht="21.75" customHeight="1" x14ac:dyDescent="0.2">
      <c r="A7" s="1163"/>
      <c r="B7" s="1157"/>
      <c r="C7" s="1157"/>
      <c r="D7" s="1157"/>
      <c r="E7" s="1157"/>
      <c r="F7" s="1157"/>
      <c r="G7" s="1166"/>
    </row>
    <row r="8" spans="1:7" ht="21.75" customHeight="1" thickBot="1" x14ac:dyDescent="0.25">
      <c r="A8" s="1164"/>
      <c r="B8" s="1158"/>
      <c r="C8" s="1158"/>
      <c r="D8" s="1158"/>
      <c r="E8" s="1158"/>
      <c r="F8" s="1158" t="s">
        <v>136</v>
      </c>
      <c r="G8" s="1167"/>
    </row>
    <row r="9" spans="1:7" ht="15" customHeight="1" x14ac:dyDescent="0.2">
      <c r="A9" s="464"/>
      <c r="B9" s="464"/>
      <c r="C9" s="464"/>
      <c r="D9" s="464"/>
      <c r="E9" s="464"/>
      <c r="F9" s="464"/>
      <c r="G9" s="464"/>
    </row>
    <row r="10" spans="1:7" ht="15" customHeight="1" x14ac:dyDescent="0.2">
      <c r="A10" s="136" t="s">
        <v>70</v>
      </c>
      <c r="B10" s="465"/>
      <c r="C10" s="465"/>
      <c r="D10" s="465"/>
      <c r="E10" s="465"/>
      <c r="F10" s="465"/>
      <c r="G10" s="466"/>
    </row>
    <row r="11" spans="1:7" ht="15" customHeight="1" x14ac:dyDescent="0.2">
      <c r="A11" s="136"/>
      <c r="B11" s="465"/>
      <c r="C11" s="465"/>
      <c r="D11" s="465"/>
      <c r="E11" s="465"/>
      <c r="F11" s="465"/>
      <c r="G11" s="467"/>
    </row>
    <row r="12" spans="1:7" ht="15" customHeight="1" x14ac:dyDescent="0.2">
      <c r="A12" s="468" t="s">
        <v>209</v>
      </c>
      <c r="B12" s="134">
        <v>2841561</v>
      </c>
      <c r="C12" s="134">
        <v>17452382</v>
      </c>
      <c r="D12" s="134">
        <v>10338720</v>
      </c>
      <c r="E12" s="134">
        <v>1405319</v>
      </c>
      <c r="F12" s="134">
        <v>32037982</v>
      </c>
      <c r="G12" s="469">
        <v>91.367020855950159</v>
      </c>
    </row>
    <row r="13" spans="1:7" ht="15" customHeight="1" x14ac:dyDescent="0.2">
      <c r="A13" s="468" t="s">
        <v>210</v>
      </c>
      <c r="B13" s="134">
        <v>0</v>
      </c>
      <c r="C13" s="134">
        <v>997930</v>
      </c>
      <c r="D13" s="134">
        <v>589024</v>
      </c>
      <c r="E13" s="134">
        <v>0</v>
      </c>
      <c r="F13" s="134">
        <v>1586954</v>
      </c>
      <c r="G13" s="469">
        <v>4.525730091721555</v>
      </c>
    </row>
    <row r="14" spans="1:7" ht="15" customHeight="1" x14ac:dyDescent="0.2">
      <c r="A14" s="133" t="s">
        <v>211</v>
      </c>
      <c r="B14" s="134">
        <v>2841561</v>
      </c>
      <c r="C14" s="134">
        <v>18450312</v>
      </c>
      <c r="D14" s="134">
        <v>10927744</v>
      </c>
      <c r="E14" s="134">
        <v>1405319</v>
      </c>
      <c r="F14" s="134">
        <v>33624936</v>
      </c>
      <c r="G14" s="469">
        <v>95.892750947671729</v>
      </c>
    </row>
    <row r="15" spans="1:7" ht="15" customHeight="1" x14ac:dyDescent="0.2">
      <c r="A15" s="468" t="s">
        <v>212</v>
      </c>
      <c r="B15" s="134">
        <v>111856</v>
      </c>
      <c r="C15" s="134">
        <v>531367</v>
      </c>
      <c r="D15" s="134">
        <v>752186</v>
      </c>
      <c r="E15" s="134">
        <v>44804</v>
      </c>
      <c r="F15" s="134">
        <v>1440213</v>
      </c>
      <c r="G15" s="469">
        <v>4.1072490523282816</v>
      </c>
    </row>
    <row r="16" spans="1:7" ht="15" customHeight="1" x14ac:dyDescent="0.2">
      <c r="A16" s="470" t="s">
        <v>213</v>
      </c>
      <c r="B16" s="134">
        <v>66405</v>
      </c>
      <c r="C16" s="134">
        <v>407846</v>
      </c>
      <c r="D16" s="134">
        <v>241606</v>
      </c>
      <c r="E16" s="134">
        <v>32841</v>
      </c>
      <c r="F16" s="134">
        <v>748698</v>
      </c>
      <c r="G16" s="469">
        <v>2.1351627509125941</v>
      </c>
    </row>
    <row r="17" spans="1:7" ht="15" customHeight="1" x14ac:dyDescent="0.2">
      <c r="A17" s="470" t="s">
        <v>214</v>
      </c>
      <c r="B17" s="134">
        <v>2049</v>
      </c>
      <c r="C17" s="134"/>
      <c r="D17" s="134">
        <v>7453</v>
      </c>
      <c r="E17" s="134"/>
      <c r="F17" s="134">
        <v>9502</v>
      </c>
      <c r="G17" s="469">
        <v>2.7098130967588362E-2</v>
      </c>
    </row>
    <row r="18" spans="1:7" ht="15" customHeight="1" x14ac:dyDescent="0.2">
      <c r="A18" s="470" t="s">
        <v>215</v>
      </c>
      <c r="B18" s="134">
        <v>43402</v>
      </c>
      <c r="C18" s="134">
        <v>123521</v>
      </c>
      <c r="D18" s="134">
        <v>503127</v>
      </c>
      <c r="E18" s="134">
        <v>11963</v>
      </c>
      <c r="F18" s="134">
        <v>682013</v>
      </c>
      <c r="G18" s="469">
        <v>1.9449881704480994</v>
      </c>
    </row>
    <row r="19" spans="1:7" ht="15" customHeight="1" x14ac:dyDescent="0.2">
      <c r="A19" s="468"/>
      <c r="B19" s="134"/>
      <c r="C19" s="134"/>
      <c r="D19" s="134"/>
      <c r="E19" s="134"/>
      <c r="F19" s="134">
        <v>0</v>
      </c>
      <c r="G19" s="469">
        <v>0</v>
      </c>
    </row>
    <row r="20" spans="1:7" ht="15" customHeight="1" x14ac:dyDescent="0.2">
      <c r="A20" s="136" t="s">
        <v>216</v>
      </c>
      <c r="B20" s="134">
        <v>2953417</v>
      </c>
      <c r="C20" s="134">
        <v>18981679</v>
      </c>
      <c r="D20" s="134">
        <v>11679930</v>
      </c>
      <c r="E20" s="134">
        <v>1450123</v>
      </c>
      <c r="F20" s="134">
        <v>35065149</v>
      </c>
      <c r="G20" s="469">
        <v>100</v>
      </c>
    </row>
    <row r="21" spans="1:7" ht="15" customHeight="1" x14ac:dyDescent="0.2">
      <c r="A21" s="133"/>
      <c r="B21" s="134"/>
      <c r="C21" s="134"/>
      <c r="D21" s="134"/>
      <c r="E21" s="134"/>
      <c r="F21" s="134"/>
      <c r="G21" s="469"/>
    </row>
    <row r="22" spans="1:7" ht="15" customHeight="1" x14ac:dyDescent="0.2">
      <c r="A22" s="136" t="s">
        <v>71</v>
      </c>
      <c r="B22" s="134"/>
      <c r="C22" s="134"/>
      <c r="D22" s="134"/>
      <c r="E22" s="134"/>
      <c r="F22" s="134"/>
      <c r="G22" s="469"/>
    </row>
    <row r="23" spans="1:7" ht="15" customHeight="1" x14ac:dyDescent="0.2">
      <c r="A23" s="136"/>
      <c r="B23" s="134"/>
      <c r="C23" s="471"/>
      <c r="D23" s="134"/>
      <c r="E23" s="134"/>
      <c r="F23" s="134"/>
      <c r="G23" s="469"/>
    </row>
    <row r="24" spans="1:7" ht="15" customHeight="1" x14ac:dyDescent="0.2">
      <c r="A24" s="468" t="s">
        <v>217</v>
      </c>
      <c r="B24" s="134">
        <v>1243736</v>
      </c>
      <c r="C24" s="134">
        <v>14298825</v>
      </c>
      <c r="D24" s="134">
        <v>1349791</v>
      </c>
      <c r="E24" s="134">
        <v>0</v>
      </c>
      <c r="F24" s="134">
        <v>16892352</v>
      </c>
      <c r="G24" s="469">
        <v>48.174191417238809</v>
      </c>
    </row>
    <row r="25" spans="1:7" ht="15" customHeight="1" x14ac:dyDescent="0.2">
      <c r="A25" s="470" t="s">
        <v>171</v>
      </c>
      <c r="B25" s="134">
        <v>1112947</v>
      </c>
      <c r="C25" s="134">
        <v>12795189</v>
      </c>
      <c r="D25" s="134">
        <v>1207850</v>
      </c>
      <c r="E25" s="134"/>
      <c r="F25" s="134">
        <v>15115986</v>
      </c>
      <c r="G25" s="469">
        <v>43.108289658201656</v>
      </c>
    </row>
    <row r="26" spans="1:7" ht="15" customHeight="1" x14ac:dyDescent="0.2">
      <c r="A26" s="470" t="s">
        <v>172</v>
      </c>
      <c r="B26" s="134">
        <v>130789</v>
      </c>
      <c r="C26" s="134">
        <v>1503636</v>
      </c>
      <c r="D26" s="134">
        <v>141941</v>
      </c>
      <c r="E26" s="134"/>
      <c r="F26" s="134">
        <v>1776366</v>
      </c>
      <c r="G26" s="469">
        <v>5.0659017590371569</v>
      </c>
    </row>
    <row r="27" spans="1:7" ht="15" customHeight="1" x14ac:dyDescent="0.2">
      <c r="A27" s="468" t="s">
        <v>218</v>
      </c>
      <c r="B27" s="134">
        <v>0</v>
      </c>
      <c r="C27" s="134">
        <v>0</v>
      </c>
      <c r="D27" s="134">
        <v>408142</v>
      </c>
      <c r="E27" s="134">
        <v>0</v>
      </c>
      <c r="F27" s="134">
        <v>408142</v>
      </c>
      <c r="G27" s="469">
        <v>1.1639534171093926</v>
      </c>
    </row>
    <row r="28" spans="1:7" ht="15" customHeight="1" x14ac:dyDescent="0.2">
      <c r="A28" s="470" t="s">
        <v>171</v>
      </c>
      <c r="B28" s="134"/>
      <c r="C28" s="134"/>
      <c r="D28" s="134">
        <v>315072</v>
      </c>
      <c r="E28" s="134"/>
      <c r="F28" s="134">
        <v>315072</v>
      </c>
      <c r="G28" s="469">
        <v>0.89853318461587028</v>
      </c>
    </row>
    <row r="29" spans="1:7" ht="15" customHeight="1" x14ac:dyDescent="0.2">
      <c r="A29" s="470" t="s">
        <v>219</v>
      </c>
      <c r="B29" s="134"/>
      <c r="C29" s="134"/>
      <c r="D29" s="134">
        <v>93070</v>
      </c>
      <c r="E29" s="134"/>
      <c r="F29" s="134">
        <v>93070</v>
      </c>
      <c r="G29" s="469">
        <v>0.26542023249352231</v>
      </c>
    </row>
    <row r="30" spans="1:7" ht="15" customHeight="1" x14ac:dyDescent="0.2">
      <c r="A30" s="468" t="s">
        <v>220</v>
      </c>
      <c r="B30" s="134"/>
      <c r="C30" s="134">
        <v>0</v>
      </c>
      <c r="D30" s="134">
        <v>0</v>
      </c>
      <c r="E30" s="134">
        <v>508533</v>
      </c>
      <c r="F30" s="134">
        <v>508533</v>
      </c>
      <c r="G30" s="469">
        <v>1.4502519296296159</v>
      </c>
    </row>
    <row r="31" spans="1:7" ht="15" customHeight="1" x14ac:dyDescent="0.2">
      <c r="A31" s="470" t="s">
        <v>171</v>
      </c>
      <c r="B31" s="134"/>
      <c r="C31" s="134"/>
      <c r="D31" s="134"/>
      <c r="E31" s="134">
        <v>502687</v>
      </c>
      <c r="F31" s="134">
        <v>502687</v>
      </c>
      <c r="G31" s="469">
        <v>1.4335801054203421</v>
      </c>
    </row>
    <row r="32" spans="1:7" ht="15" customHeight="1" x14ac:dyDescent="0.2">
      <c r="A32" s="470" t="s">
        <v>219</v>
      </c>
      <c r="B32" s="134"/>
      <c r="C32" s="134"/>
      <c r="D32" s="134"/>
      <c r="E32" s="134">
        <v>5846</v>
      </c>
      <c r="F32" s="134">
        <v>5846</v>
      </c>
      <c r="G32" s="469">
        <v>1.6671824209273999E-2</v>
      </c>
    </row>
    <row r="33" spans="1:7" ht="15" customHeight="1" x14ac:dyDescent="0.2">
      <c r="A33" s="468" t="s">
        <v>1075</v>
      </c>
      <c r="B33" s="134">
        <v>1224369</v>
      </c>
      <c r="C33" s="134">
        <v>923276</v>
      </c>
      <c r="D33" s="134">
        <v>9103292</v>
      </c>
      <c r="E33" s="134">
        <v>0</v>
      </c>
      <c r="F33" s="134">
        <v>11250937</v>
      </c>
      <c r="G33" s="469">
        <v>32.085809759428088</v>
      </c>
    </row>
    <row r="34" spans="1:7" ht="15" customHeight="1" x14ac:dyDescent="0.2">
      <c r="A34" s="470" t="s">
        <v>171</v>
      </c>
      <c r="B34" s="134">
        <v>1201298</v>
      </c>
      <c r="C34" s="134">
        <v>876919</v>
      </c>
      <c r="D34" s="134">
        <v>9064451</v>
      </c>
      <c r="E34" s="134"/>
      <c r="F34" s="134">
        <v>11142667.699999999</v>
      </c>
      <c r="G34" s="469">
        <v>31.777043639540786</v>
      </c>
    </row>
    <row r="35" spans="1:7" ht="15" customHeight="1" x14ac:dyDescent="0.2">
      <c r="A35" s="470" t="s">
        <v>221</v>
      </c>
      <c r="B35" s="134">
        <v>320695</v>
      </c>
      <c r="C35" s="134"/>
      <c r="D35" s="134"/>
      <c r="E35" s="134"/>
      <c r="F35" s="134">
        <v>320695</v>
      </c>
      <c r="G35" s="469">
        <v>0.9145690497422384</v>
      </c>
    </row>
    <row r="36" spans="1:7" ht="15" customHeight="1" x14ac:dyDescent="0.2">
      <c r="A36" s="470" t="s">
        <v>222</v>
      </c>
      <c r="B36" s="134"/>
      <c r="C36" s="134">
        <v>480072</v>
      </c>
      <c r="D36" s="134"/>
      <c r="E36" s="134"/>
      <c r="F36" s="134">
        <v>480072</v>
      </c>
      <c r="G36" s="469">
        <v>1.3690858692772132</v>
      </c>
    </row>
    <row r="37" spans="1:7" ht="15" customHeight="1" x14ac:dyDescent="0.2">
      <c r="A37" s="470" t="s">
        <v>223</v>
      </c>
      <c r="B37" s="134"/>
      <c r="C37" s="134">
        <v>396847</v>
      </c>
      <c r="D37" s="134"/>
      <c r="E37" s="134"/>
      <c r="F37" s="134">
        <v>396847</v>
      </c>
      <c r="G37" s="469">
        <v>1.1317419469684844</v>
      </c>
    </row>
    <row r="38" spans="1:7" ht="15" customHeight="1" x14ac:dyDescent="0.2">
      <c r="A38" s="470" t="s">
        <v>224</v>
      </c>
      <c r="B38" s="134">
        <v>495494</v>
      </c>
      <c r="C38" s="134"/>
      <c r="D38" s="134"/>
      <c r="E38" s="134"/>
      <c r="F38" s="134">
        <v>495494</v>
      </c>
      <c r="G38" s="469">
        <v>1.4130668602035599</v>
      </c>
    </row>
    <row r="39" spans="1:7" ht="15" customHeight="1" x14ac:dyDescent="0.2">
      <c r="A39" s="470" t="s">
        <v>225</v>
      </c>
      <c r="B39" s="134">
        <v>155225</v>
      </c>
      <c r="C39" s="134"/>
      <c r="D39" s="134">
        <v>1687681</v>
      </c>
      <c r="E39" s="134"/>
      <c r="F39" s="134">
        <v>1842906</v>
      </c>
      <c r="G39" s="469">
        <v>5.2556628235060403</v>
      </c>
    </row>
    <row r="40" spans="1:7" ht="15" customHeight="1" x14ac:dyDescent="0.2">
      <c r="A40" s="470" t="s">
        <v>226</v>
      </c>
      <c r="B40" s="134">
        <v>58956</v>
      </c>
      <c r="C40" s="134"/>
      <c r="D40" s="134">
        <v>160128</v>
      </c>
      <c r="E40" s="134"/>
      <c r="F40" s="134">
        <v>219084</v>
      </c>
      <c r="G40" s="469">
        <v>0.62479129918997345</v>
      </c>
    </row>
    <row r="41" spans="1:7" ht="15" customHeight="1" x14ac:dyDescent="0.2">
      <c r="A41" s="470" t="s">
        <v>227</v>
      </c>
      <c r="B41" s="134">
        <v>14927</v>
      </c>
      <c r="C41" s="134"/>
      <c r="D41" s="134">
        <v>28869</v>
      </c>
      <c r="E41" s="134"/>
      <c r="F41" s="134">
        <v>43796</v>
      </c>
      <c r="G41" s="469">
        <v>0.12489894168138285</v>
      </c>
    </row>
    <row r="42" spans="1:7" ht="15" customHeight="1" x14ac:dyDescent="0.2">
      <c r="A42" s="470" t="s">
        <v>228</v>
      </c>
      <c r="B42" s="134"/>
      <c r="C42" s="134"/>
      <c r="D42" s="134">
        <v>1914996</v>
      </c>
      <c r="E42" s="134"/>
      <c r="F42" s="134">
        <v>1914996</v>
      </c>
      <c r="G42" s="469">
        <v>5.4612515691862598</v>
      </c>
    </row>
    <row r="43" spans="1:7" ht="15" customHeight="1" x14ac:dyDescent="0.2">
      <c r="A43" s="470" t="s">
        <v>229</v>
      </c>
      <c r="B43" s="134"/>
      <c r="C43" s="134"/>
      <c r="D43" s="134">
        <v>3384695</v>
      </c>
      <c r="E43" s="134"/>
      <c r="F43" s="134">
        <v>3384695</v>
      </c>
      <c r="G43" s="469">
        <v>9.6525898121807501</v>
      </c>
    </row>
    <row r="44" spans="1:7" ht="15" customHeight="1" x14ac:dyDescent="0.2">
      <c r="A44" s="470" t="s">
        <v>230</v>
      </c>
      <c r="B44" s="134"/>
      <c r="C44" s="134"/>
      <c r="D44" s="134">
        <v>39199</v>
      </c>
      <c r="E44" s="134"/>
      <c r="F44" s="134">
        <v>39199</v>
      </c>
      <c r="G44" s="469">
        <v>0.11178905870327259</v>
      </c>
    </row>
    <row r="45" spans="1:7" ht="15" customHeight="1" x14ac:dyDescent="0.2">
      <c r="A45" s="470" t="s">
        <v>231</v>
      </c>
      <c r="B45" s="134">
        <v>1025</v>
      </c>
      <c r="C45" s="134"/>
      <c r="D45" s="134">
        <v>37915</v>
      </c>
      <c r="E45" s="134"/>
      <c r="F45" s="134">
        <v>38939.699999999997</v>
      </c>
      <c r="G45" s="469">
        <v>0.11104957802974115</v>
      </c>
    </row>
    <row r="46" spans="1:7" ht="15" customHeight="1" x14ac:dyDescent="0.2">
      <c r="A46" s="470" t="s">
        <v>232</v>
      </c>
      <c r="B46" s="134">
        <v>35037</v>
      </c>
      <c r="C46" s="134"/>
      <c r="D46" s="134"/>
      <c r="E46" s="134"/>
      <c r="F46" s="134">
        <v>35037</v>
      </c>
      <c r="G46" s="469">
        <v>9.9919723711996783E-2</v>
      </c>
    </row>
    <row r="47" spans="1:7" ht="15" customHeight="1" x14ac:dyDescent="0.2">
      <c r="A47" s="470" t="s">
        <v>233</v>
      </c>
      <c r="B47" s="134"/>
      <c r="C47" s="134"/>
      <c r="D47" s="134">
        <v>1797339</v>
      </c>
      <c r="E47" s="134"/>
      <c r="F47" s="134">
        <v>1797339</v>
      </c>
      <c r="G47" s="469">
        <v>5.1257132830092917</v>
      </c>
    </row>
    <row r="48" spans="1:7" ht="15" customHeight="1" x14ac:dyDescent="0.2">
      <c r="A48" s="470" t="s">
        <v>234</v>
      </c>
      <c r="B48" s="134">
        <v>119939</v>
      </c>
      <c r="C48" s="134"/>
      <c r="D48" s="134"/>
      <c r="E48" s="134"/>
      <c r="F48" s="134">
        <v>119939</v>
      </c>
      <c r="G48" s="469">
        <v>0.3420461723975563</v>
      </c>
    </row>
    <row r="49" spans="1:7" ht="15" customHeight="1" x14ac:dyDescent="0.2">
      <c r="A49" s="470" t="s">
        <v>235</v>
      </c>
      <c r="B49" s="134"/>
      <c r="C49" s="134"/>
      <c r="D49" s="134">
        <v>12410</v>
      </c>
      <c r="E49" s="134"/>
      <c r="F49" s="134">
        <v>12410</v>
      </c>
      <c r="G49" s="469">
        <v>3.5391265555437965E-2</v>
      </c>
    </row>
    <row r="50" spans="1:7" ht="15" customHeight="1" x14ac:dyDescent="0.2">
      <c r="A50" s="470" t="s">
        <v>236</v>
      </c>
      <c r="B50" s="134"/>
      <c r="C50" s="134"/>
      <c r="D50" s="134">
        <v>1219</v>
      </c>
      <c r="E50" s="134"/>
      <c r="F50" s="134">
        <v>1219</v>
      </c>
      <c r="G50" s="469">
        <v>3.476386197588951E-3</v>
      </c>
    </row>
    <row r="51" spans="1:7" ht="15" customHeight="1" x14ac:dyDescent="0.2">
      <c r="A51" s="470" t="s">
        <v>237</v>
      </c>
      <c r="B51" s="134">
        <v>23071</v>
      </c>
      <c r="C51" s="134">
        <v>46357</v>
      </c>
      <c r="D51" s="134">
        <v>38841</v>
      </c>
      <c r="E51" s="134"/>
      <c r="F51" s="134">
        <v>108269</v>
      </c>
      <c r="G51" s="469">
        <v>0.30876526433696316</v>
      </c>
    </row>
    <row r="52" spans="1:7" ht="15" customHeight="1" x14ac:dyDescent="0.2">
      <c r="A52" s="470"/>
      <c r="B52" s="134"/>
      <c r="C52" s="134"/>
      <c r="D52" s="134"/>
      <c r="E52" s="134"/>
      <c r="F52" s="134"/>
      <c r="G52" s="469"/>
    </row>
    <row r="53" spans="1:7" ht="15" customHeight="1" x14ac:dyDescent="0.2">
      <c r="A53" s="136" t="s">
        <v>238</v>
      </c>
      <c r="B53" s="134">
        <v>2468105</v>
      </c>
      <c r="C53" s="134">
        <v>15222101</v>
      </c>
      <c r="D53" s="134">
        <v>10861225</v>
      </c>
      <c r="E53" s="134">
        <v>508533</v>
      </c>
      <c r="F53" s="134">
        <v>29059964</v>
      </c>
      <c r="G53" s="469">
        <v>82.874206523405903</v>
      </c>
    </row>
    <row r="54" spans="1:7" ht="15" customHeight="1" x14ac:dyDescent="0.2">
      <c r="A54" s="136" t="s">
        <v>239</v>
      </c>
      <c r="B54" s="134">
        <v>244017</v>
      </c>
      <c r="C54" s="134">
        <v>1994232</v>
      </c>
      <c r="D54" s="134">
        <v>790480</v>
      </c>
      <c r="E54" s="134">
        <v>69079</v>
      </c>
      <c r="F54" s="134">
        <v>3097808</v>
      </c>
      <c r="G54" s="469">
        <v>8.8344355816083944</v>
      </c>
    </row>
    <row r="55" spans="1:7" ht="15" customHeight="1" x14ac:dyDescent="0.2">
      <c r="A55" s="468" t="s">
        <v>240</v>
      </c>
      <c r="B55" s="134">
        <v>195770</v>
      </c>
      <c r="C55" s="134">
        <v>491141</v>
      </c>
      <c r="D55" s="134">
        <v>0</v>
      </c>
      <c r="E55" s="134"/>
      <c r="F55" s="134">
        <v>686911</v>
      </c>
      <c r="G55" s="469">
        <v>1.9589564555964101</v>
      </c>
    </row>
    <row r="56" spans="1:7" ht="15" customHeight="1" x14ac:dyDescent="0.2">
      <c r="A56" s="468" t="s">
        <v>241</v>
      </c>
      <c r="B56" s="134">
        <v>0</v>
      </c>
      <c r="C56" s="134">
        <v>15347</v>
      </c>
      <c r="D56" s="134">
        <v>0</v>
      </c>
      <c r="E56" s="134">
        <v>0</v>
      </c>
      <c r="F56" s="134">
        <v>15347</v>
      </c>
      <c r="G56" s="469">
        <v>4.3767103342409866E-2</v>
      </c>
    </row>
    <row r="57" spans="1:7" ht="15" customHeight="1" x14ac:dyDescent="0.2">
      <c r="A57" s="468" t="s">
        <v>242</v>
      </c>
      <c r="B57" s="134">
        <v>71121</v>
      </c>
      <c r="C57" s="134">
        <v>682189</v>
      </c>
      <c r="D57" s="134">
        <v>156593</v>
      </c>
      <c r="E57" s="134">
        <v>31336</v>
      </c>
      <c r="F57" s="134">
        <v>941239</v>
      </c>
      <c r="G57" s="469">
        <v>2.6842578082300466</v>
      </c>
    </row>
    <row r="58" spans="1:7" ht="15" customHeight="1" x14ac:dyDescent="0.2">
      <c r="A58" s="468" t="s">
        <v>243</v>
      </c>
      <c r="B58" s="134">
        <v>25333</v>
      </c>
      <c r="C58" s="134">
        <v>155591</v>
      </c>
      <c r="D58" s="134">
        <v>92171</v>
      </c>
      <c r="E58" s="134">
        <v>12529</v>
      </c>
      <c r="F58" s="134">
        <v>285624</v>
      </c>
      <c r="G58" s="469">
        <v>0.81455236365885686</v>
      </c>
    </row>
    <row r="59" spans="1:7" ht="15" customHeight="1" x14ac:dyDescent="0.2">
      <c r="A59" s="468" t="s">
        <v>244</v>
      </c>
      <c r="B59" s="134">
        <v>45788</v>
      </c>
      <c r="C59" s="134">
        <v>526598</v>
      </c>
      <c r="D59" s="134">
        <v>64422</v>
      </c>
      <c r="E59" s="134">
        <v>18807</v>
      </c>
      <c r="F59" s="134">
        <v>655615</v>
      </c>
      <c r="G59" s="469">
        <v>1.8697054445711896</v>
      </c>
    </row>
    <row r="60" spans="1:7" ht="15" customHeight="1" x14ac:dyDescent="0.2">
      <c r="A60" s="136" t="s">
        <v>245</v>
      </c>
      <c r="B60" s="134">
        <v>266891</v>
      </c>
      <c r="C60" s="134">
        <v>1188677</v>
      </c>
      <c r="D60" s="134">
        <v>156593</v>
      </c>
      <c r="E60" s="134">
        <v>31336</v>
      </c>
      <c r="F60" s="134">
        <v>1643497</v>
      </c>
      <c r="G60" s="469">
        <v>4.6869813671688672</v>
      </c>
    </row>
    <row r="61" spans="1:7" ht="15" customHeight="1" x14ac:dyDescent="0.2">
      <c r="A61" s="468"/>
      <c r="B61" s="134"/>
      <c r="C61" s="134"/>
      <c r="D61" s="134"/>
      <c r="E61" s="134"/>
      <c r="F61" s="134"/>
      <c r="G61" s="469"/>
    </row>
    <row r="62" spans="1:7" ht="15" customHeight="1" x14ac:dyDescent="0.2">
      <c r="A62" s="136" t="s">
        <v>246</v>
      </c>
      <c r="B62" s="134">
        <v>2979013</v>
      </c>
      <c r="C62" s="134">
        <v>18405010</v>
      </c>
      <c r="D62" s="134">
        <v>11808298</v>
      </c>
      <c r="E62" s="134">
        <v>608948</v>
      </c>
      <c r="F62" s="134">
        <v>33801269</v>
      </c>
      <c r="G62" s="469">
        <v>96.395623472183161</v>
      </c>
    </row>
    <row r="63" spans="1:7" ht="15" customHeight="1" x14ac:dyDescent="0.2">
      <c r="A63" s="468"/>
      <c r="B63" s="134"/>
      <c r="C63" s="134"/>
      <c r="D63" s="134"/>
      <c r="E63" s="134"/>
      <c r="F63" s="134"/>
      <c r="G63" s="469"/>
    </row>
    <row r="64" spans="1:7" ht="15" customHeight="1" x14ac:dyDescent="0.2">
      <c r="A64" s="468" t="s">
        <v>247</v>
      </c>
      <c r="B64" s="135">
        <v>-25596</v>
      </c>
      <c r="C64" s="135">
        <v>576669</v>
      </c>
      <c r="D64" s="135">
        <v>-128368</v>
      </c>
      <c r="E64" s="135">
        <v>841175</v>
      </c>
      <c r="F64" s="135">
        <v>1263880</v>
      </c>
      <c r="G64" s="469">
        <v>3.6043765278168394</v>
      </c>
    </row>
    <row r="65" spans="1:7" ht="15" customHeight="1" x14ac:dyDescent="0.2">
      <c r="A65" s="472" t="s">
        <v>199</v>
      </c>
      <c r="B65" s="473">
        <v>66023</v>
      </c>
      <c r="C65" s="473">
        <v>716957</v>
      </c>
      <c r="D65" s="473">
        <v>111071</v>
      </c>
      <c r="E65" s="473">
        <v>27650</v>
      </c>
      <c r="F65" s="134">
        <v>921701</v>
      </c>
      <c r="G65" s="474">
        <v>2.63</v>
      </c>
    </row>
    <row r="66" spans="1:7" ht="15" customHeight="1" x14ac:dyDescent="0.2">
      <c r="A66" s="472" t="s">
        <v>248</v>
      </c>
      <c r="B66" s="473">
        <v>-91619</v>
      </c>
      <c r="C66" s="473">
        <v>-140288</v>
      </c>
      <c r="D66" s="473">
        <v>-239439</v>
      </c>
      <c r="E66" s="473">
        <v>813525</v>
      </c>
      <c r="F66" s="473">
        <v>342179</v>
      </c>
      <c r="G66" s="474">
        <v>0.97583786111959769</v>
      </c>
    </row>
    <row r="67" spans="1:7" ht="15" customHeight="1" x14ac:dyDescent="0.2">
      <c r="A67" s="472" t="s">
        <v>249</v>
      </c>
      <c r="B67" s="473">
        <v>0</v>
      </c>
      <c r="C67" s="473">
        <v>0</v>
      </c>
      <c r="D67" s="473">
        <v>0</v>
      </c>
      <c r="E67" s="473">
        <v>0</v>
      </c>
      <c r="F67" s="134">
        <v>0</v>
      </c>
      <c r="G67" s="469"/>
    </row>
    <row r="68" spans="1:7" ht="15" customHeight="1" x14ac:dyDescent="0.2">
      <c r="A68" s="136" t="s">
        <v>250</v>
      </c>
      <c r="B68" s="135">
        <v>-91619</v>
      </c>
      <c r="C68" s="135">
        <v>-140288</v>
      </c>
      <c r="D68" s="135">
        <v>-239439</v>
      </c>
      <c r="E68" s="135">
        <v>813525</v>
      </c>
      <c r="F68" s="135">
        <v>342179</v>
      </c>
      <c r="G68" s="469">
        <v>0.97583786111959769</v>
      </c>
    </row>
    <row r="69" spans="1:7" ht="15" customHeight="1" thickBot="1" x14ac:dyDescent="0.25">
      <c r="A69" s="391"/>
      <c r="B69" s="270"/>
      <c r="C69" s="270"/>
      <c r="D69" s="270"/>
      <c r="E69" s="270"/>
      <c r="F69" s="270"/>
      <c r="G69" s="475"/>
    </row>
    <row r="70" spans="1:7" ht="15" customHeight="1" x14ac:dyDescent="0.2">
      <c r="A70" s="476" t="s">
        <v>1074</v>
      </c>
      <c r="B70" s="137"/>
      <c r="C70" s="137"/>
      <c r="D70" s="137"/>
      <c r="E70" s="137"/>
      <c r="F70" s="137"/>
      <c r="G70" s="137"/>
    </row>
    <row r="71" spans="1:7" ht="15" customHeight="1" x14ac:dyDescent="0.2">
      <c r="A71" s="476" t="s">
        <v>251</v>
      </c>
      <c r="B71" s="137"/>
      <c r="C71" s="137"/>
      <c r="D71" s="137"/>
      <c r="E71" s="137"/>
      <c r="F71" s="137"/>
      <c r="G71" s="137"/>
    </row>
    <row r="72" spans="1:7" ht="15" customHeight="1" x14ac:dyDescent="0.2">
      <c r="A72" s="477" t="s">
        <v>206</v>
      </c>
      <c r="B72" s="477"/>
      <c r="C72" s="477"/>
      <c r="D72" s="477"/>
      <c r="E72" s="477"/>
      <c r="F72" s="477"/>
      <c r="G72" s="477"/>
    </row>
    <row r="73" spans="1:7" x14ac:dyDescent="0.2">
      <c r="B73" s="478"/>
      <c r="C73" s="478"/>
      <c r="D73" s="478"/>
      <c r="E73" s="478"/>
      <c r="F73" s="478"/>
      <c r="G73" s="478"/>
    </row>
  </sheetData>
  <mergeCells count="9">
    <mergeCell ref="A2:G2"/>
    <mergeCell ref="A3:G3"/>
    <mergeCell ref="A6:A8"/>
    <mergeCell ref="B6:B8"/>
    <mergeCell ref="C6:C8"/>
    <mergeCell ref="D6:D8"/>
    <mergeCell ref="E6:E8"/>
    <mergeCell ref="F6:F8"/>
    <mergeCell ref="G6:G8"/>
  </mergeCells>
  <hyperlinks>
    <hyperlink ref="A1" location="Índice!A1" display="Regresar"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61"/>
  <sheetViews>
    <sheetView showGridLines="0" workbookViewId="0"/>
  </sheetViews>
  <sheetFormatPr baseColWidth="10" defaultColWidth="14.140625" defaultRowHeight="15" x14ac:dyDescent="0.2"/>
  <cols>
    <col min="1" max="1" width="47.42578125" style="99" customWidth="1"/>
    <col min="2" max="2" width="14.140625" style="99" customWidth="1"/>
    <col min="3" max="3" width="16.140625" style="99" customWidth="1"/>
    <col min="4" max="4" width="14.42578125" style="99" customWidth="1"/>
    <col min="5" max="16384" width="14.140625" style="99"/>
  </cols>
  <sheetData>
    <row r="1" spans="1:10" s="416" customFormat="1" x14ac:dyDescent="0.2">
      <c r="A1" s="316" t="s">
        <v>18</v>
      </c>
      <c r="B1" s="479"/>
      <c r="C1" s="479"/>
      <c r="D1" s="479"/>
      <c r="E1" s="479"/>
      <c r="F1" s="479"/>
      <c r="G1" s="479"/>
      <c r="H1" s="479"/>
      <c r="I1" s="480"/>
      <c r="J1" s="479"/>
    </row>
    <row r="2" spans="1:10" s="416" customFormat="1" x14ac:dyDescent="0.2">
      <c r="A2" s="1160" t="s">
        <v>1244</v>
      </c>
      <c r="B2" s="1160"/>
      <c r="C2" s="1160"/>
      <c r="D2" s="1160"/>
      <c r="E2" s="1160"/>
      <c r="F2" s="1160"/>
      <c r="G2" s="1160"/>
      <c r="H2" s="1160"/>
      <c r="I2" s="1160"/>
      <c r="J2" s="1160"/>
    </row>
    <row r="3" spans="1:10" s="416" customFormat="1" ht="18" x14ac:dyDescent="0.2">
      <c r="A3" s="1161" t="s">
        <v>831</v>
      </c>
      <c r="B3" s="1161"/>
      <c r="C3" s="1161"/>
      <c r="D3" s="1161"/>
      <c r="E3" s="1161"/>
      <c r="F3" s="1161"/>
      <c r="G3" s="1161"/>
      <c r="H3" s="1161"/>
      <c r="I3" s="1161"/>
      <c r="J3" s="1161"/>
    </row>
    <row r="4" spans="1:10" s="416" customFormat="1" ht="18" x14ac:dyDescent="0.2">
      <c r="A4" s="417" t="s">
        <v>69</v>
      </c>
      <c r="B4" s="462"/>
      <c r="C4" s="462"/>
      <c r="D4" s="462"/>
      <c r="E4" s="462"/>
      <c r="F4" s="462"/>
      <c r="G4" s="463"/>
      <c r="H4" s="463"/>
      <c r="I4" s="269"/>
      <c r="J4" s="461"/>
    </row>
    <row r="5" spans="1:10" s="416" customFormat="1" ht="18.75" thickBot="1" x14ac:dyDescent="0.25">
      <c r="A5" s="417"/>
      <c r="B5" s="462"/>
      <c r="C5" s="462"/>
      <c r="D5" s="462"/>
      <c r="E5" s="462"/>
      <c r="F5" s="462"/>
      <c r="G5" s="463"/>
      <c r="H5" s="463"/>
      <c r="I5" s="269"/>
      <c r="J5" s="269"/>
    </row>
    <row r="6" spans="1:10" ht="14.25" customHeight="1" x14ac:dyDescent="0.2">
      <c r="A6" s="1162" t="s">
        <v>67</v>
      </c>
      <c r="B6" s="1168" t="s">
        <v>252</v>
      </c>
      <c r="C6" s="1162" t="s">
        <v>157</v>
      </c>
      <c r="D6" s="1162"/>
      <c r="E6" s="1165" t="s">
        <v>253</v>
      </c>
      <c r="F6" s="1168" t="s">
        <v>254</v>
      </c>
      <c r="G6" s="1168" t="s">
        <v>255</v>
      </c>
      <c r="H6" s="1168" t="s">
        <v>256</v>
      </c>
      <c r="I6" s="1168" t="s">
        <v>19</v>
      </c>
      <c r="J6" s="1168" t="s">
        <v>208</v>
      </c>
    </row>
    <row r="7" spans="1:10" ht="14.25" customHeight="1" thickBot="1" x14ac:dyDescent="0.25">
      <c r="A7" s="1163"/>
      <c r="B7" s="1169"/>
      <c r="C7" s="1164"/>
      <c r="D7" s="1164"/>
      <c r="E7" s="1166"/>
      <c r="F7" s="1169"/>
      <c r="G7" s="1169"/>
      <c r="H7" s="1169"/>
      <c r="I7" s="1169"/>
      <c r="J7" s="1169"/>
    </row>
    <row r="8" spans="1:10" ht="14.25" customHeight="1" thickBot="1" x14ac:dyDescent="0.25">
      <c r="A8" s="1164"/>
      <c r="B8" s="1170"/>
      <c r="C8" s="390" t="s">
        <v>257</v>
      </c>
      <c r="D8" s="390" t="s">
        <v>258</v>
      </c>
      <c r="E8" s="1167"/>
      <c r="F8" s="1170"/>
      <c r="G8" s="1170"/>
      <c r="H8" s="1170"/>
      <c r="I8" s="1170" t="s">
        <v>136</v>
      </c>
      <c r="J8" s="1170"/>
    </row>
    <row r="9" spans="1:10" ht="15" customHeight="1" x14ac:dyDescent="0.2">
      <c r="A9" s="464"/>
      <c r="B9" s="464"/>
      <c r="C9" s="464"/>
      <c r="D9" s="464"/>
      <c r="E9" s="464"/>
      <c r="F9" s="464"/>
      <c r="G9" s="464"/>
      <c r="H9" s="464"/>
      <c r="I9" s="481"/>
      <c r="J9" s="478"/>
    </row>
    <row r="10" spans="1:10" ht="15" customHeight="1" x14ac:dyDescent="0.2">
      <c r="A10" s="136" t="s">
        <v>70</v>
      </c>
      <c r="B10" s="465"/>
      <c r="C10" s="465"/>
      <c r="D10" s="465"/>
      <c r="E10" s="465"/>
      <c r="F10" s="465"/>
      <c r="G10" s="465"/>
      <c r="H10" s="465"/>
      <c r="I10" s="481"/>
      <c r="J10" s="478"/>
    </row>
    <row r="11" spans="1:10" ht="15" customHeight="1" x14ac:dyDescent="0.2">
      <c r="A11" s="136"/>
      <c r="B11" s="465"/>
      <c r="C11" s="482"/>
      <c r="D11" s="465"/>
      <c r="E11" s="465"/>
      <c r="F11" s="465"/>
      <c r="G11" s="465"/>
      <c r="H11" s="465"/>
      <c r="I11" s="483"/>
      <c r="J11" s="484"/>
    </row>
    <row r="12" spans="1:10" ht="15" customHeight="1" x14ac:dyDescent="0.2">
      <c r="A12" s="468" t="s">
        <v>209</v>
      </c>
      <c r="B12" s="485">
        <v>3468475</v>
      </c>
      <c r="C12" s="485">
        <v>14518822</v>
      </c>
      <c r="D12" s="485">
        <v>2319356</v>
      </c>
      <c r="E12" s="485">
        <v>16838178</v>
      </c>
      <c r="F12" s="485">
        <v>4763468</v>
      </c>
      <c r="G12" s="485">
        <v>1636722</v>
      </c>
      <c r="H12" s="485">
        <v>45868</v>
      </c>
      <c r="I12" s="485">
        <v>26752711</v>
      </c>
      <c r="J12" s="486">
        <v>67.950332146934926</v>
      </c>
    </row>
    <row r="13" spans="1:10" ht="15" customHeight="1" x14ac:dyDescent="0.2">
      <c r="A13" s="468" t="s">
        <v>259</v>
      </c>
      <c r="B13" s="485"/>
      <c r="C13" s="485">
        <v>6957238</v>
      </c>
      <c r="D13" s="485">
        <v>123972</v>
      </c>
      <c r="E13" s="485">
        <v>7081210</v>
      </c>
      <c r="F13" s="485">
        <v>287218</v>
      </c>
      <c r="G13" s="485">
        <v>0</v>
      </c>
      <c r="H13" s="485">
        <v>40211</v>
      </c>
      <c r="I13" s="485">
        <v>7408639</v>
      </c>
      <c r="J13" s="486">
        <v>18.817512767462553</v>
      </c>
    </row>
    <row r="14" spans="1:10" ht="15" customHeight="1" x14ac:dyDescent="0.2">
      <c r="A14" s="133" t="s">
        <v>260</v>
      </c>
      <c r="B14" s="485">
        <v>3468475</v>
      </c>
      <c r="C14" s="485">
        <v>21476060</v>
      </c>
      <c r="D14" s="485">
        <v>2443328</v>
      </c>
      <c r="E14" s="485">
        <v>23919388</v>
      </c>
      <c r="F14" s="485">
        <v>5050686</v>
      </c>
      <c r="G14" s="485">
        <v>1636722</v>
      </c>
      <c r="H14" s="485">
        <v>86079</v>
      </c>
      <c r="I14" s="485">
        <v>34161350</v>
      </c>
      <c r="J14" s="486">
        <v>86.767844914397486</v>
      </c>
    </row>
    <row r="15" spans="1:10" ht="15" customHeight="1" x14ac:dyDescent="0.2">
      <c r="A15" s="468" t="s">
        <v>1076</v>
      </c>
      <c r="B15" s="485">
        <v>266376</v>
      </c>
      <c r="C15" s="485">
        <v>316541.48191214469</v>
      </c>
      <c r="D15" s="485">
        <v>50780.5180878553</v>
      </c>
      <c r="E15" s="485">
        <v>367322</v>
      </c>
      <c r="F15" s="485">
        <v>4656535</v>
      </c>
      <c r="G15" s="485">
        <v>-86845</v>
      </c>
      <c r="H15" s="485">
        <v>6241</v>
      </c>
      <c r="I15" s="485">
        <v>5209629</v>
      </c>
      <c r="J15" s="486">
        <v>13.232155085602521</v>
      </c>
    </row>
    <row r="16" spans="1:10" ht="15" customHeight="1" x14ac:dyDescent="0.2">
      <c r="A16" s="470" t="s">
        <v>261</v>
      </c>
      <c r="B16" s="485">
        <v>53824</v>
      </c>
      <c r="C16" s="478"/>
      <c r="D16" s="478"/>
      <c r="E16" s="485">
        <v>280379</v>
      </c>
      <c r="F16" s="485">
        <v>488409</v>
      </c>
      <c r="G16" s="485">
        <v>14873</v>
      </c>
      <c r="H16" s="485"/>
      <c r="I16" s="485">
        <v>837485</v>
      </c>
      <c r="J16" s="486">
        <v>2.1271632590086216</v>
      </c>
    </row>
    <row r="17" spans="1:10" ht="15" customHeight="1" x14ac:dyDescent="0.2">
      <c r="A17" s="470" t="s">
        <v>262</v>
      </c>
      <c r="B17" s="485">
        <v>183694</v>
      </c>
      <c r="C17" s="478"/>
      <c r="D17" s="478"/>
      <c r="E17" s="485">
        <v>-38956</v>
      </c>
      <c r="F17" s="485">
        <v>521757</v>
      </c>
      <c r="G17" s="485">
        <v>-2243</v>
      </c>
      <c r="H17" s="485">
        <v>5574</v>
      </c>
      <c r="I17" s="485">
        <v>669826</v>
      </c>
      <c r="J17" s="486">
        <v>1.7013191366158305</v>
      </c>
    </row>
    <row r="18" spans="1:10" ht="15" customHeight="1" x14ac:dyDescent="0.2">
      <c r="A18" s="470" t="s">
        <v>263</v>
      </c>
      <c r="B18" s="485">
        <v>28858</v>
      </c>
      <c r="C18" s="478"/>
      <c r="D18" s="478"/>
      <c r="E18" s="485">
        <v>125899</v>
      </c>
      <c r="F18" s="485">
        <v>3646369.4</v>
      </c>
      <c r="G18" s="485">
        <v>-99475</v>
      </c>
      <c r="H18" s="485">
        <v>667</v>
      </c>
      <c r="I18" s="485">
        <v>3702318.4</v>
      </c>
      <c r="J18" s="486">
        <v>9.4036737059548354</v>
      </c>
    </row>
    <row r="19" spans="1:10" ht="15" customHeight="1" x14ac:dyDescent="0.2">
      <c r="A19" s="136" t="s">
        <v>216</v>
      </c>
      <c r="B19" s="485">
        <v>3734851</v>
      </c>
      <c r="C19" s="485">
        <v>21792601.481912144</v>
      </c>
      <c r="D19" s="485">
        <v>2494108.5180878602</v>
      </c>
      <c r="E19" s="485">
        <v>24286710.000000004</v>
      </c>
      <c r="F19" s="485">
        <v>9707221</v>
      </c>
      <c r="G19" s="485">
        <v>1549877</v>
      </c>
      <c r="H19" s="485">
        <v>92320</v>
      </c>
      <c r="I19" s="485">
        <v>39370979</v>
      </c>
      <c r="J19" s="486">
        <v>100</v>
      </c>
    </row>
    <row r="20" spans="1:10" ht="15" customHeight="1" x14ac:dyDescent="0.2">
      <c r="A20" s="133"/>
      <c r="B20" s="485"/>
      <c r="C20" s="485"/>
      <c r="D20" s="485"/>
      <c r="E20" s="485"/>
      <c r="F20" s="485"/>
      <c r="G20" s="485"/>
      <c r="H20" s="485"/>
      <c r="I20" s="485"/>
      <c r="J20" s="486"/>
    </row>
    <row r="21" spans="1:10" ht="15" customHeight="1" x14ac:dyDescent="0.2">
      <c r="A21" s="136" t="s">
        <v>71</v>
      </c>
      <c r="B21" s="485"/>
      <c r="C21" s="485"/>
      <c r="D21" s="485"/>
      <c r="E21" s="485"/>
      <c r="F21" s="485"/>
      <c r="G21" s="485"/>
      <c r="H21" s="485"/>
      <c r="I21" s="485"/>
      <c r="J21" s="486"/>
    </row>
    <row r="22" spans="1:10" ht="15" customHeight="1" x14ac:dyDescent="0.2">
      <c r="A22" s="136"/>
      <c r="B22" s="485"/>
      <c r="C22" s="485"/>
      <c r="D22" s="485"/>
      <c r="E22" s="485"/>
      <c r="F22" s="485"/>
      <c r="G22" s="485"/>
      <c r="H22" s="485"/>
      <c r="I22" s="485"/>
      <c r="J22" s="486"/>
    </row>
    <row r="23" spans="1:10" ht="15" customHeight="1" x14ac:dyDescent="0.2">
      <c r="A23" s="468" t="s">
        <v>264</v>
      </c>
      <c r="B23" s="485">
        <v>482782</v>
      </c>
      <c r="C23" s="485">
        <v>12620159.141402271</v>
      </c>
      <c r="D23" s="485">
        <v>1239576.8585977294</v>
      </c>
      <c r="E23" s="485">
        <v>13859736</v>
      </c>
      <c r="F23" s="485">
        <v>1369943</v>
      </c>
      <c r="G23" s="485">
        <v>833358</v>
      </c>
      <c r="H23" s="485">
        <v>9176</v>
      </c>
      <c r="I23" s="485">
        <v>16554995</v>
      </c>
      <c r="J23" s="486">
        <v>42.04872578860688</v>
      </c>
    </row>
    <row r="24" spans="1:10" ht="15" customHeight="1" x14ac:dyDescent="0.2">
      <c r="A24" s="468" t="s">
        <v>265</v>
      </c>
      <c r="B24" s="485">
        <v>111118</v>
      </c>
      <c r="C24" s="485">
        <v>3750914.4329207921</v>
      </c>
      <c r="D24" s="485">
        <v>368056.56707920786</v>
      </c>
      <c r="E24" s="485">
        <v>4118971</v>
      </c>
      <c r="F24" s="485">
        <v>41442</v>
      </c>
      <c r="G24" s="485">
        <v>64376</v>
      </c>
      <c r="H24" s="485">
        <v>2672</v>
      </c>
      <c r="I24" s="485">
        <v>4338579</v>
      </c>
      <c r="J24" s="486">
        <v>11.019738676043591</v>
      </c>
    </row>
    <row r="25" spans="1:10" ht="15" customHeight="1" x14ac:dyDescent="0.2">
      <c r="A25" s="468" t="s">
        <v>266</v>
      </c>
      <c r="B25" s="485"/>
      <c r="C25" s="485">
        <v>0</v>
      </c>
      <c r="D25" s="485">
        <v>0</v>
      </c>
      <c r="E25" s="485">
        <v>0</v>
      </c>
      <c r="F25" s="485">
        <v>495434</v>
      </c>
      <c r="G25" s="485">
        <v>0</v>
      </c>
      <c r="H25" s="485"/>
      <c r="I25" s="485">
        <v>495434</v>
      </c>
      <c r="J25" s="486">
        <v>1.258373585274575</v>
      </c>
    </row>
    <row r="26" spans="1:10" ht="15" customHeight="1" x14ac:dyDescent="0.2">
      <c r="A26" s="468" t="s">
        <v>1077</v>
      </c>
      <c r="B26" s="485">
        <v>109504</v>
      </c>
      <c r="C26" s="485">
        <v>2802272.8127025273</v>
      </c>
      <c r="D26" s="485">
        <v>273052.18729747273</v>
      </c>
      <c r="E26" s="485">
        <v>3075325</v>
      </c>
      <c r="F26" s="485">
        <v>877357</v>
      </c>
      <c r="G26" s="485">
        <v>699696</v>
      </c>
      <c r="H26" s="485">
        <v>2043</v>
      </c>
      <c r="I26" s="485">
        <v>4763925</v>
      </c>
      <c r="J26" s="486">
        <v>12.100092812017705</v>
      </c>
    </row>
    <row r="27" spans="1:10" ht="15" customHeight="1" x14ac:dyDescent="0.2">
      <c r="A27" s="468" t="s">
        <v>267</v>
      </c>
      <c r="B27" s="485">
        <v>462710</v>
      </c>
      <c r="C27" s="485">
        <v>1015607</v>
      </c>
      <c r="D27" s="485"/>
      <c r="E27" s="485">
        <v>1015607</v>
      </c>
      <c r="F27" s="485">
        <v>2665905</v>
      </c>
      <c r="G27" s="485">
        <v>0</v>
      </c>
      <c r="H27" s="485"/>
      <c r="I27" s="485">
        <v>4144222</v>
      </c>
      <c r="J27" s="486">
        <v>10.526083184266259</v>
      </c>
    </row>
    <row r="28" spans="1:10" ht="15" customHeight="1" x14ac:dyDescent="0.2">
      <c r="A28" s="470" t="s">
        <v>268</v>
      </c>
      <c r="B28" s="485">
        <v>58245</v>
      </c>
      <c r="C28" s="485">
        <v>0</v>
      </c>
      <c r="D28" s="485"/>
      <c r="E28" s="485"/>
      <c r="F28" s="485">
        <v>1338463</v>
      </c>
      <c r="G28" s="485"/>
      <c r="H28" s="485"/>
      <c r="I28" s="485">
        <v>1396708</v>
      </c>
      <c r="J28" s="486">
        <v>3.5475571994285438</v>
      </c>
    </row>
    <row r="29" spans="1:10" ht="15" customHeight="1" x14ac:dyDescent="0.2">
      <c r="A29" s="470" t="s">
        <v>269</v>
      </c>
      <c r="B29" s="485">
        <v>58245</v>
      </c>
      <c r="C29" s="485"/>
      <c r="D29" s="485"/>
      <c r="E29" s="485"/>
      <c r="F29" s="485"/>
      <c r="G29" s="485"/>
      <c r="H29" s="485"/>
      <c r="I29" s="485">
        <v>58245</v>
      </c>
      <c r="J29" s="486">
        <v>0.14793891713995733</v>
      </c>
    </row>
    <row r="30" spans="1:10" ht="15" customHeight="1" x14ac:dyDescent="0.2">
      <c r="A30" s="470" t="s">
        <v>270</v>
      </c>
      <c r="B30" s="485"/>
      <c r="C30" s="478"/>
      <c r="D30" s="485">
        <v>0</v>
      </c>
      <c r="E30" s="485"/>
      <c r="F30" s="485">
        <v>1338463</v>
      </c>
      <c r="G30" s="485"/>
      <c r="H30" s="485"/>
      <c r="I30" s="485">
        <v>1338463</v>
      </c>
      <c r="J30" s="486">
        <v>3.3996182822885865</v>
      </c>
    </row>
    <row r="31" spans="1:10" ht="15" customHeight="1" x14ac:dyDescent="0.2">
      <c r="A31" s="468" t="s">
        <v>271</v>
      </c>
      <c r="B31" s="485"/>
      <c r="C31" s="478"/>
      <c r="D31" s="485">
        <v>0</v>
      </c>
      <c r="E31" s="485"/>
      <c r="F31" s="485">
        <v>1308390</v>
      </c>
      <c r="G31" s="485"/>
      <c r="H31" s="485"/>
      <c r="I31" s="485">
        <v>1308390</v>
      </c>
      <c r="J31" s="486">
        <v>3.3232346089234914</v>
      </c>
    </row>
    <row r="32" spans="1:10" ht="15" customHeight="1" x14ac:dyDescent="0.2">
      <c r="A32" s="470" t="s">
        <v>272</v>
      </c>
      <c r="B32" s="485">
        <v>404465</v>
      </c>
      <c r="C32" s="485">
        <v>1015607</v>
      </c>
      <c r="D32" s="478"/>
      <c r="E32" s="485">
        <v>1015607</v>
      </c>
      <c r="F32" s="485"/>
      <c r="G32" s="485"/>
      <c r="H32" s="485"/>
      <c r="I32" s="485">
        <v>2435679</v>
      </c>
      <c r="J32" s="486">
        <v>3.6552913759142234</v>
      </c>
    </row>
    <row r="33" spans="1:10" ht="15" customHeight="1" x14ac:dyDescent="0.2">
      <c r="A33" s="478" t="s">
        <v>273</v>
      </c>
      <c r="B33" s="485">
        <v>352779</v>
      </c>
      <c r="C33" s="478"/>
      <c r="D33" s="478"/>
      <c r="E33" s="485">
        <v>0</v>
      </c>
      <c r="F33" s="485"/>
      <c r="G33" s="485">
        <v>0</v>
      </c>
      <c r="H33" s="485"/>
      <c r="I33" s="485">
        <v>352779</v>
      </c>
      <c r="J33" s="486">
        <v>0.89603817065356706</v>
      </c>
    </row>
    <row r="34" spans="1:10" ht="15" customHeight="1" x14ac:dyDescent="0.2">
      <c r="A34" s="478" t="s">
        <v>274</v>
      </c>
      <c r="B34" s="485"/>
      <c r="C34" s="478"/>
      <c r="D34" s="478"/>
      <c r="E34" s="485">
        <v>507132</v>
      </c>
      <c r="F34" s="485"/>
      <c r="G34" s="485"/>
      <c r="H34" s="485"/>
      <c r="I34" s="485">
        <v>1014264</v>
      </c>
      <c r="J34" s="486">
        <v>2.5761716517133091</v>
      </c>
    </row>
    <row r="35" spans="1:10" ht="15" customHeight="1" x14ac:dyDescent="0.2">
      <c r="A35" s="487" t="s">
        <v>275</v>
      </c>
      <c r="B35" s="485"/>
      <c r="C35" s="478"/>
      <c r="D35" s="478"/>
      <c r="E35" s="485">
        <v>478081</v>
      </c>
      <c r="F35" s="485"/>
      <c r="G35" s="485"/>
      <c r="H35" s="485"/>
      <c r="I35" s="485">
        <v>956162</v>
      </c>
      <c r="J35" s="486">
        <v>2.4285959462679347</v>
      </c>
    </row>
    <row r="36" spans="1:10" ht="15" customHeight="1" x14ac:dyDescent="0.2">
      <c r="A36" s="487" t="s">
        <v>276</v>
      </c>
      <c r="B36" s="485"/>
      <c r="C36" s="478"/>
      <c r="D36" s="478"/>
      <c r="E36" s="485">
        <v>0</v>
      </c>
      <c r="F36" s="485">
        <v>9279</v>
      </c>
      <c r="G36" s="485"/>
      <c r="H36" s="485"/>
      <c r="I36" s="485">
        <v>9279</v>
      </c>
      <c r="J36" s="486">
        <v>2.3568121077202575E-2</v>
      </c>
    </row>
    <row r="37" spans="1:10" ht="15" customHeight="1" x14ac:dyDescent="0.2">
      <c r="A37" s="487" t="s">
        <v>277</v>
      </c>
      <c r="B37" s="485">
        <v>1010</v>
      </c>
      <c r="C37" s="478"/>
      <c r="D37" s="478"/>
      <c r="E37" s="485">
        <v>30394</v>
      </c>
      <c r="F37" s="485"/>
      <c r="G37" s="485"/>
      <c r="H37" s="485"/>
      <c r="I37" s="485">
        <v>61798</v>
      </c>
      <c r="J37" s="486">
        <v>0.15696333078230035</v>
      </c>
    </row>
    <row r="38" spans="1:10" ht="15" customHeight="1" x14ac:dyDescent="0.2">
      <c r="A38" s="487" t="s">
        <v>278</v>
      </c>
      <c r="B38" s="485"/>
      <c r="C38" s="478"/>
      <c r="D38" s="478"/>
      <c r="E38" s="485">
        <v>50676</v>
      </c>
      <c r="F38" s="485"/>
      <c r="G38" s="485"/>
      <c r="H38" s="485"/>
      <c r="I38" s="485">
        <v>101352</v>
      </c>
      <c r="J38" s="486">
        <v>0.2574281934924707</v>
      </c>
    </row>
    <row r="39" spans="1:10" ht="15" customHeight="1" x14ac:dyDescent="0.2">
      <c r="A39" s="487" t="s">
        <v>279</v>
      </c>
      <c r="B39" s="485"/>
      <c r="C39" s="478"/>
      <c r="D39" s="478"/>
      <c r="E39" s="485"/>
      <c r="F39" s="485">
        <v>9773</v>
      </c>
      <c r="G39" s="485"/>
      <c r="H39" s="485"/>
      <c r="I39" s="485">
        <v>9773</v>
      </c>
      <c r="J39" s="486">
        <v>2.4822852385763639E-2</v>
      </c>
    </row>
    <row r="40" spans="1:10" ht="15" customHeight="1" x14ac:dyDescent="0.2">
      <c r="A40" s="468" t="s">
        <v>280</v>
      </c>
      <c r="B40" s="485">
        <v>354</v>
      </c>
      <c r="C40" s="485">
        <v>-139209</v>
      </c>
      <c r="D40" s="478"/>
      <c r="E40" s="485">
        <v>-139209</v>
      </c>
      <c r="F40" s="485">
        <v>-37839</v>
      </c>
      <c r="G40" s="485">
        <v>-264796</v>
      </c>
      <c r="H40" s="485">
        <v>-55</v>
      </c>
      <c r="I40" s="485">
        <v>-441545</v>
      </c>
      <c r="J40" s="486">
        <v>-1.1214986551388524</v>
      </c>
    </row>
    <row r="41" spans="1:10" ht="15" customHeight="1" x14ac:dyDescent="0.2">
      <c r="A41" s="136" t="s">
        <v>281</v>
      </c>
      <c r="B41" s="485">
        <v>1166468</v>
      </c>
      <c r="C41" s="485">
        <v>20049744.387025587</v>
      </c>
      <c r="D41" s="485">
        <v>1880685.6129744099</v>
      </c>
      <c r="E41" s="485">
        <v>21930429.999999996</v>
      </c>
      <c r="F41" s="485">
        <v>5412242</v>
      </c>
      <c r="G41" s="485">
        <v>1332634</v>
      </c>
      <c r="H41" s="485">
        <v>13836</v>
      </c>
      <c r="I41" s="485">
        <v>29855609.999999996</v>
      </c>
      <c r="J41" s="486">
        <v>75.831515391070141</v>
      </c>
    </row>
    <row r="42" spans="1:10" ht="15" customHeight="1" x14ac:dyDescent="0.2">
      <c r="A42" s="468"/>
      <c r="B42" s="485"/>
      <c r="C42" s="485"/>
      <c r="D42" s="485"/>
      <c r="E42" s="485"/>
      <c r="F42" s="485"/>
      <c r="G42" s="485"/>
      <c r="H42" s="485"/>
      <c r="I42" s="485"/>
      <c r="J42" s="486"/>
    </row>
    <row r="43" spans="1:10" ht="15" customHeight="1" x14ac:dyDescent="0.2">
      <c r="A43" s="136" t="s">
        <v>282</v>
      </c>
      <c r="B43" s="485"/>
      <c r="C43" s="485"/>
      <c r="D43" s="485"/>
      <c r="E43" s="485"/>
      <c r="F43" s="485"/>
      <c r="G43" s="485"/>
      <c r="H43" s="485"/>
      <c r="I43" s="485"/>
      <c r="J43" s="486"/>
    </row>
    <row r="44" spans="1:10" ht="15" customHeight="1" x14ac:dyDescent="0.2">
      <c r="A44" s="468" t="s">
        <v>241</v>
      </c>
      <c r="B44" s="485">
        <v>502</v>
      </c>
      <c r="C44" s="485">
        <v>39943.314285714288</v>
      </c>
      <c r="D44" s="485">
        <v>25588.685714285712</v>
      </c>
      <c r="E44" s="485">
        <v>65532</v>
      </c>
      <c r="F44" s="485">
        <v>-6688</v>
      </c>
      <c r="G44" s="485">
        <v>9082</v>
      </c>
      <c r="H44" s="485"/>
      <c r="I44" s="485">
        <v>68428</v>
      </c>
      <c r="J44" s="486">
        <v>0.17380314571298824</v>
      </c>
    </row>
    <row r="45" spans="1:10" ht="15" customHeight="1" x14ac:dyDescent="0.2">
      <c r="A45" s="468" t="s">
        <v>283</v>
      </c>
      <c r="B45" s="485">
        <v>31235</v>
      </c>
      <c r="C45" s="485">
        <v>111286</v>
      </c>
      <c r="D45" s="485">
        <v>41512</v>
      </c>
      <c r="E45" s="485">
        <v>152798</v>
      </c>
      <c r="F45" s="485">
        <v>44799</v>
      </c>
      <c r="G45" s="485">
        <v>15486</v>
      </c>
      <c r="H45" s="485"/>
      <c r="I45" s="485">
        <v>244318</v>
      </c>
      <c r="J45" s="486">
        <v>0.62055353005064973</v>
      </c>
    </row>
    <row r="46" spans="1:10" ht="15" customHeight="1" x14ac:dyDescent="0.2">
      <c r="A46" s="468" t="s">
        <v>284</v>
      </c>
      <c r="B46" s="485">
        <v>0</v>
      </c>
      <c r="C46" s="485"/>
      <c r="D46" s="485">
        <v>0</v>
      </c>
      <c r="E46" s="485"/>
      <c r="F46" s="485">
        <v>994871</v>
      </c>
      <c r="G46" s="485">
        <v>0</v>
      </c>
      <c r="H46" s="485"/>
      <c r="I46" s="485">
        <v>994871</v>
      </c>
      <c r="J46" s="486">
        <v>2.5269145580555668</v>
      </c>
    </row>
    <row r="47" spans="1:10" ht="15" customHeight="1" x14ac:dyDescent="0.2">
      <c r="A47" s="468" t="s">
        <v>240</v>
      </c>
      <c r="B47" s="485">
        <v>17490</v>
      </c>
      <c r="C47" s="485">
        <v>455050</v>
      </c>
      <c r="D47" s="485">
        <v>-1</v>
      </c>
      <c r="E47" s="485">
        <v>455049</v>
      </c>
      <c r="F47" s="485">
        <v>56405</v>
      </c>
      <c r="G47" s="485">
        <v>5058</v>
      </c>
      <c r="H47" s="485"/>
      <c r="I47" s="485">
        <v>534002</v>
      </c>
      <c r="J47" s="486">
        <v>1.3563340652514635</v>
      </c>
    </row>
    <row r="48" spans="1:10" ht="15" customHeight="1" x14ac:dyDescent="0.2">
      <c r="A48" s="136" t="s">
        <v>285</v>
      </c>
      <c r="B48" s="485">
        <v>49227</v>
      </c>
      <c r="C48" s="485">
        <v>606279.3142857143</v>
      </c>
      <c r="D48" s="485">
        <v>67099.685714285704</v>
      </c>
      <c r="E48" s="485">
        <v>673379</v>
      </c>
      <c r="F48" s="485">
        <v>1089387</v>
      </c>
      <c r="G48" s="485">
        <v>29626</v>
      </c>
      <c r="H48" s="485">
        <v>0</v>
      </c>
      <c r="I48" s="485">
        <v>1841619</v>
      </c>
      <c r="J48" s="486">
        <v>4.6776052990706685</v>
      </c>
    </row>
    <row r="49" spans="1:10" ht="15" customHeight="1" x14ac:dyDescent="0.2">
      <c r="A49" s="470"/>
      <c r="B49" s="485"/>
      <c r="C49" s="485"/>
      <c r="D49" s="485"/>
      <c r="E49" s="485"/>
      <c r="F49" s="485"/>
      <c r="G49" s="485"/>
      <c r="H49" s="485"/>
      <c r="I49" s="485"/>
      <c r="J49" s="486"/>
    </row>
    <row r="50" spans="1:10" ht="15" customHeight="1" x14ac:dyDescent="0.2">
      <c r="A50" s="136" t="s">
        <v>246</v>
      </c>
      <c r="B50" s="485">
        <v>1215695</v>
      </c>
      <c r="C50" s="485">
        <v>20656023.701311301</v>
      </c>
      <c r="D50" s="485">
        <v>1947785.2986886958</v>
      </c>
      <c r="E50" s="485">
        <v>22603808.999999996</v>
      </c>
      <c r="F50" s="485">
        <v>6501629</v>
      </c>
      <c r="G50" s="485">
        <v>1362260</v>
      </c>
      <c r="H50" s="485">
        <v>13836</v>
      </c>
      <c r="I50" s="485">
        <v>31697228.999999996</v>
      </c>
      <c r="J50" s="486">
        <v>80.509120690140819</v>
      </c>
    </row>
    <row r="51" spans="1:10" ht="15" customHeight="1" x14ac:dyDescent="0.2">
      <c r="A51" s="478"/>
      <c r="B51" s="485"/>
      <c r="C51" s="485"/>
      <c r="D51" s="485"/>
      <c r="E51" s="485"/>
      <c r="F51" s="485"/>
      <c r="G51" s="485"/>
      <c r="H51" s="485"/>
      <c r="I51" s="485"/>
      <c r="J51" s="486"/>
    </row>
    <row r="52" spans="1:10" ht="15" customHeight="1" x14ac:dyDescent="0.2">
      <c r="A52" s="470" t="s">
        <v>286</v>
      </c>
      <c r="B52" s="485">
        <v>2519156</v>
      </c>
      <c r="C52" s="485">
        <v>1136577.7806008421</v>
      </c>
      <c r="D52" s="485">
        <v>546322.21939915977</v>
      </c>
      <c r="E52" s="485">
        <v>1682900.0000000019</v>
      </c>
      <c r="F52" s="485">
        <v>3205593</v>
      </c>
      <c r="G52" s="485">
        <v>187617</v>
      </c>
      <c r="H52" s="485">
        <v>78484</v>
      </c>
      <c r="I52" s="485">
        <v>7673750.0000000037</v>
      </c>
      <c r="J52" s="486">
        <v>19.490879309859181</v>
      </c>
    </row>
    <row r="53" spans="1:10" ht="15" customHeight="1" x14ac:dyDescent="0.2">
      <c r="A53" s="478"/>
      <c r="B53" s="485"/>
      <c r="C53" s="485"/>
      <c r="D53" s="485"/>
      <c r="E53" s="485"/>
      <c r="F53" s="485"/>
      <c r="G53" s="485"/>
      <c r="H53" s="485"/>
      <c r="I53" s="485"/>
      <c r="J53" s="486"/>
    </row>
    <row r="54" spans="1:10" ht="15" customHeight="1" x14ac:dyDescent="0.2">
      <c r="A54" s="478" t="s">
        <v>287</v>
      </c>
      <c r="B54" s="485">
        <v>55100</v>
      </c>
      <c r="C54" s="485">
        <v>1448402</v>
      </c>
      <c r="D54" s="485">
        <v>141898</v>
      </c>
      <c r="E54" s="485">
        <v>1590300</v>
      </c>
      <c r="F54" s="485">
        <v>157700</v>
      </c>
      <c r="G54" s="485">
        <v>95000</v>
      </c>
      <c r="H54" s="485">
        <v>1900</v>
      </c>
      <c r="I54" s="485">
        <v>1900000</v>
      </c>
      <c r="J54" s="486">
        <v>4.8258896483117679</v>
      </c>
    </row>
    <row r="55" spans="1:10" ht="15" customHeight="1" x14ac:dyDescent="0.2">
      <c r="A55" s="478"/>
      <c r="B55" s="488"/>
      <c r="C55" s="488"/>
      <c r="D55" s="485"/>
      <c r="E55" s="485"/>
      <c r="F55" s="485"/>
      <c r="G55" s="485"/>
      <c r="H55" s="485"/>
      <c r="I55" s="485"/>
      <c r="J55" s="486"/>
    </row>
    <row r="56" spans="1:10" ht="15" customHeight="1" x14ac:dyDescent="0.2">
      <c r="A56" s="478" t="s">
        <v>288</v>
      </c>
      <c r="B56" s="485">
        <v>2464056</v>
      </c>
      <c r="C56" s="485">
        <v>-311824.21939915791</v>
      </c>
      <c r="D56" s="485">
        <v>404424.21939915977</v>
      </c>
      <c r="E56" s="485">
        <v>92600.000000001863</v>
      </c>
      <c r="F56" s="485">
        <v>3047893</v>
      </c>
      <c r="G56" s="485">
        <v>92617</v>
      </c>
      <c r="H56" s="485">
        <v>76584</v>
      </c>
      <c r="I56" s="485">
        <v>5773750.0000000037</v>
      </c>
      <c r="J56" s="486">
        <v>14.664989661547414</v>
      </c>
    </row>
    <row r="57" spans="1:10" ht="15" customHeight="1" thickBot="1" x14ac:dyDescent="0.25">
      <c r="A57" s="489"/>
      <c r="B57" s="490"/>
      <c r="C57" s="490"/>
      <c r="D57" s="490"/>
      <c r="E57" s="490"/>
      <c r="F57" s="490"/>
      <c r="G57" s="490"/>
      <c r="H57" s="490"/>
      <c r="I57" s="490"/>
      <c r="J57" s="491"/>
    </row>
    <row r="58" spans="1:10" ht="15" customHeight="1" x14ac:dyDescent="0.2">
      <c r="A58" s="476" t="s">
        <v>1078</v>
      </c>
      <c r="B58" s="478"/>
      <c r="C58" s="478"/>
      <c r="D58" s="478"/>
      <c r="E58" s="478"/>
      <c r="F58" s="478"/>
      <c r="G58" s="478"/>
      <c r="H58" s="478"/>
      <c r="I58" s="478"/>
      <c r="J58" s="478"/>
    </row>
    <row r="59" spans="1:10" ht="15" customHeight="1" x14ac:dyDescent="0.2">
      <c r="A59" s="477" t="s">
        <v>206</v>
      </c>
      <c r="B59" s="477"/>
      <c r="C59" s="477"/>
      <c r="D59" s="477"/>
      <c r="E59" s="477"/>
      <c r="F59" s="477"/>
      <c r="G59" s="477"/>
      <c r="H59" s="477"/>
      <c r="I59" s="477"/>
      <c r="J59" s="477"/>
    </row>
    <row r="60" spans="1:10" x14ac:dyDescent="0.2">
      <c r="A60" s="472"/>
      <c r="B60" s="478"/>
      <c r="C60" s="478"/>
      <c r="D60" s="478"/>
      <c r="E60" s="478"/>
      <c r="F60" s="478"/>
      <c r="G60" s="478"/>
      <c r="H60" s="478"/>
      <c r="I60" s="478"/>
      <c r="J60" s="478"/>
    </row>
    <row r="61" spans="1:10" x14ac:dyDescent="0.2">
      <c r="A61" s="472"/>
      <c r="B61" s="478"/>
      <c r="C61" s="478"/>
      <c r="D61" s="488"/>
      <c r="E61" s="478"/>
      <c r="F61" s="478"/>
      <c r="G61" s="478"/>
      <c r="H61" s="478"/>
      <c r="I61" s="492"/>
      <c r="J61" s="478"/>
    </row>
  </sheetData>
  <mergeCells count="11">
    <mergeCell ref="G6:G8"/>
    <mergeCell ref="H6:H8"/>
    <mergeCell ref="I6:I8"/>
    <mergeCell ref="J6:J8"/>
    <mergeCell ref="A2:J2"/>
    <mergeCell ref="A3:J3"/>
    <mergeCell ref="A6:A8"/>
    <mergeCell ref="B6:B8"/>
    <mergeCell ref="C6:D7"/>
    <mergeCell ref="E6:E8"/>
    <mergeCell ref="F6:F8"/>
  </mergeCells>
  <hyperlinks>
    <hyperlink ref="A1" location="Índice!A1" display="Regresar"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60"/>
  <sheetViews>
    <sheetView showGridLines="0" workbookViewId="0"/>
  </sheetViews>
  <sheetFormatPr baseColWidth="10" defaultRowHeight="15" x14ac:dyDescent="0.2"/>
  <cols>
    <col min="1" max="1" width="53.7109375" style="99" customWidth="1"/>
    <col min="2" max="2" width="14.28515625" style="99" customWidth="1"/>
    <col min="3" max="3" width="14.7109375" style="99" customWidth="1"/>
    <col min="4" max="4" width="13.7109375" style="99" customWidth="1"/>
    <col min="5" max="5" width="14.85546875" style="99" customWidth="1"/>
    <col min="6" max="6" width="13.7109375" style="99" customWidth="1"/>
    <col min="7" max="7" width="13.140625" style="99" customWidth="1"/>
    <col min="8" max="8" width="12.7109375" style="99" customWidth="1"/>
    <col min="9" max="9" width="15" style="99" customWidth="1"/>
    <col min="10" max="10" width="12.85546875" style="99" customWidth="1"/>
    <col min="11" max="16384" width="11.42578125" style="99"/>
  </cols>
  <sheetData>
    <row r="1" spans="1:10" s="416" customFormat="1" x14ac:dyDescent="0.2">
      <c r="A1" s="236" t="s">
        <v>18</v>
      </c>
      <c r="B1" s="493"/>
      <c r="C1" s="493"/>
      <c r="D1" s="493"/>
      <c r="E1" s="493"/>
      <c r="F1" s="493"/>
      <c r="G1" s="493"/>
      <c r="H1" s="493"/>
      <c r="I1" s="494"/>
      <c r="J1" s="493"/>
    </row>
    <row r="2" spans="1:10" s="416" customFormat="1" x14ac:dyDescent="0.2">
      <c r="A2" s="1171" t="s">
        <v>808</v>
      </c>
      <c r="B2" s="1171"/>
      <c r="C2" s="1171"/>
      <c r="D2" s="1171"/>
      <c r="E2" s="1171"/>
      <c r="F2" s="1171"/>
      <c r="G2" s="1171"/>
      <c r="H2" s="1171"/>
      <c r="I2" s="1171"/>
      <c r="J2" s="1171"/>
    </row>
    <row r="3" spans="1:10" s="416" customFormat="1" ht="18" x14ac:dyDescent="0.2">
      <c r="A3" s="1172" t="s">
        <v>833</v>
      </c>
      <c r="B3" s="1172"/>
      <c r="C3" s="1172"/>
      <c r="D3" s="1172"/>
      <c r="E3" s="1172"/>
      <c r="F3" s="1172"/>
      <c r="G3" s="1172"/>
      <c r="H3" s="1172"/>
      <c r="I3" s="1172"/>
      <c r="J3" s="1172"/>
    </row>
    <row r="4" spans="1:10" s="416" customFormat="1" ht="18" x14ac:dyDescent="0.2">
      <c r="A4" s="417" t="s">
        <v>69</v>
      </c>
      <c r="B4" s="495"/>
      <c r="C4" s="495"/>
      <c r="D4" s="495"/>
      <c r="E4" s="495"/>
      <c r="F4" s="495"/>
      <c r="G4" s="495"/>
      <c r="H4" s="495"/>
      <c r="I4" s="495"/>
      <c r="J4" s="495"/>
    </row>
    <row r="5" spans="1:10" s="416" customFormat="1" ht="15.75" thickBot="1" x14ac:dyDescent="0.25">
      <c r="A5" s="496"/>
      <c r="B5" s="495"/>
      <c r="C5" s="495"/>
      <c r="D5" s="495"/>
      <c r="E5" s="495"/>
      <c r="F5" s="495"/>
      <c r="G5" s="495"/>
      <c r="H5" s="495"/>
      <c r="I5" s="495"/>
      <c r="J5" s="495"/>
    </row>
    <row r="6" spans="1:10" x14ac:dyDescent="0.2">
      <c r="A6" s="1173" t="s">
        <v>67</v>
      </c>
      <c r="B6" s="1165" t="s">
        <v>252</v>
      </c>
      <c r="C6" s="1162" t="s">
        <v>157</v>
      </c>
      <c r="D6" s="1162"/>
      <c r="E6" s="1165" t="s">
        <v>253</v>
      </c>
      <c r="F6" s="1165" t="s">
        <v>254</v>
      </c>
      <c r="G6" s="1165" t="s">
        <v>289</v>
      </c>
      <c r="H6" s="1165" t="s">
        <v>256</v>
      </c>
      <c r="I6" s="497" t="s">
        <v>136</v>
      </c>
      <c r="J6" s="1168" t="s">
        <v>208</v>
      </c>
    </row>
    <row r="7" spans="1:10" ht="15.75" thickBot="1" x14ac:dyDescent="0.25">
      <c r="A7" s="1174"/>
      <c r="B7" s="1166"/>
      <c r="C7" s="1164"/>
      <c r="D7" s="1164"/>
      <c r="E7" s="1166"/>
      <c r="F7" s="1166"/>
      <c r="G7" s="1166"/>
      <c r="H7" s="1166"/>
      <c r="I7" s="498" t="s">
        <v>19</v>
      </c>
      <c r="J7" s="1169"/>
    </row>
    <row r="8" spans="1:10" ht="30" customHeight="1" thickBot="1" x14ac:dyDescent="0.25">
      <c r="A8" s="1175"/>
      <c r="B8" s="1167"/>
      <c r="C8" s="390" t="s">
        <v>257</v>
      </c>
      <c r="D8" s="390" t="s">
        <v>258</v>
      </c>
      <c r="E8" s="1167"/>
      <c r="F8" s="1167"/>
      <c r="G8" s="1167"/>
      <c r="H8" s="1167"/>
      <c r="I8" s="499" t="s">
        <v>136</v>
      </c>
      <c r="J8" s="1170"/>
    </row>
    <row r="9" spans="1:10" ht="15" customHeight="1" x14ac:dyDescent="0.2">
      <c r="A9" s="500"/>
      <c r="B9" s="500"/>
      <c r="C9" s="500"/>
      <c r="D9" s="500"/>
      <c r="E9" s="500"/>
      <c r="F9" s="500"/>
      <c r="G9" s="500"/>
      <c r="H9" s="500"/>
      <c r="I9" s="501"/>
      <c r="J9" s="502"/>
    </row>
    <row r="10" spans="1:10" ht="15" customHeight="1" x14ac:dyDescent="0.2">
      <c r="A10" s="503" t="s">
        <v>70</v>
      </c>
      <c r="B10" s="504"/>
      <c r="C10" s="504"/>
      <c r="D10" s="504"/>
      <c r="E10" s="504"/>
      <c r="F10" s="504"/>
      <c r="G10" s="504"/>
      <c r="H10" s="504"/>
      <c r="I10" s="501"/>
      <c r="J10" s="502"/>
    </row>
    <row r="11" spans="1:10" ht="15" customHeight="1" x14ac:dyDescent="0.2">
      <c r="A11" s="503"/>
      <c r="B11" s="504"/>
      <c r="C11" s="505"/>
      <c r="D11" s="504"/>
      <c r="E11" s="504"/>
      <c r="F11" s="504"/>
      <c r="G11" s="504"/>
      <c r="H11" s="504"/>
      <c r="I11" s="506"/>
      <c r="J11" s="502"/>
    </row>
    <row r="12" spans="1:10" ht="15" customHeight="1" x14ac:dyDescent="0.2">
      <c r="A12" s="507" t="s">
        <v>209</v>
      </c>
      <c r="B12" s="508">
        <v>7505941</v>
      </c>
      <c r="C12" s="508">
        <v>32707242</v>
      </c>
      <c r="D12" s="508">
        <v>5224923</v>
      </c>
      <c r="E12" s="508">
        <v>37932165</v>
      </c>
      <c r="F12" s="508">
        <v>9637415</v>
      </c>
      <c r="G12" s="508">
        <v>3735607</v>
      </c>
      <c r="H12" s="508">
        <v>407805</v>
      </c>
      <c r="I12" s="508">
        <v>59218933</v>
      </c>
      <c r="J12" s="509">
        <v>67.56682273225735</v>
      </c>
    </row>
    <row r="13" spans="1:10" ht="15" customHeight="1" x14ac:dyDescent="0.2">
      <c r="A13" s="507" t="s">
        <v>259</v>
      </c>
      <c r="B13" s="508"/>
      <c r="C13" s="508">
        <v>16937287</v>
      </c>
      <c r="D13" s="508">
        <v>180201</v>
      </c>
      <c r="E13" s="508">
        <v>17117488</v>
      </c>
      <c r="F13" s="508">
        <v>468730</v>
      </c>
      <c r="G13" s="508"/>
      <c r="H13" s="508">
        <v>310552</v>
      </c>
      <c r="I13" s="508">
        <v>17896770</v>
      </c>
      <c r="J13" s="509">
        <v>20.419616241143377</v>
      </c>
    </row>
    <row r="14" spans="1:10" ht="15" customHeight="1" x14ac:dyDescent="0.2">
      <c r="A14" s="510" t="s">
        <v>260</v>
      </c>
      <c r="B14" s="508">
        <v>7505941</v>
      </c>
      <c r="C14" s="508">
        <v>49644529</v>
      </c>
      <c r="D14" s="508">
        <v>5405124</v>
      </c>
      <c r="E14" s="508">
        <v>55049653</v>
      </c>
      <c r="F14" s="508">
        <v>10106145</v>
      </c>
      <c r="G14" s="508">
        <v>3735607</v>
      </c>
      <c r="H14" s="508">
        <v>718357</v>
      </c>
      <c r="I14" s="508">
        <v>77115703</v>
      </c>
      <c r="J14" s="509">
        <v>87.986438973400723</v>
      </c>
    </row>
    <row r="15" spans="1:10" ht="15" customHeight="1" x14ac:dyDescent="0.2">
      <c r="A15" s="129" t="s">
        <v>1079</v>
      </c>
      <c r="B15" s="508">
        <v>577723</v>
      </c>
      <c r="C15" s="508">
        <v>2510138</v>
      </c>
      <c r="D15" s="508">
        <v>400314</v>
      </c>
      <c r="E15" s="508">
        <v>2910452</v>
      </c>
      <c r="F15" s="508">
        <v>7034593</v>
      </c>
      <c r="G15" s="508">
        <v>-24872</v>
      </c>
      <c r="H15" s="508">
        <v>31388</v>
      </c>
      <c r="I15" s="508">
        <v>10529284</v>
      </c>
      <c r="J15" s="509">
        <v>12.013561026599273</v>
      </c>
    </row>
    <row r="16" spans="1:10" ht="15" customHeight="1" x14ac:dyDescent="0.2">
      <c r="A16" s="129" t="s">
        <v>290</v>
      </c>
      <c r="B16" s="508">
        <v>41542</v>
      </c>
      <c r="C16" s="502"/>
      <c r="D16" s="502"/>
      <c r="E16" s="508">
        <v>288753</v>
      </c>
      <c r="F16" s="508">
        <v>455395</v>
      </c>
      <c r="G16" s="508">
        <v>18687</v>
      </c>
      <c r="H16" s="508">
        <v>1552</v>
      </c>
      <c r="I16" s="508">
        <v>805929</v>
      </c>
      <c r="J16" s="509">
        <v>0.91953804499965286</v>
      </c>
    </row>
    <row r="17" spans="1:10" ht="15" customHeight="1" x14ac:dyDescent="0.2">
      <c r="A17" s="129" t="s">
        <v>291</v>
      </c>
      <c r="B17" s="508">
        <v>988702</v>
      </c>
      <c r="C17" s="502"/>
      <c r="D17" s="502"/>
      <c r="E17" s="508">
        <v>-20012</v>
      </c>
      <c r="F17" s="508">
        <v>1263365</v>
      </c>
      <c r="G17" s="508">
        <v>-7887</v>
      </c>
      <c r="H17" s="508">
        <v>11910</v>
      </c>
      <c r="I17" s="508">
        <v>2236078</v>
      </c>
      <c r="J17" s="509">
        <v>2.5512902409352858</v>
      </c>
    </row>
    <row r="18" spans="1:10" ht="15" customHeight="1" x14ac:dyDescent="0.2">
      <c r="A18" s="129" t="s">
        <v>263</v>
      </c>
      <c r="B18" s="508">
        <v>-452521</v>
      </c>
      <c r="C18" s="502"/>
      <c r="D18" s="502"/>
      <c r="E18" s="508">
        <v>2641711</v>
      </c>
      <c r="F18" s="508">
        <v>5315833</v>
      </c>
      <c r="G18" s="508">
        <v>-35672</v>
      </c>
      <c r="H18" s="508">
        <v>17926</v>
      </c>
      <c r="I18" s="508">
        <v>7487277</v>
      </c>
      <c r="J18" s="509">
        <v>8.5427327406643361</v>
      </c>
    </row>
    <row r="19" spans="1:10" ht="15" customHeight="1" x14ac:dyDescent="0.2">
      <c r="A19" s="503" t="s">
        <v>216</v>
      </c>
      <c r="B19" s="508">
        <v>8083664</v>
      </c>
      <c r="C19" s="508">
        <v>52154667</v>
      </c>
      <c r="D19" s="508">
        <v>5805438</v>
      </c>
      <c r="E19" s="508">
        <v>57960105</v>
      </c>
      <c r="F19" s="508">
        <v>17140738</v>
      </c>
      <c r="G19" s="508">
        <v>3710735</v>
      </c>
      <c r="H19" s="508">
        <v>749745</v>
      </c>
      <c r="I19" s="508">
        <v>87644987</v>
      </c>
      <c r="J19" s="509">
        <v>100</v>
      </c>
    </row>
    <row r="20" spans="1:10" ht="15" customHeight="1" x14ac:dyDescent="0.2">
      <c r="A20" s="510"/>
      <c r="B20" s="508"/>
      <c r="C20" s="508"/>
      <c r="D20" s="508"/>
      <c r="E20" s="508"/>
      <c r="F20" s="508"/>
      <c r="G20" s="508"/>
      <c r="H20" s="508"/>
      <c r="I20" s="508"/>
      <c r="J20" s="509"/>
    </row>
    <row r="21" spans="1:10" ht="15" customHeight="1" x14ac:dyDescent="0.2">
      <c r="A21" s="503" t="s">
        <v>71</v>
      </c>
      <c r="B21" s="508"/>
      <c r="C21" s="508"/>
      <c r="D21" s="508"/>
      <c r="E21" s="508"/>
      <c r="F21" s="508"/>
      <c r="G21" s="508"/>
      <c r="H21" s="508"/>
      <c r="I21" s="508"/>
      <c r="J21" s="509"/>
    </row>
    <row r="22" spans="1:10" ht="15" customHeight="1" x14ac:dyDescent="0.2">
      <c r="A22" s="503"/>
      <c r="B22" s="508"/>
      <c r="C22" s="508"/>
      <c r="D22" s="508"/>
      <c r="E22" s="508"/>
      <c r="F22" s="508"/>
      <c r="G22" s="508"/>
      <c r="H22" s="508"/>
      <c r="I22" s="508"/>
      <c r="J22" s="509"/>
    </row>
    <row r="23" spans="1:10" ht="15" customHeight="1" x14ac:dyDescent="0.2">
      <c r="A23" s="507" t="s">
        <v>264</v>
      </c>
      <c r="B23" s="508">
        <v>1355778</v>
      </c>
      <c r="C23" s="508">
        <v>30042897</v>
      </c>
      <c r="D23" s="508">
        <v>2950872</v>
      </c>
      <c r="E23" s="508">
        <v>32993769</v>
      </c>
      <c r="F23" s="508">
        <v>2273318</v>
      </c>
      <c r="G23" s="508">
        <v>1466330</v>
      </c>
      <c r="H23" s="508">
        <v>328905</v>
      </c>
      <c r="I23" s="508">
        <v>38418100</v>
      </c>
      <c r="J23" s="509">
        <v>49.657762636021268</v>
      </c>
    </row>
    <row r="24" spans="1:10" ht="15" customHeight="1" x14ac:dyDescent="0.2">
      <c r="A24" s="507" t="s">
        <v>292</v>
      </c>
      <c r="B24" s="508">
        <v>319563</v>
      </c>
      <c r="C24" s="508">
        <v>9224838</v>
      </c>
      <c r="D24" s="508">
        <v>905183</v>
      </c>
      <c r="E24" s="508">
        <v>10130021</v>
      </c>
      <c r="F24" s="508">
        <v>73120</v>
      </c>
      <c r="G24" s="508">
        <v>118410</v>
      </c>
      <c r="H24" s="508">
        <v>99564</v>
      </c>
      <c r="I24" s="508">
        <v>10740678</v>
      </c>
      <c r="J24" s="509">
        <v>13.882988452680786</v>
      </c>
    </row>
    <row r="25" spans="1:10" ht="15" customHeight="1" x14ac:dyDescent="0.2">
      <c r="A25" s="507" t="s">
        <v>266</v>
      </c>
      <c r="B25" s="508"/>
      <c r="C25" s="508"/>
      <c r="D25" s="508">
        <v>0</v>
      </c>
      <c r="E25" s="508"/>
      <c r="F25" s="508">
        <v>1128907</v>
      </c>
      <c r="G25" s="508"/>
      <c r="H25" s="508"/>
      <c r="I25" s="508">
        <v>1128907</v>
      </c>
      <c r="J25" s="509">
        <v>1.4591818919765127</v>
      </c>
    </row>
    <row r="26" spans="1:10" ht="15" customHeight="1" x14ac:dyDescent="0.2">
      <c r="A26" s="507" t="s">
        <v>1077</v>
      </c>
      <c r="B26" s="508">
        <v>250647</v>
      </c>
      <c r="C26" s="508">
        <v>5389727</v>
      </c>
      <c r="D26" s="508">
        <v>779142</v>
      </c>
      <c r="E26" s="508">
        <v>6168869</v>
      </c>
      <c r="F26" s="508">
        <v>975367</v>
      </c>
      <c r="G26" s="508">
        <v>1377855</v>
      </c>
      <c r="H26" s="508">
        <v>60740</v>
      </c>
      <c r="I26" s="508">
        <v>8833478</v>
      </c>
      <c r="J26" s="509">
        <v>11.417814878260922</v>
      </c>
    </row>
    <row r="27" spans="1:10" ht="15" customHeight="1" x14ac:dyDescent="0.2">
      <c r="A27" s="507" t="s">
        <v>267</v>
      </c>
      <c r="B27" s="508">
        <v>1783388</v>
      </c>
      <c r="C27" s="508">
        <v>2444655</v>
      </c>
      <c r="D27" s="508">
        <v>0</v>
      </c>
      <c r="E27" s="508">
        <v>2444655</v>
      </c>
      <c r="F27" s="508">
        <v>10960533</v>
      </c>
      <c r="G27" s="508">
        <v>0</v>
      </c>
      <c r="H27" s="508">
        <v>0</v>
      </c>
      <c r="I27" s="508">
        <v>15188576</v>
      </c>
      <c r="J27" s="509">
        <v>19.632170820190726</v>
      </c>
    </row>
    <row r="28" spans="1:10" ht="15" customHeight="1" x14ac:dyDescent="0.2">
      <c r="A28" s="129" t="s">
        <v>268</v>
      </c>
      <c r="B28" s="508">
        <v>847086</v>
      </c>
      <c r="C28" s="508">
        <v>0</v>
      </c>
      <c r="D28" s="508"/>
      <c r="E28" s="508"/>
      <c r="F28" s="508">
        <v>6911440</v>
      </c>
      <c r="G28" s="508"/>
      <c r="H28" s="508"/>
      <c r="I28" s="508">
        <v>7758526</v>
      </c>
      <c r="J28" s="509">
        <v>10.028373149983981</v>
      </c>
    </row>
    <row r="29" spans="1:10" ht="15" customHeight="1" x14ac:dyDescent="0.2">
      <c r="A29" s="129" t="s">
        <v>293</v>
      </c>
      <c r="B29" s="508">
        <v>847086</v>
      </c>
      <c r="C29" s="508"/>
      <c r="D29" s="508"/>
      <c r="E29" s="508"/>
      <c r="F29" s="508"/>
      <c r="G29" s="508"/>
      <c r="H29" s="508"/>
      <c r="I29" s="508">
        <v>847086</v>
      </c>
      <c r="J29" s="509">
        <v>0.96649680602953358</v>
      </c>
    </row>
    <row r="30" spans="1:10" ht="15" customHeight="1" x14ac:dyDescent="0.2">
      <c r="A30" s="129" t="s">
        <v>270</v>
      </c>
      <c r="B30" s="508"/>
      <c r="C30" s="502"/>
      <c r="D30" s="502"/>
      <c r="E30" s="508"/>
      <c r="F30" s="508">
        <v>6911440</v>
      </c>
      <c r="G30" s="508"/>
      <c r="H30" s="508"/>
      <c r="I30" s="508">
        <v>6911440</v>
      </c>
      <c r="J30" s="509">
        <v>7.8857219751769723</v>
      </c>
    </row>
    <row r="31" spans="1:10" ht="15" customHeight="1" x14ac:dyDescent="0.2">
      <c r="A31" s="507" t="s">
        <v>271</v>
      </c>
      <c r="B31" s="508"/>
      <c r="C31" s="502"/>
      <c r="D31" s="502"/>
      <c r="E31" s="508"/>
      <c r="F31" s="508">
        <v>3931129</v>
      </c>
      <c r="G31" s="508"/>
      <c r="H31" s="508"/>
      <c r="I31" s="508">
        <v>3931129</v>
      </c>
      <c r="J31" s="509">
        <v>5.0812265774095975</v>
      </c>
    </row>
    <row r="32" spans="1:10" ht="15" customHeight="1" x14ac:dyDescent="0.2">
      <c r="A32" s="129" t="s">
        <v>272</v>
      </c>
      <c r="B32" s="508">
        <v>936302</v>
      </c>
      <c r="C32" s="508">
        <v>2444655</v>
      </c>
      <c r="D32" s="508">
        <v>0</v>
      </c>
      <c r="E32" s="508">
        <v>2444655</v>
      </c>
      <c r="F32" s="508">
        <v>117964</v>
      </c>
      <c r="G32" s="508"/>
      <c r="H32" s="508"/>
      <c r="I32" s="508">
        <v>3498921</v>
      </c>
      <c r="J32" s="509">
        <v>4.5225710927971496</v>
      </c>
    </row>
    <row r="33" spans="1:10" ht="15" customHeight="1" x14ac:dyDescent="0.2">
      <c r="A33" s="129" t="s">
        <v>294</v>
      </c>
      <c r="B33" s="508">
        <v>826980</v>
      </c>
      <c r="C33" s="508"/>
      <c r="D33" s="508">
        <v>0</v>
      </c>
      <c r="E33" s="508"/>
      <c r="F33" s="508"/>
      <c r="G33" s="508"/>
      <c r="H33" s="508"/>
      <c r="I33" s="508">
        <v>826980</v>
      </c>
      <c r="J33" s="509">
        <v>0.94355653221786651</v>
      </c>
    </row>
    <row r="34" spans="1:10" ht="15" customHeight="1" x14ac:dyDescent="0.2">
      <c r="A34" s="129" t="s">
        <v>295</v>
      </c>
      <c r="B34" s="508"/>
      <c r="C34" s="502"/>
      <c r="D34" s="502"/>
      <c r="E34" s="508">
        <v>1239953</v>
      </c>
      <c r="F34" s="508"/>
      <c r="G34" s="508"/>
      <c r="H34" s="508"/>
      <c r="I34" s="508">
        <v>1239953</v>
      </c>
      <c r="J34" s="509">
        <v>1.4147449186112608</v>
      </c>
    </row>
    <row r="35" spans="1:10" ht="15" customHeight="1" x14ac:dyDescent="0.2">
      <c r="A35" s="129" t="s">
        <v>296</v>
      </c>
      <c r="B35" s="508"/>
      <c r="C35" s="502"/>
      <c r="D35" s="502"/>
      <c r="E35" s="508">
        <v>1122653</v>
      </c>
      <c r="F35" s="508"/>
      <c r="G35" s="508"/>
      <c r="H35" s="508"/>
      <c r="I35" s="508">
        <v>1122653</v>
      </c>
      <c r="J35" s="509">
        <v>1.2809095402113528</v>
      </c>
    </row>
    <row r="36" spans="1:10" ht="15" customHeight="1" x14ac:dyDescent="0.2">
      <c r="A36" s="129" t="s">
        <v>297</v>
      </c>
      <c r="B36" s="508"/>
      <c r="C36" s="502"/>
      <c r="D36" s="502"/>
      <c r="E36" s="508"/>
      <c r="F36" s="508">
        <v>84</v>
      </c>
      <c r="G36" s="508"/>
      <c r="H36" s="508"/>
      <c r="I36" s="508">
        <v>84</v>
      </c>
      <c r="J36" s="509">
        <v>9.584119169302859E-5</v>
      </c>
    </row>
    <row r="37" spans="1:10" ht="15" customHeight="1" x14ac:dyDescent="0.2">
      <c r="A37" s="129" t="s">
        <v>298</v>
      </c>
      <c r="B37" s="508">
        <v>1981</v>
      </c>
      <c r="C37" s="502"/>
      <c r="D37" s="502"/>
      <c r="E37" s="508">
        <v>83573</v>
      </c>
      <c r="F37" s="508"/>
      <c r="G37" s="508"/>
      <c r="H37" s="508"/>
      <c r="I37" s="508">
        <v>85554</v>
      </c>
      <c r="J37" s="509">
        <v>9.7614253739349635E-2</v>
      </c>
    </row>
    <row r="38" spans="1:10" ht="15" customHeight="1" x14ac:dyDescent="0.2">
      <c r="A38" s="129" t="s">
        <v>299</v>
      </c>
      <c r="B38" s="508">
        <v>104803</v>
      </c>
      <c r="C38" s="502"/>
      <c r="D38" s="502"/>
      <c r="E38" s="508"/>
      <c r="F38" s="508"/>
      <c r="G38" s="508"/>
      <c r="H38" s="508"/>
      <c r="I38" s="508">
        <v>104803</v>
      </c>
      <c r="J38" s="509">
        <v>0.11957671920243425</v>
      </c>
    </row>
    <row r="39" spans="1:10" ht="15" customHeight="1" x14ac:dyDescent="0.2">
      <c r="A39" s="129" t="s">
        <v>300</v>
      </c>
      <c r="B39" s="508"/>
      <c r="C39" s="502"/>
      <c r="D39" s="502"/>
      <c r="E39" s="508"/>
      <c r="F39" s="508">
        <v>18244</v>
      </c>
      <c r="G39" s="508"/>
      <c r="H39" s="508"/>
      <c r="I39" s="508">
        <v>18244</v>
      </c>
      <c r="J39" s="509">
        <v>2.0815794062471592E-2</v>
      </c>
    </row>
    <row r="40" spans="1:10" ht="15" customHeight="1" x14ac:dyDescent="0.2">
      <c r="A40" s="511" t="s">
        <v>301</v>
      </c>
      <c r="B40" s="508">
        <v>2538</v>
      </c>
      <c r="C40" s="502"/>
      <c r="D40" s="502"/>
      <c r="E40" s="508">
        <v>-1524</v>
      </c>
      <c r="F40" s="508">
        <v>99636</v>
      </c>
      <c r="G40" s="508"/>
      <c r="H40" s="508"/>
      <c r="I40" s="508">
        <v>100650</v>
      </c>
      <c r="J40" s="509">
        <v>0.1148382850464682</v>
      </c>
    </row>
    <row r="41" spans="1:10" ht="15" customHeight="1" x14ac:dyDescent="0.2">
      <c r="A41" s="503" t="s">
        <v>281</v>
      </c>
      <c r="B41" s="508">
        <v>3709376</v>
      </c>
      <c r="C41" s="508">
        <v>47102117</v>
      </c>
      <c r="D41" s="508">
        <v>4635197</v>
      </c>
      <c r="E41" s="508">
        <v>51737314</v>
      </c>
      <c r="F41" s="508">
        <v>15411245</v>
      </c>
      <c r="G41" s="508">
        <v>2962595</v>
      </c>
      <c r="H41" s="508">
        <v>489209</v>
      </c>
      <c r="I41" s="508">
        <v>74309739</v>
      </c>
      <c r="J41" s="509">
        <v>96.049918679130215</v>
      </c>
    </row>
    <row r="42" spans="1:10" ht="15" customHeight="1" x14ac:dyDescent="0.2">
      <c r="A42" s="507"/>
      <c r="B42" s="508"/>
      <c r="C42" s="508"/>
      <c r="D42" s="508"/>
      <c r="E42" s="508"/>
      <c r="F42" s="508"/>
      <c r="G42" s="508"/>
      <c r="H42" s="508"/>
      <c r="I42" s="508"/>
      <c r="J42" s="509"/>
    </row>
    <row r="43" spans="1:10" ht="15" customHeight="1" x14ac:dyDescent="0.2">
      <c r="A43" s="503" t="s">
        <v>282</v>
      </c>
      <c r="B43" s="508"/>
      <c r="C43" s="508"/>
      <c r="D43" s="508"/>
      <c r="E43" s="508"/>
      <c r="F43" s="508"/>
      <c r="G43" s="508"/>
      <c r="H43" s="508"/>
      <c r="I43" s="508"/>
      <c r="J43" s="509"/>
    </row>
    <row r="44" spans="1:10" ht="15" customHeight="1" x14ac:dyDescent="0.2">
      <c r="A44" s="507" t="s">
        <v>241</v>
      </c>
      <c r="B44" s="508">
        <v>855</v>
      </c>
      <c r="C44" s="508">
        <v>5487</v>
      </c>
      <c r="D44" s="508">
        <v>3515</v>
      </c>
      <c r="E44" s="508">
        <v>9002</v>
      </c>
      <c r="F44" s="508">
        <v>-29694</v>
      </c>
      <c r="G44" s="508">
        <v>-2817</v>
      </c>
      <c r="H44" s="508">
        <v>14</v>
      </c>
      <c r="I44" s="508">
        <v>-22640</v>
      </c>
      <c r="J44" s="509">
        <v>-2.9263595703054594E-2</v>
      </c>
    </row>
    <row r="45" spans="1:10" ht="15" customHeight="1" x14ac:dyDescent="0.2">
      <c r="A45" s="507" t="s">
        <v>302</v>
      </c>
      <c r="B45" s="508">
        <v>78920</v>
      </c>
      <c r="C45" s="508">
        <v>275106</v>
      </c>
      <c r="D45" s="508">
        <v>102619</v>
      </c>
      <c r="E45" s="508">
        <v>377725</v>
      </c>
      <c r="F45" s="508">
        <v>93134</v>
      </c>
      <c r="G45" s="508">
        <v>38193</v>
      </c>
      <c r="H45" s="508"/>
      <c r="I45" s="508">
        <v>587972</v>
      </c>
      <c r="J45" s="509">
        <v>0.75999005709878154</v>
      </c>
    </row>
    <row r="46" spans="1:10" ht="15" customHeight="1" x14ac:dyDescent="0.2">
      <c r="A46" s="507" t="s">
        <v>284</v>
      </c>
      <c r="B46" s="508">
        <v>0</v>
      </c>
      <c r="C46" s="508"/>
      <c r="D46" s="508">
        <v>0</v>
      </c>
      <c r="E46" s="508">
        <v>0</v>
      </c>
      <c r="F46" s="508">
        <v>1426194</v>
      </c>
      <c r="G46" s="508"/>
      <c r="H46" s="508"/>
      <c r="I46" s="508">
        <v>1426194</v>
      </c>
      <c r="J46" s="509">
        <v>1.8434436665248337</v>
      </c>
    </row>
    <row r="47" spans="1:10" ht="15" customHeight="1" x14ac:dyDescent="0.2">
      <c r="A47" s="507" t="s">
        <v>240</v>
      </c>
      <c r="B47" s="508">
        <v>41667</v>
      </c>
      <c r="C47" s="508">
        <v>1021686</v>
      </c>
      <c r="D47" s="508"/>
      <c r="E47" s="508">
        <v>1021686</v>
      </c>
      <c r="F47" s="508">
        <v>1131</v>
      </c>
      <c r="G47" s="508"/>
      <c r="H47" s="508"/>
      <c r="I47" s="508">
        <v>1064484</v>
      </c>
      <c r="J47" s="509">
        <v>1.3759111929492209</v>
      </c>
    </row>
    <row r="48" spans="1:10" ht="15" customHeight="1" x14ac:dyDescent="0.2">
      <c r="A48" s="503" t="s">
        <v>303</v>
      </c>
      <c r="B48" s="508">
        <v>121442</v>
      </c>
      <c r="C48" s="508">
        <v>1302279</v>
      </c>
      <c r="D48" s="508">
        <v>106134</v>
      </c>
      <c r="E48" s="508">
        <v>1408413</v>
      </c>
      <c r="F48" s="508">
        <v>1490765</v>
      </c>
      <c r="G48" s="508">
        <v>35376</v>
      </c>
      <c r="H48" s="508">
        <v>14</v>
      </c>
      <c r="I48" s="508">
        <v>3056010</v>
      </c>
      <c r="J48" s="509">
        <v>3.9500813208697818</v>
      </c>
    </row>
    <row r="49" spans="1:10" ht="15" customHeight="1" x14ac:dyDescent="0.2">
      <c r="A49" s="507"/>
      <c r="B49" s="508"/>
      <c r="C49" s="508"/>
      <c r="D49" s="508"/>
      <c r="E49" s="508"/>
      <c r="F49" s="508"/>
      <c r="G49" s="508"/>
      <c r="H49" s="508"/>
      <c r="I49" s="508"/>
      <c r="J49" s="509"/>
    </row>
    <row r="50" spans="1:10" ht="15" customHeight="1" x14ac:dyDescent="0.2">
      <c r="A50" s="136" t="s">
        <v>246</v>
      </c>
      <c r="B50" s="508">
        <v>3830818</v>
      </c>
      <c r="C50" s="508">
        <v>48404396</v>
      </c>
      <c r="D50" s="508">
        <v>4741331</v>
      </c>
      <c r="E50" s="508">
        <v>53145727</v>
      </c>
      <c r="F50" s="508">
        <v>16902010</v>
      </c>
      <c r="G50" s="508">
        <v>2997971</v>
      </c>
      <c r="H50" s="508">
        <v>489223</v>
      </c>
      <c r="I50" s="508">
        <v>77365749</v>
      </c>
      <c r="J50" s="509">
        <v>88.271733099806383</v>
      </c>
    </row>
    <row r="51" spans="1:10" ht="15" customHeight="1" x14ac:dyDescent="0.2">
      <c r="A51" s="507"/>
      <c r="B51" s="508"/>
      <c r="C51" s="508"/>
      <c r="D51" s="508"/>
      <c r="E51" s="508"/>
      <c r="F51" s="508"/>
      <c r="G51" s="508"/>
      <c r="H51" s="508"/>
      <c r="I51" s="508"/>
      <c r="J51" s="509"/>
    </row>
    <row r="52" spans="1:10" ht="15" customHeight="1" x14ac:dyDescent="0.2">
      <c r="A52" s="129" t="s">
        <v>304</v>
      </c>
      <c r="B52" s="130">
        <v>4252846</v>
      </c>
      <c r="C52" s="508">
        <v>3750271</v>
      </c>
      <c r="D52" s="508">
        <v>1064107</v>
      </c>
      <c r="E52" s="130">
        <v>4814378</v>
      </c>
      <c r="F52" s="130">
        <v>238728</v>
      </c>
      <c r="G52" s="130">
        <v>712764</v>
      </c>
      <c r="H52" s="130">
        <v>260522</v>
      </c>
      <c r="I52" s="130">
        <v>10279238</v>
      </c>
      <c r="J52" s="509">
        <v>11.728266900193617</v>
      </c>
    </row>
    <row r="53" spans="1:10" ht="15" customHeight="1" x14ac:dyDescent="0.2">
      <c r="A53" s="502"/>
      <c r="B53" s="512"/>
      <c r="C53" s="508"/>
      <c r="D53" s="508"/>
      <c r="E53" s="512"/>
      <c r="F53" s="512"/>
      <c r="G53" s="512"/>
      <c r="H53" s="512"/>
      <c r="I53" s="508"/>
      <c r="J53" s="509"/>
    </row>
    <row r="54" spans="1:10" ht="15" customHeight="1" x14ac:dyDescent="0.2">
      <c r="A54" s="502" t="s">
        <v>305</v>
      </c>
      <c r="B54" s="508">
        <v>156733</v>
      </c>
      <c r="C54" s="508">
        <v>3723677</v>
      </c>
      <c r="D54" s="508"/>
      <c r="E54" s="508">
        <v>3723677</v>
      </c>
      <c r="F54" s="508">
        <v>279479</v>
      </c>
      <c r="G54" s="508">
        <v>268203</v>
      </c>
      <c r="H54" s="508">
        <v>37110</v>
      </c>
      <c r="I54" s="508">
        <v>4465202</v>
      </c>
      <c r="J54" s="509">
        <v>5.0946462003582704</v>
      </c>
    </row>
    <row r="55" spans="1:10" ht="15" customHeight="1" x14ac:dyDescent="0.2">
      <c r="A55" s="502"/>
      <c r="B55" s="512"/>
      <c r="C55" s="512"/>
      <c r="D55" s="512"/>
      <c r="E55" s="512"/>
      <c r="F55" s="512"/>
      <c r="G55" s="512"/>
      <c r="H55" s="512"/>
      <c r="I55" s="508"/>
      <c r="J55" s="509"/>
    </row>
    <row r="56" spans="1:10" ht="15" customHeight="1" x14ac:dyDescent="0.2">
      <c r="A56" s="502" t="s">
        <v>288</v>
      </c>
      <c r="B56" s="130">
        <v>4096113</v>
      </c>
      <c r="C56" s="508">
        <v>1090701</v>
      </c>
      <c r="D56" s="508"/>
      <c r="E56" s="130">
        <v>1090701</v>
      </c>
      <c r="F56" s="130">
        <v>-40751</v>
      </c>
      <c r="G56" s="130">
        <v>444561</v>
      </c>
      <c r="H56" s="130">
        <v>223412</v>
      </c>
      <c r="I56" s="130">
        <v>5814036</v>
      </c>
      <c r="J56" s="131">
        <v>6.6336206998353475</v>
      </c>
    </row>
    <row r="57" spans="1:10" ht="15" customHeight="1" thickBot="1" x14ac:dyDescent="0.25">
      <c r="A57" s="513"/>
      <c r="B57" s="271"/>
      <c r="C57" s="514"/>
      <c r="D57" s="514"/>
      <c r="E57" s="271"/>
      <c r="F57" s="271"/>
      <c r="G57" s="271"/>
      <c r="H57" s="271"/>
      <c r="I57" s="271"/>
      <c r="J57" s="272"/>
    </row>
    <row r="58" spans="1:10" ht="15" customHeight="1" x14ac:dyDescent="0.2">
      <c r="A58" s="515" t="s">
        <v>1080</v>
      </c>
      <c r="B58" s="516"/>
      <c r="C58" s="516"/>
      <c r="D58" s="516"/>
      <c r="E58" s="516"/>
      <c r="F58" s="516"/>
      <c r="G58" s="516"/>
      <c r="H58" s="516"/>
      <c r="I58" s="516"/>
      <c r="J58" s="516"/>
    </row>
    <row r="59" spans="1:10" ht="15" customHeight="1" x14ac:dyDescent="0.2">
      <c r="A59" s="477" t="s">
        <v>206</v>
      </c>
      <c r="B59" s="477"/>
      <c r="C59" s="477"/>
      <c r="D59" s="477"/>
      <c r="E59" s="477"/>
      <c r="F59" s="477"/>
      <c r="G59" s="477"/>
      <c r="H59" s="477"/>
      <c r="I59" s="477"/>
      <c r="J59" s="477"/>
    </row>
    <row r="60" spans="1:10" x14ac:dyDescent="0.2">
      <c r="A60" s="517"/>
      <c r="B60" s="502"/>
      <c r="C60" s="502"/>
      <c r="D60" s="502"/>
      <c r="E60" s="502"/>
      <c r="F60" s="502"/>
      <c r="G60" s="502"/>
      <c r="H60" s="512"/>
      <c r="I60" s="502"/>
      <c r="J60" s="502"/>
    </row>
  </sheetData>
  <mergeCells count="10">
    <mergeCell ref="A2:J2"/>
    <mergeCell ref="A3:J3"/>
    <mergeCell ref="A6:A8"/>
    <mergeCell ref="B6:B8"/>
    <mergeCell ref="C6:D7"/>
    <mergeCell ref="E6:E8"/>
    <mergeCell ref="F6:F8"/>
    <mergeCell ref="G6:G8"/>
    <mergeCell ref="H6:H8"/>
    <mergeCell ref="J6:J8"/>
  </mergeCells>
  <hyperlinks>
    <hyperlink ref="A1" location="Índice!A1" display="Regresar"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62"/>
  <sheetViews>
    <sheetView showGridLines="0" workbookViewId="0"/>
  </sheetViews>
  <sheetFormatPr baseColWidth="10" defaultRowHeight="15" x14ac:dyDescent="0.2"/>
  <cols>
    <col min="1" max="1" width="54" style="99" customWidth="1"/>
    <col min="2" max="2" width="14.140625" style="99" customWidth="1"/>
    <col min="3" max="3" width="14.42578125" style="99" customWidth="1"/>
    <col min="4" max="4" width="13.85546875" style="99" customWidth="1"/>
    <col min="5" max="5" width="14.28515625" style="99" customWidth="1"/>
    <col min="6" max="6" width="13.7109375" style="99" customWidth="1"/>
    <col min="7" max="7" width="12.85546875" style="99" customWidth="1"/>
    <col min="8" max="8" width="12.140625" style="99" customWidth="1"/>
    <col min="9" max="9" width="14.5703125" style="99" customWidth="1"/>
    <col min="10" max="10" width="12.28515625" style="99" customWidth="1"/>
    <col min="11" max="16384" width="11.42578125" style="99"/>
  </cols>
  <sheetData>
    <row r="1" spans="1:10" s="416" customFormat="1" x14ac:dyDescent="0.2">
      <c r="A1" s="236" t="s">
        <v>18</v>
      </c>
      <c r="B1" s="518"/>
      <c r="C1" s="518"/>
      <c r="D1" s="518"/>
      <c r="E1" s="518"/>
      <c r="F1" s="518"/>
      <c r="G1" s="518"/>
      <c r="H1" s="518"/>
      <c r="I1" s="519"/>
      <c r="J1" s="518"/>
    </row>
    <row r="2" spans="1:10" s="416" customFormat="1" x14ac:dyDescent="0.2">
      <c r="A2" s="1176" t="s">
        <v>809</v>
      </c>
      <c r="B2" s="1176"/>
      <c r="C2" s="1176"/>
      <c r="D2" s="1176"/>
      <c r="E2" s="1176"/>
      <c r="F2" s="1176"/>
      <c r="G2" s="1176"/>
      <c r="H2" s="1176"/>
      <c r="I2" s="1176"/>
      <c r="J2" s="1176"/>
    </row>
    <row r="3" spans="1:10" s="416" customFormat="1" ht="18" x14ac:dyDescent="0.2">
      <c r="A3" s="1177" t="s">
        <v>834</v>
      </c>
      <c r="B3" s="1177"/>
      <c r="C3" s="1177"/>
      <c r="D3" s="1177"/>
      <c r="E3" s="1177"/>
      <c r="F3" s="1177"/>
      <c r="G3" s="1177"/>
      <c r="H3" s="1177"/>
      <c r="I3" s="1177"/>
      <c r="J3" s="1177"/>
    </row>
    <row r="4" spans="1:10" s="416" customFormat="1" ht="18" x14ac:dyDescent="0.2">
      <c r="A4" s="417" t="s">
        <v>69</v>
      </c>
      <c r="B4" s="520"/>
      <c r="C4" s="520"/>
      <c r="D4" s="520"/>
      <c r="E4" s="520"/>
      <c r="F4" s="520"/>
      <c r="G4" s="520"/>
      <c r="H4" s="520"/>
      <c r="I4" s="520"/>
      <c r="J4" s="520"/>
    </row>
    <row r="5" spans="1:10" s="416" customFormat="1" ht="15.75" thickBot="1" x14ac:dyDescent="0.25">
      <c r="A5" s="496"/>
      <c r="B5" s="520"/>
      <c r="C5" s="520"/>
      <c r="D5" s="520"/>
      <c r="E5" s="520"/>
      <c r="F5" s="520"/>
      <c r="G5" s="520"/>
      <c r="H5" s="520"/>
      <c r="I5" s="520"/>
      <c r="J5" s="520"/>
    </row>
    <row r="6" spans="1:10" x14ac:dyDescent="0.2">
      <c r="A6" s="1165" t="s">
        <v>67</v>
      </c>
      <c r="B6" s="1165" t="s">
        <v>252</v>
      </c>
      <c r="C6" s="1178" t="s">
        <v>1081</v>
      </c>
      <c r="D6" s="1178"/>
      <c r="E6" s="1165" t="s">
        <v>253</v>
      </c>
      <c r="F6" s="1165" t="s">
        <v>254</v>
      </c>
      <c r="G6" s="1165" t="s">
        <v>289</v>
      </c>
      <c r="H6" s="1165" t="s">
        <v>256</v>
      </c>
      <c r="I6" s="310" t="s">
        <v>136</v>
      </c>
      <c r="J6" s="1168" t="s">
        <v>208</v>
      </c>
    </row>
    <row r="7" spans="1:10" ht="14.25" customHeight="1" thickBot="1" x14ac:dyDescent="0.25">
      <c r="A7" s="1166"/>
      <c r="B7" s="1166"/>
      <c r="C7" s="1179"/>
      <c r="D7" s="1179"/>
      <c r="E7" s="1166"/>
      <c r="F7" s="1166"/>
      <c r="G7" s="1166"/>
      <c r="H7" s="1166"/>
      <c r="I7" s="311" t="s">
        <v>19</v>
      </c>
      <c r="J7" s="1169"/>
    </row>
    <row r="8" spans="1:10" ht="15.75" thickBot="1" x14ac:dyDescent="0.25">
      <c r="A8" s="1167"/>
      <c r="B8" s="1167"/>
      <c r="C8" s="391" t="s">
        <v>257</v>
      </c>
      <c r="D8" s="391" t="s">
        <v>258</v>
      </c>
      <c r="E8" s="1167"/>
      <c r="F8" s="1167"/>
      <c r="G8" s="1167"/>
      <c r="H8" s="1167"/>
      <c r="I8" s="312" t="s">
        <v>136</v>
      </c>
      <c r="J8" s="1170"/>
    </row>
    <row r="9" spans="1:10" ht="15" customHeight="1" x14ac:dyDescent="0.2">
      <c r="A9" s="521"/>
      <c r="B9" s="521"/>
      <c r="C9" s="521"/>
      <c r="D9" s="521"/>
      <c r="E9" s="521"/>
      <c r="F9" s="521"/>
      <c r="G9" s="521"/>
      <c r="H9" s="521"/>
      <c r="I9" s="522"/>
      <c r="J9" s="523"/>
    </row>
    <row r="10" spans="1:10" ht="15" customHeight="1" x14ac:dyDescent="0.2">
      <c r="A10" s="524" t="s">
        <v>70</v>
      </c>
      <c r="B10" s="525"/>
      <c r="C10" s="525"/>
      <c r="D10" s="525"/>
      <c r="E10" s="525"/>
      <c r="F10" s="525"/>
      <c r="G10" s="525"/>
      <c r="H10" s="525"/>
      <c r="I10" s="526"/>
      <c r="J10" s="527"/>
    </row>
    <row r="11" spans="1:10" ht="15" customHeight="1" x14ac:dyDescent="0.2">
      <c r="A11" s="524"/>
      <c r="B11" s="525"/>
      <c r="C11" s="525"/>
      <c r="D11" s="525"/>
      <c r="E11" s="525"/>
      <c r="F11" s="525"/>
      <c r="G11" s="525"/>
      <c r="H11" s="525"/>
      <c r="I11" s="528"/>
      <c r="J11" s="527"/>
    </row>
    <row r="12" spans="1:10" ht="15" customHeight="1" x14ac:dyDescent="0.2">
      <c r="A12" s="126" t="s">
        <v>209</v>
      </c>
      <c r="B12" s="529">
        <v>9169457</v>
      </c>
      <c r="C12" s="529">
        <v>40965</v>
      </c>
      <c r="D12" s="529">
        <v>6544</v>
      </c>
      <c r="E12" s="529">
        <v>47508691</v>
      </c>
      <c r="F12" s="529">
        <v>10964349</v>
      </c>
      <c r="G12" s="529">
        <v>4749402</v>
      </c>
      <c r="H12" s="529">
        <v>507889</v>
      </c>
      <c r="I12" s="529">
        <v>72899788</v>
      </c>
      <c r="J12" s="530">
        <v>66.996506714783465</v>
      </c>
    </row>
    <row r="13" spans="1:10" ht="15" customHeight="1" x14ac:dyDescent="0.2">
      <c r="A13" s="126" t="s">
        <v>259</v>
      </c>
      <c r="B13" s="529"/>
      <c r="C13" s="529">
        <v>20632</v>
      </c>
      <c r="D13" s="529">
        <v>368</v>
      </c>
      <c r="E13" s="529">
        <v>21000040</v>
      </c>
      <c r="F13" s="529">
        <v>579701</v>
      </c>
      <c r="G13" s="529"/>
      <c r="H13" s="529">
        <v>364235</v>
      </c>
      <c r="I13" s="529">
        <v>21943976</v>
      </c>
      <c r="J13" s="530">
        <v>20.166996033418467</v>
      </c>
    </row>
    <row r="14" spans="1:10" ht="15" customHeight="1" x14ac:dyDescent="0.2">
      <c r="A14" s="531" t="s">
        <v>260</v>
      </c>
      <c r="B14" s="529">
        <v>9169457</v>
      </c>
      <c r="C14" s="529">
        <v>61597</v>
      </c>
      <c r="D14" s="529">
        <v>6912</v>
      </c>
      <c r="E14" s="529">
        <v>68508731</v>
      </c>
      <c r="F14" s="529">
        <v>11544050</v>
      </c>
      <c r="G14" s="529">
        <v>4749402</v>
      </c>
      <c r="H14" s="529">
        <v>872124</v>
      </c>
      <c r="I14" s="529">
        <v>94843764</v>
      </c>
      <c r="J14" s="530">
        <v>87.163502748201935</v>
      </c>
    </row>
    <row r="15" spans="1:10" ht="15" customHeight="1" x14ac:dyDescent="0.2">
      <c r="A15" s="128" t="s">
        <v>1076</v>
      </c>
      <c r="B15" s="529">
        <v>1630074</v>
      </c>
      <c r="C15" s="529">
        <v>1575</v>
      </c>
      <c r="D15" s="529">
        <v>18</v>
      </c>
      <c r="E15" s="529">
        <v>1592877</v>
      </c>
      <c r="F15" s="529">
        <v>10147599</v>
      </c>
      <c r="G15" s="529">
        <v>571642</v>
      </c>
      <c r="H15" s="529">
        <v>25371</v>
      </c>
      <c r="I15" s="529">
        <v>13967563</v>
      </c>
      <c r="J15" s="530">
        <v>12.836497251798059</v>
      </c>
    </row>
    <row r="16" spans="1:10" ht="15" customHeight="1" x14ac:dyDescent="0.2">
      <c r="A16" s="128" t="s">
        <v>213</v>
      </c>
      <c r="B16" s="529">
        <v>176988</v>
      </c>
      <c r="C16" s="529"/>
      <c r="D16" s="529"/>
      <c r="E16" s="529">
        <v>862098</v>
      </c>
      <c r="F16" s="529">
        <v>853954</v>
      </c>
      <c r="G16" s="529">
        <v>57871</v>
      </c>
      <c r="H16" s="529">
        <v>1661</v>
      </c>
      <c r="I16" s="529">
        <v>1952572</v>
      </c>
      <c r="J16" s="530">
        <v>1.794456564250889</v>
      </c>
    </row>
    <row r="17" spans="1:10" ht="15" customHeight="1" x14ac:dyDescent="0.2">
      <c r="A17" s="128" t="s">
        <v>306</v>
      </c>
      <c r="B17" s="529">
        <v>1402969</v>
      </c>
      <c r="C17" s="529"/>
      <c r="D17" s="529"/>
      <c r="E17" s="529">
        <v>280510</v>
      </c>
      <c r="F17" s="529">
        <v>1306486</v>
      </c>
      <c r="G17" s="529">
        <v>51804</v>
      </c>
      <c r="H17" s="529">
        <v>18312</v>
      </c>
      <c r="I17" s="529">
        <v>3060081</v>
      </c>
      <c r="J17" s="530">
        <v>2.8122816662276349</v>
      </c>
    </row>
    <row r="18" spans="1:10" ht="15" customHeight="1" x14ac:dyDescent="0.2">
      <c r="A18" s="128" t="s">
        <v>307</v>
      </c>
      <c r="B18" s="529">
        <v>50117</v>
      </c>
      <c r="C18" s="529"/>
      <c r="D18" s="529"/>
      <c r="E18" s="529">
        <v>450269</v>
      </c>
      <c r="F18" s="529">
        <v>7987159</v>
      </c>
      <c r="G18" s="529">
        <v>461967</v>
      </c>
      <c r="H18" s="529">
        <v>5398</v>
      </c>
      <c r="I18" s="529">
        <v>8954910</v>
      </c>
      <c r="J18" s="530">
        <v>8.229759021319536</v>
      </c>
    </row>
    <row r="19" spans="1:10" ht="15" customHeight="1" x14ac:dyDescent="0.2">
      <c r="A19" s="524" t="s">
        <v>216</v>
      </c>
      <c r="B19" s="529">
        <v>10799531</v>
      </c>
      <c r="C19" s="529">
        <v>63172</v>
      </c>
      <c r="D19" s="529">
        <v>6930</v>
      </c>
      <c r="E19" s="529">
        <v>70101608</v>
      </c>
      <c r="F19" s="529">
        <v>21691649</v>
      </c>
      <c r="G19" s="529">
        <v>5321044</v>
      </c>
      <c r="H19" s="529">
        <v>897495</v>
      </c>
      <c r="I19" s="529">
        <v>108811327</v>
      </c>
      <c r="J19" s="530">
        <v>100</v>
      </c>
    </row>
    <row r="20" spans="1:10" ht="15" customHeight="1" x14ac:dyDescent="0.2">
      <c r="A20" s="531"/>
      <c r="B20" s="529"/>
      <c r="C20" s="529"/>
      <c r="D20" s="529"/>
      <c r="E20" s="529"/>
      <c r="F20" s="529"/>
      <c r="G20" s="529"/>
      <c r="H20" s="529"/>
      <c r="I20" s="529"/>
      <c r="J20" s="530"/>
    </row>
    <row r="21" spans="1:10" ht="15" customHeight="1" x14ac:dyDescent="0.2">
      <c r="A21" s="524" t="s">
        <v>71</v>
      </c>
      <c r="B21" s="529"/>
      <c r="C21" s="529"/>
      <c r="D21" s="529"/>
      <c r="E21" s="529"/>
      <c r="F21" s="529"/>
      <c r="G21" s="529"/>
      <c r="H21" s="529"/>
      <c r="I21" s="529"/>
      <c r="J21" s="530"/>
    </row>
    <row r="22" spans="1:10" ht="15" customHeight="1" x14ac:dyDescent="0.2">
      <c r="A22" s="524"/>
      <c r="B22" s="529"/>
      <c r="C22" s="529"/>
      <c r="D22" s="529"/>
      <c r="E22" s="529"/>
      <c r="F22" s="529"/>
      <c r="G22" s="529"/>
      <c r="H22" s="529"/>
      <c r="I22" s="529"/>
      <c r="J22" s="530"/>
    </row>
    <row r="23" spans="1:10" ht="15" customHeight="1" x14ac:dyDescent="0.2">
      <c r="A23" s="126" t="s">
        <v>264</v>
      </c>
      <c r="B23" s="529">
        <v>1897747</v>
      </c>
      <c r="C23" s="529">
        <v>34959</v>
      </c>
      <c r="D23" s="529">
        <v>5854</v>
      </c>
      <c r="E23" s="529">
        <v>41335287</v>
      </c>
      <c r="F23" s="529">
        <v>2467930</v>
      </c>
      <c r="G23" s="529">
        <v>2480597</v>
      </c>
      <c r="H23" s="529">
        <v>705514</v>
      </c>
      <c r="I23" s="529">
        <v>48887075</v>
      </c>
      <c r="J23" s="530">
        <v>49.881412065746837</v>
      </c>
    </row>
    <row r="24" spans="1:10" ht="15" customHeight="1" x14ac:dyDescent="0.2">
      <c r="A24" s="126" t="s">
        <v>292</v>
      </c>
      <c r="B24" s="529">
        <v>458184</v>
      </c>
      <c r="C24" s="529">
        <v>11102</v>
      </c>
      <c r="D24" s="529">
        <v>1784</v>
      </c>
      <c r="E24" s="529">
        <v>12886050</v>
      </c>
      <c r="F24" s="529">
        <v>118090</v>
      </c>
      <c r="G24" s="529">
        <v>163143</v>
      </c>
      <c r="H24" s="529">
        <v>223357</v>
      </c>
      <c r="I24" s="529">
        <v>13848824</v>
      </c>
      <c r="J24" s="530">
        <v>14.13050170356898</v>
      </c>
    </row>
    <row r="25" spans="1:10" ht="15" customHeight="1" x14ac:dyDescent="0.2">
      <c r="A25" s="126" t="s">
        <v>266</v>
      </c>
      <c r="B25" s="529"/>
      <c r="C25" s="529"/>
      <c r="D25" s="529"/>
      <c r="E25" s="529"/>
      <c r="F25" s="529">
        <v>1577198</v>
      </c>
      <c r="G25" s="529"/>
      <c r="H25" s="529"/>
      <c r="I25" s="529">
        <v>1577198</v>
      </c>
      <c r="J25" s="530">
        <v>1.6092773672237863</v>
      </c>
    </row>
    <row r="26" spans="1:10" ht="15" customHeight="1" x14ac:dyDescent="0.2">
      <c r="A26" s="126" t="s">
        <v>1077</v>
      </c>
      <c r="B26" s="529">
        <v>338904</v>
      </c>
      <c r="C26" s="529">
        <v>6709</v>
      </c>
      <c r="D26" s="529">
        <v>795</v>
      </c>
      <c r="E26" s="529">
        <v>7744021</v>
      </c>
      <c r="F26" s="529">
        <v>1132218</v>
      </c>
      <c r="G26" s="529">
        <v>1925533</v>
      </c>
      <c r="H26" s="529">
        <v>113670</v>
      </c>
      <c r="I26" s="529">
        <v>11254346</v>
      </c>
      <c r="J26" s="530">
        <v>11.483253403000479</v>
      </c>
    </row>
    <row r="27" spans="1:10" ht="15" customHeight="1" x14ac:dyDescent="0.2">
      <c r="A27" s="126" t="s">
        <v>267</v>
      </c>
      <c r="B27" s="529">
        <v>2713986</v>
      </c>
      <c r="C27" s="529">
        <v>3130</v>
      </c>
      <c r="D27" s="529"/>
      <c r="E27" s="529">
        <v>3129671</v>
      </c>
      <c r="F27" s="529">
        <v>13111866</v>
      </c>
      <c r="G27" s="529">
        <v>0</v>
      </c>
      <c r="H27" s="529">
        <v>0</v>
      </c>
      <c r="I27" s="529">
        <v>18955523</v>
      </c>
      <c r="J27" s="530">
        <v>19.341068241140256</v>
      </c>
    </row>
    <row r="28" spans="1:10" ht="15" customHeight="1" x14ac:dyDescent="0.2">
      <c r="A28" s="128" t="s">
        <v>268</v>
      </c>
      <c r="B28" s="529">
        <v>1539729</v>
      </c>
      <c r="C28" s="529"/>
      <c r="D28" s="529"/>
      <c r="E28" s="529"/>
      <c r="F28" s="529">
        <v>7693605</v>
      </c>
      <c r="G28" s="529"/>
      <c r="H28" s="529"/>
      <c r="I28" s="529">
        <v>9233334</v>
      </c>
      <c r="J28" s="530">
        <v>9.421135095414698</v>
      </c>
    </row>
    <row r="29" spans="1:10" ht="15" customHeight="1" x14ac:dyDescent="0.2">
      <c r="A29" s="128" t="s">
        <v>293</v>
      </c>
      <c r="B29" s="529">
        <v>1539729</v>
      </c>
      <c r="C29" s="529"/>
      <c r="D29" s="529"/>
      <c r="E29" s="529"/>
      <c r="F29" s="529"/>
      <c r="G29" s="529"/>
      <c r="H29" s="529"/>
      <c r="I29" s="529">
        <v>1539729</v>
      </c>
      <c r="J29" s="530">
        <v>1.4150447774614494</v>
      </c>
    </row>
    <row r="30" spans="1:10" ht="15" customHeight="1" x14ac:dyDescent="0.2">
      <c r="A30" s="128" t="s">
        <v>270</v>
      </c>
      <c r="B30" s="529"/>
      <c r="C30" s="529"/>
      <c r="D30" s="529"/>
      <c r="E30" s="529"/>
      <c r="F30" s="529">
        <v>7693605</v>
      </c>
      <c r="G30" s="529"/>
      <c r="H30" s="529"/>
      <c r="I30" s="529">
        <v>7693605</v>
      </c>
      <c r="J30" s="530">
        <v>7.0705920165829799</v>
      </c>
    </row>
    <row r="31" spans="1:10" ht="15" customHeight="1" x14ac:dyDescent="0.2">
      <c r="A31" s="126" t="s">
        <v>271</v>
      </c>
      <c r="B31" s="529"/>
      <c r="C31" s="529"/>
      <c r="D31" s="529"/>
      <c r="E31" s="529"/>
      <c r="F31" s="529">
        <v>5321026</v>
      </c>
      <c r="G31" s="529"/>
      <c r="H31" s="529"/>
      <c r="I31" s="529">
        <v>5321026</v>
      </c>
      <c r="J31" s="530">
        <v>5.4292528345897688</v>
      </c>
    </row>
    <row r="32" spans="1:10" ht="15" customHeight="1" x14ac:dyDescent="0.2">
      <c r="A32" s="128" t="s">
        <v>272</v>
      </c>
      <c r="B32" s="529">
        <v>1174257</v>
      </c>
      <c r="C32" s="529">
        <v>3130</v>
      </c>
      <c r="D32" s="529"/>
      <c r="E32" s="529">
        <v>3129671</v>
      </c>
      <c r="F32" s="529">
        <v>97235</v>
      </c>
      <c r="G32" s="529"/>
      <c r="H32" s="529"/>
      <c r="I32" s="529">
        <v>4401163</v>
      </c>
      <c r="J32" s="530">
        <v>4.4906803111357867</v>
      </c>
    </row>
    <row r="33" spans="1:10" ht="15" customHeight="1" x14ac:dyDescent="0.2">
      <c r="A33" s="532" t="s">
        <v>294</v>
      </c>
      <c r="B33" s="529">
        <v>1025055</v>
      </c>
      <c r="C33" s="529"/>
      <c r="D33" s="529"/>
      <c r="E33" s="529"/>
      <c r="F33" s="529"/>
      <c r="G33" s="529"/>
      <c r="H33" s="529"/>
      <c r="I33" s="529">
        <v>1025055</v>
      </c>
      <c r="J33" s="530">
        <v>0.94204806453651646</v>
      </c>
    </row>
    <row r="34" spans="1:10" ht="15" customHeight="1" x14ac:dyDescent="0.2">
      <c r="A34" s="532" t="s">
        <v>295</v>
      </c>
      <c r="B34" s="529"/>
      <c r="C34" s="529"/>
      <c r="D34" s="529"/>
      <c r="E34" s="529">
        <v>1630335</v>
      </c>
      <c r="F34" s="529"/>
      <c r="G34" s="529"/>
      <c r="H34" s="529"/>
      <c r="I34" s="529">
        <v>1630335</v>
      </c>
      <c r="J34" s="530">
        <v>1.4983136819937872</v>
      </c>
    </row>
    <row r="35" spans="1:10" ht="15" customHeight="1" x14ac:dyDescent="0.2">
      <c r="A35" s="527" t="s">
        <v>296</v>
      </c>
      <c r="B35" s="529"/>
      <c r="C35" s="529"/>
      <c r="D35" s="529"/>
      <c r="E35" s="529">
        <v>1398827</v>
      </c>
      <c r="F35" s="529"/>
      <c r="G35" s="529"/>
      <c r="H35" s="529"/>
      <c r="I35" s="529">
        <v>1398827</v>
      </c>
      <c r="J35" s="530">
        <v>1.2855527439712227</v>
      </c>
    </row>
    <row r="36" spans="1:10" ht="15" customHeight="1" x14ac:dyDescent="0.2">
      <c r="A36" s="128" t="s">
        <v>297</v>
      </c>
      <c r="B36" s="529"/>
      <c r="C36" s="529"/>
      <c r="D36" s="529"/>
      <c r="E36" s="529"/>
      <c r="F36" s="529"/>
      <c r="G36" s="529"/>
      <c r="H36" s="529"/>
      <c r="I36" s="529"/>
      <c r="J36" s="530"/>
    </row>
    <row r="37" spans="1:10" ht="15" customHeight="1" x14ac:dyDescent="0.2">
      <c r="A37" s="128" t="s">
        <v>298</v>
      </c>
      <c r="B37" s="529">
        <v>2182</v>
      </c>
      <c r="C37" s="529"/>
      <c r="D37" s="529"/>
      <c r="E37" s="529">
        <v>98550</v>
      </c>
      <c r="F37" s="529"/>
      <c r="G37" s="529"/>
      <c r="H37" s="529"/>
      <c r="I37" s="529">
        <v>100732</v>
      </c>
      <c r="J37" s="530">
        <v>9.2574920991451565E-2</v>
      </c>
    </row>
    <row r="38" spans="1:10" ht="15" customHeight="1" x14ac:dyDescent="0.2">
      <c r="A38" s="128" t="s">
        <v>299</v>
      </c>
      <c r="B38" s="529">
        <v>144180</v>
      </c>
      <c r="C38" s="529"/>
      <c r="D38" s="529"/>
      <c r="E38" s="529"/>
      <c r="F38" s="529"/>
      <c r="G38" s="529"/>
      <c r="H38" s="529"/>
      <c r="I38" s="529">
        <v>144180</v>
      </c>
      <c r="J38" s="530">
        <v>0.13250458750493871</v>
      </c>
    </row>
    <row r="39" spans="1:10" ht="15" customHeight="1" x14ac:dyDescent="0.2">
      <c r="A39" s="128" t="s">
        <v>300</v>
      </c>
      <c r="B39" s="529"/>
      <c r="C39" s="529"/>
      <c r="D39" s="529"/>
      <c r="E39" s="529"/>
      <c r="F39" s="529">
        <v>20671</v>
      </c>
      <c r="G39" s="529"/>
      <c r="H39" s="529"/>
      <c r="I39" s="529">
        <v>20671</v>
      </c>
      <c r="J39" s="530">
        <v>1.899710312328054E-2</v>
      </c>
    </row>
    <row r="40" spans="1:10" ht="15" customHeight="1" x14ac:dyDescent="0.2">
      <c r="A40" s="128" t="s">
        <v>308</v>
      </c>
      <c r="B40" s="529">
        <v>2840</v>
      </c>
      <c r="C40" s="529"/>
      <c r="D40" s="529"/>
      <c r="E40" s="529">
        <v>1959</v>
      </c>
      <c r="F40" s="529">
        <v>76564</v>
      </c>
      <c r="G40" s="529"/>
      <c r="H40" s="529"/>
      <c r="I40" s="529">
        <v>81363</v>
      </c>
      <c r="J40" s="530">
        <v>7.4774384471940139E-2</v>
      </c>
    </row>
    <row r="41" spans="1:10" ht="15" customHeight="1" x14ac:dyDescent="0.2">
      <c r="A41" s="524" t="s">
        <v>281</v>
      </c>
      <c r="B41" s="529">
        <v>5408821</v>
      </c>
      <c r="C41" s="529">
        <v>55900</v>
      </c>
      <c r="D41" s="529">
        <v>8672</v>
      </c>
      <c r="E41" s="529">
        <v>65095029</v>
      </c>
      <c r="F41" s="529">
        <v>18407302</v>
      </c>
      <c r="G41" s="529">
        <v>4569273</v>
      </c>
      <c r="H41" s="529">
        <v>1042541</v>
      </c>
      <c r="I41" s="529">
        <v>94522966</v>
      </c>
      <c r="J41" s="530">
        <v>96.445512780680332</v>
      </c>
    </row>
    <row r="42" spans="1:10" ht="15" customHeight="1" x14ac:dyDescent="0.2">
      <c r="A42" s="126"/>
      <c r="B42" s="529"/>
      <c r="C42" s="529"/>
      <c r="D42" s="529"/>
      <c r="E42" s="529"/>
      <c r="F42" s="529"/>
      <c r="G42" s="529"/>
      <c r="H42" s="529"/>
      <c r="I42" s="529"/>
      <c r="J42" s="530"/>
    </row>
    <row r="43" spans="1:10" ht="15" customHeight="1" x14ac:dyDescent="0.2">
      <c r="A43" s="524" t="s">
        <v>282</v>
      </c>
      <c r="B43" s="529"/>
      <c r="C43" s="529"/>
      <c r="D43" s="529"/>
      <c r="E43" s="529"/>
      <c r="F43" s="529"/>
      <c r="G43" s="529"/>
      <c r="H43" s="529"/>
      <c r="I43" s="529"/>
      <c r="J43" s="530"/>
    </row>
    <row r="44" spans="1:10" ht="15" customHeight="1" x14ac:dyDescent="0.2">
      <c r="A44" s="126" t="s">
        <v>241</v>
      </c>
      <c r="B44" s="529">
        <v>2595</v>
      </c>
      <c r="C44" s="529">
        <v>23</v>
      </c>
      <c r="D44" s="529">
        <v>14</v>
      </c>
      <c r="E44" s="529">
        <v>36304</v>
      </c>
      <c r="F44" s="529">
        <v>13803</v>
      </c>
      <c r="G44" s="529">
        <v>2201</v>
      </c>
      <c r="H44" s="529">
        <v>321</v>
      </c>
      <c r="I44" s="529">
        <v>55224</v>
      </c>
      <c r="J44" s="530">
        <v>5.6347226744876917E-2</v>
      </c>
    </row>
    <row r="45" spans="1:10" ht="15" customHeight="1" x14ac:dyDescent="0.2">
      <c r="A45" s="126" t="s">
        <v>302</v>
      </c>
      <c r="B45" s="529">
        <v>92051</v>
      </c>
      <c r="C45" s="529">
        <v>324</v>
      </c>
      <c r="D45" s="529">
        <v>121</v>
      </c>
      <c r="E45" s="529">
        <v>444663</v>
      </c>
      <c r="F45" s="529">
        <v>106387</v>
      </c>
      <c r="G45" s="529">
        <v>45848</v>
      </c>
      <c r="H45" s="529"/>
      <c r="I45" s="529">
        <v>688949</v>
      </c>
      <c r="J45" s="530">
        <v>0.70296185569057301</v>
      </c>
    </row>
    <row r="46" spans="1:10" ht="15" customHeight="1" x14ac:dyDescent="0.2">
      <c r="A46" s="126" t="s">
        <v>284</v>
      </c>
      <c r="B46" s="529">
        <v>0</v>
      </c>
      <c r="C46" s="529"/>
      <c r="D46" s="529"/>
      <c r="E46" s="529">
        <v>0</v>
      </c>
      <c r="F46" s="529">
        <v>1592211</v>
      </c>
      <c r="G46" s="529"/>
      <c r="H46" s="529"/>
      <c r="I46" s="529">
        <v>1592211</v>
      </c>
      <c r="J46" s="530">
        <v>1.6245957236470956</v>
      </c>
    </row>
    <row r="47" spans="1:10" ht="15" customHeight="1" x14ac:dyDescent="0.2">
      <c r="A47" s="126" t="s">
        <v>240</v>
      </c>
      <c r="B47" s="529">
        <v>39788</v>
      </c>
      <c r="C47" s="529">
        <v>1107</v>
      </c>
      <c r="D47" s="529"/>
      <c r="E47" s="529">
        <v>1107457</v>
      </c>
      <c r="F47" s="529"/>
      <c r="G47" s="529">
        <v>3</v>
      </c>
      <c r="H47" s="529"/>
      <c r="I47" s="529">
        <v>1147248</v>
      </c>
      <c r="J47" s="530">
        <v>1.170582413237117</v>
      </c>
    </row>
    <row r="48" spans="1:10" ht="15" customHeight="1" x14ac:dyDescent="0.2">
      <c r="A48" s="524" t="s">
        <v>285</v>
      </c>
      <c r="B48" s="529">
        <v>134434</v>
      </c>
      <c r="C48" s="529">
        <v>1454</v>
      </c>
      <c r="D48" s="529">
        <v>135</v>
      </c>
      <c r="E48" s="529">
        <v>1588424</v>
      </c>
      <c r="F48" s="529">
        <v>1712401</v>
      </c>
      <c r="G48" s="529">
        <v>48052</v>
      </c>
      <c r="H48" s="529">
        <v>321</v>
      </c>
      <c r="I48" s="529">
        <v>3483632</v>
      </c>
      <c r="J48" s="530">
        <v>3.5544872193196624</v>
      </c>
    </row>
    <row r="49" spans="1:10" ht="15" customHeight="1" x14ac:dyDescent="0.2">
      <c r="A49" s="126"/>
      <c r="B49" s="529"/>
      <c r="C49" s="529"/>
      <c r="D49" s="529"/>
      <c r="E49" s="529"/>
      <c r="F49" s="529"/>
      <c r="G49" s="529"/>
      <c r="H49" s="529"/>
      <c r="I49" s="529"/>
      <c r="J49" s="530"/>
    </row>
    <row r="50" spans="1:10" ht="15" customHeight="1" x14ac:dyDescent="0.2">
      <c r="A50" s="136" t="s">
        <v>246</v>
      </c>
      <c r="B50" s="529">
        <v>5543255</v>
      </c>
      <c r="C50" s="529">
        <v>57353</v>
      </c>
      <c r="D50" s="529">
        <v>8808</v>
      </c>
      <c r="E50" s="529">
        <v>66683453</v>
      </c>
      <c r="F50" s="529">
        <v>20119703</v>
      </c>
      <c r="G50" s="529">
        <v>4617325</v>
      </c>
      <c r="H50" s="529">
        <v>1042862</v>
      </c>
      <c r="I50" s="529">
        <v>98006598</v>
      </c>
      <c r="J50" s="530">
        <v>90.070216678820586</v>
      </c>
    </row>
    <row r="51" spans="1:10" ht="15" customHeight="1" x14ac:dyDescent="0.2">
      <c r="A51" s="126"/>
      <c r="B51" s="529"/>
      <c r="C51" s="529"/>
      <c r="D51" s="529"/>
      <c r="E51" s="529"/>
      <c r="F51" s="529"/>
      <c r="G51" s="529"/>
      <c r="H51" s="529"/>
      <c r="I51" s="529"/>
      <c r="J51" s="530"/>
    </row>
    <row r="52" spans="1:10" ht="15" customHeight="1" x14ac:dyDescent="0.2">
      <c r="A52" s="128" t="s">
        <v>309</v>
      </c>
      <c r="B52" s="124">
        <v>5256276</v>
      </c>
      <c r="C52" s="124">
        <v>5819</v>
      </c>
      <c r="D52" s="124">
        <v>-1878</v>
      </c>
      <c r="E52" s="124">
        <v>3418155</v>
      </c>
      <c r="F52" s="124">
        <v>1571946</v>
      </c>
      <c r="G52" s="124">
        <v>703719</v>
      </c>
      <c r="H52" s="124">
        <v>-145367</v>
      </c>
      <c r="I52" s="124">
        <v>10804729</v>
      </c>
      <c r="J52" s="530">
        <v>9.9297833211794213</v>
      </c>
    </row>
    <row r="53" spans="1:10" ht="15" customHeight="1" x14ac:dyDescent="0.2">
      <c r="A53" s="527"/>
      <c r="B53" s="533"/>
      <c r="C53" s="124"/>
      <c r="D53" s="124"/>
      <c r="E53" s="533"/>
      <c r="F53" s="533"/>
      <c r="G53" s="533"/>
      <c r="H53" s="533"/>
      <c r="I53" s="529"/>
      <c r="J53" s="530"/>
    </row>
    <row r="54" spans="1:10" ht="15" customHeight="1" x14ac:dyDescent="0.2">
      <c r="A54" s="534" t="s">
        <v>310</v>
      </c>
      <c r="B54" s="529">
        <v>233354</v>
      </c>
      <c r="C54" s="529">
        <v>3149</v>
      </c>
      <c r="D54" s="529">
        <v>538</v>
      </c>
      <c r="E54" s="529">
        <v>5090378</v>
      </c>
      <c r="F54" s="529">
        <v>314154</v>
      </c>
      <c r="G54" s="529">
        <v>305110</v>
      </c>
      <c r="H54" s="529">
        <v>86829</v>
      </c>
      <c r="I54" s="529">
        <v>6029825</v>
      </c>
      <c r="J54" s="530">
        <v>5.5415416448326189</v>
      </c>
    </row>
    <row r="55" spans="1:10" ht="15" customHeight="1" x14ac:dyDescent="0.2">
      <c r="A55" s="534" t="s">
        <v>311</v>
      </c>
      <c r="B55" s="533"/>
      <c r="C55" s="124"/>
      <c r="D55" s="124"/>
      <c r="E55" s="533"/>
      <c r="F55" s="533">
        <v>0</v>
      </c>
      <c r="G55" s="533"/>
      <c r="H55" s="533"/>
      <c r="I55" s="529">
        <v>0</v>
      </c>
      <c r="J55" s="535"/>
    </row>
    <row r="56" spans="1:10" ht="15" customHeight="1" x14ac:dyDescent="0.2">
      <c r="A56" s="534"/>
      <c r="B56" s="529"/>
      <c r="C56" s="529"/>
      <c r="D56" s="529"/>
      <c r="E56" s="529"/>
      <c r="F56" s="529"/>
      <c r="G56" s="529"/>
      <c r="H56" s="529"/>
      <c r="I56" s="529">
        <v>0</v>
      </c>
      <c r="J56" s="535"/>
    </row>
    <row r="57" spans="1:10" ht="15" customHeight="1" x14ac:dyDescent="0.2">
      <c r="A57" s="534" t="s">
        <v>288</v>
      </c>
      <c r="B57" s="124">
        <v>5022922</v>
      </c>
      <c r="C57" s="124">
        <v>2670</v>
      </c>
      <c r="D57" s="124">
        <v>-2416</v>
      </c>
      <c r="E57" s="124">
        <v>-1672223</v>
      </c>
      <c r="F57" s="124">
        <v>1257792</v>
      </c>
      <c r="G57" s="124">
        <v>398609</v>
      </c>
      <c r="H57" s="124">
        <v>-232196</v>
      </c>
      <c r="I57" s="124">
        <v>4774904</v>
      </c>
      <c r="J57" s="530">
        <v>4.3882416763468015</v>
      </c>
    </row>
    <row r="58" spans="1:10" ht="15" customHeight="1" thickBot="1" x14ac:dyDescent="0.25">
      <c r="A58" s="536"/>
      <c r="B58" s="275"/>
      <c r="C58" s="275"/>
      <c r="D58" s="275"/>
      <c r="E58" s="275"/>
      <c r="F58" s="275"/>
      <c r="G58" s="275"/>
      <c r="H58" s="275"/>
      <c r="I58" s="275"/>
      <c r="J58" s="537"/>
    </row>
    <row r="59" spans="1:10" ht="15" customHeight="1" x14ac:dyDescent="0.2">
      <c r="A59" s="538" t="s">
        <v>1082</v>
      </c>
      <c r="B59" s="539"/>
      <c r="C59" s="539"/>
      <c r="D59" s="539"/>
      <c r="E59" s="539"/>
      <c r="F59" s="539"/>
      <c r="G59" s="539"/>
      <c r="H59" s="539"/>
      <c r="I59" s="539"/>
      <c r="J59" s="539"/>
    </row>
    <row r="60" spans="1:10" ht="15" customHeight="1" x14ac:dyDescent="0.2">
      <c r="A60" s="540" t="s">
        <v>1083</v>
      </c>
      <c r="B60" s="539"/>
      <c r="C60" s="539"/>
      <c r="D60" s="539"/>
      <c r="E60" s="539"/>
      <c r="F60" s="539"/>
      <c r="G60" s="539"/>
      <c r="H60" s="539"/>
      <c r="I60" s="539"/>
      <c r="J60" s="539"/>
    </row>
    <row r="61" spans="1:10" ht="15" customHeight="1" x14ac:dyDescent="0.2">
      <c r="A61" s="477" t="s">
        <v>206</v>
      </c>
      <c r="B61" s="477"/>
      <c r="C61" s="477"/>
      <c r="D61" s="477"/>
      <c r="E61" s="477"/>
      <c r="F61" s="477"/>
      <c r="G61" s="477"/>
      <c r="H61" s="477"/>
      <c r="I61" s="477"/>
      <c r="J61" s="477"/>
    </row>
    <row r="62" spans="1:10" x14ac:dyDescent="0.2">
      <c r="A62" s="541"/>
      <c r="B62" s="527"/>
      <c r="C62" s="527"/>
      <c r="D62" s="527"/>
      <c r="E62" s="527"/>
      <c r="F62" s="527"/>
      <c r="G62" s="527"/>
      <c r="H62" s="527"/>
      <c r="I62" s="527"/>
      <c r="J62" s="527"/>
    </row>
  </sheetData>
  <mergeCells count="10">
    <mergeCell ref="A2:J2"/>
    <mergeCell ref="A3:J3"/>
    <mergeCell ref="A6:A8"/>
    <mergeCell ref="B6:B8"/>
    <mergeCell ref="C6:D7"/>
    <mergeCell ref="E6:E8"/>
    <mergeCell ref="F6:F8"/>
    <mergeCell ref="G6:G8"/>
    <mergeCell ref="H6:H8"/>
    <mergeCell ref="J6:J8"/>
  </mergeCells>
  <hyperlinks>
    <hyperlink ref="A1" location="Índice!A1" display="Regresar"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61"/>
  <sheetViews>
    <sheetView showGridLines="0" workbookViewId="0"/>
  </sheetViews>
  <sheetFormatPr baseColWidth="10" defaultRowHeight="15" x14ac:dyDescent="0.2"/>
  <cols>
    <col min="1" max="1" width="49.28515625" style="99" customWidth="1"/>
    <col min="2" max="2" width="13.42578125" style="99" customWidth="1"/>
    <col min="3" max="3" width="14.140625" style="99" customWidth="1"/>
    <col min="4" max="4" width="15.28515625" style="99" customWidth="1"/>
    <col min="5" max="5" width="14.85546875" style="99" customWidth="1"/>
    <col min="6" max="6" width="13.5703125" style="99" customWidth="1"/>
    <col min="7" max="7" width="13.28515625" style="99" customWidth="1"/>
    <col min="8" max="8" width="13" style="99" customWidth="1"/>
    <col min="9" max="9" width="14.42578125" style="99" customWidth="1"/>
    <col min="10" max="10" width="12.7109375" style="99" customWidth="1"/>
    <col min="11" max="16384" width="11.42578125" style="99"/>
  </cols>
  <sheetData>
    <row r="1" spans="1:10" s="416" customFormat="1" x14ac:dyDescent="0.2">
      <c r="A1" s="236" t="s">
        <v>18</v>
      </c>
      <c r="B1" s="518"/>
      <c r="C1" s="518"/>
      <c r="D1" s="518"/>
      <c r="E1" s="518"/>
      <c r="F1" s="518"/>
      <c r="G1" s="518"/>
      <c r="H1" s="518"/>
      <c r="I1" s="519"/>
      <c r="J1" s="518"/>
    </row>
    <row r="2" spans="1:10" s="416" customFormat="1" x14ac:dyDescent="0.2">
      <c r="A2" s="1176" t="s">
        <v>810</v>
      </c>
      <c r="B2" s="1176"/>
      <c r="C2" s="1176"/>
      <c r="D2" s="1176"/>
      <c r="E2" s="1176"/>
      <c r="F2" s="1176"/>
      <c r="G2" s="1176"/>
      <c r="H2" s="1176"/>
      <c r="I2" s="1176"/>
      <c r="J2" s="1176"/>
    </row>
    <row r="3" spans="1:10" s="416" customFormat="1" ht="18" x14ac:dyDescent="0.2">
      <c r="A3" s="1177" t="s">
        <v>835</v>
      </c>
      <c r="B3" s="1177"/>
      <c r="C3" s="1177"/>
      <c r="D3" s="1177"/>
      <c r="E3" s="1177"/>
      <c r="F3" s="1177"/>
      <c r="G3" s="1177"/>
      <c r="H3" s="1177"/>
      <c r="I3" s="1177"/>
      <c r="J3" s="1177"/>
    </row>
    <row r="4" spans="1:10" s="416" customFormat="1" ht="18" x14ac:dyDescent="0.2">
      <c r="A4" s="417" t="s">
        <v>69</v>
      </c>
      <c r="B4" s="520"/>
      <c r="C4" s="520"/>
      <c r="D4" s="520"/>
      <c r="E4" s="520"/>
      <c r="F4" s="520"/>
      <c r="G4" s="520"/>
      <c r="H4" s="520"/>
      <c r="I4" s="520"/>
      <c r="J4" s="520"/>
    </row>
    <row r="5" spans="1:10" s="424" customFormat="1" ht="15.75" thickBot="1" x14ac:dyDescent="0.25">
      <c r="A5" s="542"/>
      <c r="B5" s="543"/>
      <c r="C5" s="543"/>
      <c r="D5" s="543"/>
      <c r="E5" s="543"/>
      <c r="F5" s="543"/>
      <c r="G5" s="543"/>
      <c r="H5" s="543"/>
      <c r="I5" s="543"/>
      <c r="J5" s="543"/>
    </row>
    <row r="6" spans="1:10" x14ac:dyDescent="0.2">
      <c r="A6" s="1165" t="s">
        <v>67</v>
      </c>
      <c r="B6" s="1165" t="s">
        <v>252</v>
      </c>
      <c r="C6" s="1180" t="s">
        <v>157</v>
      </c>
      <c r="D6" s="1180"/>
      <c r="E6" s="1165" t="s">
        <v>253</v>
      </c>
      <c r="F6" s="1165" t="s">
        <v>254</v>
      </c>
      <c r="G6" s="1165" t="s">
        <v>289</v>
      </c>
      <c r="H6" s="1165" t="s">
        <v>256</v>
      </c>
      <c r="I6" s="310" t="s">
        <v>136</v>
      </c>
      <c r="J6" s="1168" t="s">
        <v>208</v>
      </c>
    </row>
    <row r="7" spans="1:10" ht="15.75" thickBot="1" x14ac:dyDescent="0.25">
      <c r="A7" s="1166"/>
      <c r="B7" s="1166"/>
      <c r="C7" s="1181"/>
      <c r="D7" s="1181"/>
      <c r="E7" s="1166"/>
      <c r="F7" s="1166"/>
      <c r="G7" s="1166"/>
      <c r="H7" s="1166"/>
      <c r="I7" s="311" t="s">
        <v>19</v>
      </c>
      <c r="J7" s="1169"/>
    </row>
    <row r="8" spans="1:10" ht="32.25" customHeight="1" thickBot="1" x14ac:dyDescent="0.25">
      <c r="A8" s="1167"/>
      <c r="B8" s="1167"/>
      <c r="C8" s="392" t="s">
        <v>257</v>
      </c>
      <c r="D8" s="392" t="s">
        <v>258</v>
      </c>
      <c r="E8" s="1167"/>
      <c r="F8" s="1167"/>
      <c r="G8" s="1167"/>
      <c r="H8" s="1167"/>
      <c r="I8" s="312" t="s">
        <v>136</v>
      </c>
      <c r="J8" s="1170"/>
    </row>
    <row r="9" spans="1:10" ht="15.75" customHeight="1" x14ac:dyDescent="0.2">
      <c r="A9" s="544"/>
      <c r="B9" s="544"/>
      <c r="C9" s="544"/>
      <c r="D9" s="544"/>
      <c r="E9" s="544"/>
      <c r="F9" s="544"/>
      <c r="G9" s="544"/>
      <c r="H9" s="544"/>
      <c r="I9" s="526"/>
      <c r="J9" s="527"/>
    </row>
    <row r="10" spans="1:10" ht="15.75" customHeight="1" x14ac:dyDescent="0.2">
      <c r="A10" s="524" t="s">
        <v>70</v>
      </c>
      <c r="B10" s="525"/>
      <c r="C10" s="525"/>
      <c r="D10" s="525"/>
      <c r="E10" s="525"/>
      <c r="F10" s="525"/>
      <c r="G10" s="525"/>
      <c r="H10" s="525"/>
      <c r="I10" s="526"/>
      <c r="J10" s="527"/>
    </row>
    <row r="11" spans="1:10" ht="15.75" customHeight="1" x14ac:dyDescent="0.2">
      <c r="A11" s="524"/>
      <c r="B11" s="525"/>
      <c r="C11" s="545"/>
      <c r="D11" s="525"/>
      <c r="E11" s="525"/>
      <c r="F11" s="525"/>
      <c r="G11" s="525"/>
      <c r="H11" s="525"/>
      <c r="I11" s="528"/>
      <c r="J11" s="527"/>
    </row>
    <row r="12" spans="1:10" ht="15.75" customHeight="1" x14ac:dyDescent="0.2">
      <c r="A12" s="126" t="s">
        <v>209</v>
      </c>
      <c r="B12" s="529">
        <v>11589024</v>
      </c>
      <c r="C12" s="529">
        <v>49860535</v>
      </c>
      <c r="D12" s="529">
        <v>7965133</v>
      </c>
      <c r="E12" s="529">
        <v>57825668</v>
      </c>
      <c r="F12" s="529">
        <v>13334012</v>
      </c>
      <c r="G12" s="529">
        <v>5845609</v>
      </c>
      <c r="H12" s="529">
        <v>594838</v>
      </c>
      <c r="I12" s="529">
        <v>89189151</v>
      </c>
      <c r="J12" s="530">
        <v>73.156672382248445</v>
      </c>
    </row>
    <row r="13" spans="1:10" ht="15.75" customHeight="1" x14ac:dyDescent="0.2">
      <c r="A13" s="126" t="s">
        <v>259</v>
      </c>
      <c r="B13" s="529"/>
      <c r="C13" s="529">
        <v>24760764</v>
      </c>
      <c r="D13" s="529">
        <v>441216</v>
      </c>
      <c r="E13" s="529">
        <v>25201980</v>
      </c>
      <c r="F13" s="529">
        <v>714540</v>
      </c>
      <c r="G13" s="529">
        <v>0</v>
      </c>
      <c r="H13" s="529">
        <v>410376</v>
      </c>
      <c r="I13" s="529">
        <v>26326896</v>
      </c>
      <c r="J13" s="530">
        <v>21.594421338459956</v>
      </c>
    </row>
    <row r="14" spans="1:10" ht="15.75" customHeight="1" x14ac:dyDescent="0.2">
      <c r="A14" s="531" t="s">
        <v>260</v>
      </c>
      <c r="B14" s="529">
        <v>11589024</v>
      </c>
      <c r="C14" s="529">
        <v>74621299</v>
      </c>
      <c r="D14" s="529">
        <v>8406349</v>
      </c>
      <c r="E14" s="529">
        <v>83027648</v>
      </c>
      <c r="F14" s="529">
        <v>14048552</v>
      </c>
      <c r="G14" s="529">
        <v>5845609</v>
      </c>
      <c r="H14" s="529">
        <v>1005214</v>
      </c>
      <c r="I14" s="529">
        <v>115516047</v>
      </c>
      <c r="J14" s="530">
        <v>94.751093720708397</v>
      </c>
    </row>
    <row r="15" spans="1:10" ht="15.75" customHeight="1" x14ac:dyDescent="0.2">
      <c r="A15" s="128" t="s">
        <v>312</v>
      </c>
      <c r="B15" s="529">
        <v>1801758</v>
      </c>
      <c r="C15" s="529">
        <v>1938904</v>
      </c>
      <c r="D15" s="529">
        <v>311039</v>
      </c>
      <c r="E15" s="529">
        <v>2249943</v>
      </c>
      <c r="F15" s="529">
        <v>1586422</v>
      </c>
      <c r="G15" s="529">
        <v>750335</v>
      </c>
      <c r="H15" s="529">
        <v>10760</v>
      </c>
      <c r="I15" s="529">
        <v>6399218</v>
      </c>
      <c r="J15" s="530">
        <v>5.2489062792916048</v>
      </c>
    </row>
    <row r="16" spans="1:10" ht="15.75" customHeight="1" x14ac:dyDescent="0.2">
      <c r="A16" s="128" t="s">
        <v>213</v>
      </c>
      <c r="B16" s="529">
        <v>215578</v>
      </c>
      <c r="C16" s="529">
        <v>866969</v>
      </c>
      <c r="D16" s="529"/>
      <c r="E16" s="529">
        <v>866969</v>
      </c>
      <c r="F16" s="529">
        <v>492359</v>
      </c>
      <c r="G16" s="529">
        <v>59925</v>
      </c>
      <c r="H16" s="529">
        <v>1680</v>
      </c>
      <c r="I16" s="529">
        <v>1636511</v>
      </c>
      <c r="J16" s="530">
        <v>1.3423347765351616</v>
      </c>
    </row>
    <row r="17" spans="1:10" ht="15.75" customHeight="1" x14ac:dyDescent="0.2">
      <c r="A17" s="128" t="s">
        <v>313</v>
      </c>
      <c r="B17" s="529">
        <v>1477880</v>
      </c>
      <c r="C17" s="529">
        <v>386867</v>
      </c>
      <c r="D17" s="529"/>
      <c r="E17" s="529">
        <v>386867</v>
      </c>
      <c r="F17" s="529">
        <v>940812</v>
      </c>
      <c r="G17" s="529">
        <v>109238</v>
      </c>
      <c r="H17" s="529">
        <v>-3989</v>
      </c>
      <c r="I17" s="529">
        <v>2910808</v>
      </c>
      <c r="J17" s="530">
        <v>2.3875664790623223</v>
      </c>
    </row>
    <row r="18" spans="1:10" ht="15.75" customHeight="1" x14ac:dyDescent="0.2">
      <c r="A18" s="128" t="s">
        <v>314</v>
      </c>
      <c r="B18" s="529">
        <v>108300</v>
      </c>
      <c r="C18" s="529">
        <v>996107</v>
      </c>
      <c r="D18" s="529"/>
      <c r="E18" s="529">
        <v>996107</v>
      </c>
      <c r="F18" s="529">
        <v>153251</v>
      </c>
      <c r="G18" s="529">
        <v>581172</v>
      </c>
      <c r="H18" s="529">
        <v>13069</v>
      </c>
      <c r="I18" s="529">
        <v>1851899</v>
      </c>
      <c r="J18" s="530">
        <v>1.5190050236941206</v>
      </c>
    </row>
    <row r="19" spans="1:10" ht="15.75" customHeight="1" x14ac:dyDescent="0.2">
      <c r="A19" s="524" t="s">
        <v>315</v>
      </c>
      <c r="B19" s="529">
        <v>13390782</v>
      </c>
      <c r="C19" s="529">
        <v>76560203</v>
      </c>
      <c r="D19" s="529">
        <v>8717388</v>
      </c>
      <c r="E19" s="529">
        <v>85277591</v>
      </c>
      <c r="F19" s="529">
        <v>15634974</v>
      </c>
      <c r="G19" s="529">
        <v>6595944</v>
      </c>
      <c r="H19" s="529">
        <v>1015974</v>
      </c>
      <c r="I19" s="529">
        <v>121915265</v>
      </c>
      <c r="J19" s="530">
        <v>100</v>
      </c>
    </row>
    <row r="20" spans="1:10" ht="15.75" customHeight="1" x14ac:dyDescent="0.2">
      <c r="A20" s="531"/>
      <c r="B20" s="529"/>
      <c r="C20" s="529"/>
      <c r="D20" s="529"/>
      <c r="E20" s="529"/>
      <c r="F20" s="529"/>
      <c r="G20" s="529"/>
      <c r="H20" s="529"/>
      <c r="I20" s="529"/>
      <c r="J20" s="530"/>
    </row>
    <row r="21" spans="1:10" ht="15.75" customHeight="1" x14ac:dyDescent="0.2">
      <c r="A21" s="524" t="s">
        <v>71</v>
      </c>
      <c r="B21" s="529" t="s">
        <v>136</v>
      </c>
      <c r="C21" s="529"/>
      <c r="D21" s="529"/>
      <c r="E21" s="529"/>
      <c r="F21" s="529"/>
      <c r="G21" s="529"/>
      <c r="H21" s="529"/>
      <c r="I21" s="529"/>
      <c r="J21" s="530"/>
    </row>
    <row r="22" spans="1:10" ht="15.75" customHeight="1" x14ac:dyDescent="0.2">
      <c r="A22" s="524"/>
      <c r="B22" s="529"/>
      <c r="C22" s="529"/>
      <c r="D22" s="529"/>
      <c r="E22" s="529"/>
      <c r="F22" s="529"/>
      <c r="G22" s="529"/>
      <c r="H22" s="529"/>
      <c r="I22" s="529"/>
      <c r="J22" s="530"/>
    </row>
    <row r="23" spans="1:10" ht="15.75" customHeight="1" x14ac:dyDescent="0.2">
      <c r="A23" s="126" t="s">
        <v>264</v>
      </c>
      <c r="B23" s="529">
        <v>3469008</v>
      </c>
      <c r="C23" s="529">
        <v>42412464</v>
      </c>
      <c r="D23" s="529">
        <v>5854651</v>
      </c>
      <c r="E23" s="529">
        <v>48267115</v>
      </c>
      <c r="F23" s="529">
        <v>2868008</v>
      </c>
      <c r="G23" s="529">
        <v>3014007</v>
      </c>
      <c r="H23" s="529">
        <v>857000</v>
      </c>
      <c r="I23" s="529">
        <v>58475138</v>
      </c>
      <c r="J23" s="530">
        <v>47.963754169750608</v>
      </c>
    </row>
    <row r="24" spans="1:10" ht="15.75" customHeight="1" x14ac:dyDescent="0.2">
      <c r="A24" s="128" t="s">
        <v>316</v>
      </c>
      <c r="B24" s="529">
        <v>786019</v>
      </c>
      <c r="C24" s="529">
        <v>12713551</v>
      </c>
      <c r="D24" s="529">
        <v>1712780</v>
      </c>
      <c r="E24" s="529">
        <v>14426331</v>
      </c>
      <c r="F24" s="529">
        <v>190003</v>
      </c>
      <c r="G24" s="529">
        <v>190004</v>
      </c>
      <c r="H24" s="529">
        <v>275007</v>
      </c>
      <c r="I24" s="529">
        <v>15867364</v>
      </c>
      <c r="J24" s="530">
        <v>13.015075675716245</v>
      </c>
    </row>
    <row r="25" spans="1:10" ht="15.75" customHeight="1" x14ac:dyDescent="0.2">
      <c r="A25" s="126" t="s">
        <v>266</v>
      </c>
      <c r="B25" s="529">
        <v>150817</v>
      </c>
      <c r="C25" s="529">
        <v>821107</v>
      </c>
      <c r="D25" s="529">
        <v>201465</v>
      </c>
      <c r="E25" s="529">
        <v>1022572</v>
      </c>
      <c r="F25" s="529">
        <v>61180</v>
      </c>
      <c r="G25" s="529">
        <v>167891</v>
      </c>
      <c r="H25" s="529">
        <v>19919</v>
      </c>
      <c r="I25" s="529">
        <v>1422379</v>
      </c>
      <c r="J25" s="530">
        <v>1.1666947531139762</v>
      </c>
    </row>
    <row r="26" spans="1:10" ht="15.75" customHeight="1" x14ac:dyDescent="0.2">
      <c r="A26" s="126" t="s">
        <v>317</v>
      </c>
      <c r="B26" s="529">
        <v>207403</v>
      </c>
      <c r="C26" s="529">
        <v>2371925</v>
      </c>
      <c r="D26" s="529">
        <v>243546</v>
      </c>
      <c r="E26" s="529">
        <v>2615471</v>
      </c>
      <c r="F26" s="529">
        <v>870004</v>
      </c>
      <c r="G26" s="529">
        <v>1338246</v>
      </c>
      <c r="H26" s="529">
        <v>40308</v>
      </c>
      <c r="I26" s="529">
        <v>5071432</v>
      </c>
      <c r="J26" s="530">
        <v>4.1598006615496423</v>
      </c>
    </row>
    <row r="27" spans="1:10" ht="15.75" customHeight="1" x14ac:dyDescent="0.2">
      <c r="A27" s="126" t="s">
        <v>267</v>
      </c>
      <c r="B27" s="529">
        <v>3640683</v>
      </c>
      <c r="C27" s="529">
        <v>8728181</v>
      </c>
      <c r="D27" s="529">
        <v>670772</v>
      </c>
      <c r="E27" s="529">
        <v>9398953</v>
      </c>
      <c r="F27" s="529">
        <v>9604493</v>
      </c>
      <c r="G27" s="529">
        <v>346320</v>
      </c>
      <c r="H27" s="529">
        <v>98472</v>
      </c>
      <c r="I27" s="529">
        <v>23088921</v>
      </c>
      <c r="J27" s="530">
        <v>18.93849880078594</v>
      </c>
    </row>
    <row r="28" spans="1:10" ht="15.75" customHeight="1" x14ac:dyDescent="0.2">
      <c r="A28" s="128" t="s">
        <v>268</v>
      </c>
      <c r="B28" s="529">
        <v>1772777</v>
      </c>
      <c r="C28" s="529"/>
      <c r="D28" s="529"/>
      <c r="E28" s="529"/>
      <c r="F28" s="529">
        <v>9248099</v>
      </c>
      <c r="G28" s="529"/>
      <c r="H28" s="529"/>
      <c r="I28" s="529">
        <v>11020876</v>
      </c>
      <c r="J28" s="530">
        <v>9.0397834922476683</v>
      </c>
    </row>
    <row r="29" spans="1:10" ht="15.75" customHeight="1" x14ac:dyDescent="0.2">
      <c r="A29" s="128" t="s">
        <v>293</v>
      </c>
      <c r="B29" s="529">
        <v>1772777</v>
      </c>
      <c r="C29" s="529"/>
      <c r="D29" s="529"/>
      <c r="E29" s="529"/>
      <c r="F29" s="529"/>
      <c r="G29" s="529"/>
      <c r="H29" s="529"/>
      <c r="I29" s="529">
        <v>1772777</v>
      </c>
      <c r="J29" s="530">
        <v>1.4541058496653392</v>
      </c>
    </row>
    <row r="30" spans="1:10" ht="15.75" customHeight="1" x14ac:dyDescent="0.2">
      <c r="A30" s="128" t="s">
        <v>270</v>
      </c>
      <c r="B30" s="529"/>
      <c r="C30" s="529"/>
      <c r="D30" s="529"/>
      <c r="E30" s="529"/>
      <c r="F30" s="529">
        <v>9248099</v>
      </c>
      <c r="G30" s="529"/>
      <c r="H30" s="529"/>
      <c r="I30" s="529">
        <v>9248099</v>
      </c>
      <c r="J30" s="530">
        <v>7.5856776425823291</v>
      </c>
    </row>
    <row r="31" spans="1:10" ht="15.75" customHeight="1" x14ac:dyDescent="0.2">
      <c r="A31" s="126" t="s">
        <v>271</v>
      </c>
      <c r="B31" s="529">
        <v>398153</v>
      </c>
      <c r="C31" s="529">
        <v>4853318</v>
      </c>
      <c r="D31" s="529">
        <v>670772</v>
      </c>
      <c r="E31" s="529">
        <v>5524090</v>
      </c>
      <c r="F31" s="529">
        <v>334270</v>
      </c>
      <c r="G31" s="529">
        <v>344948</v>
      </c>
      <c r="H31" s="529">
        <v>98082</v>
      </c>
      <c r="I31" s="529">
        <v>6699543</v>
      </c>
      <c r="J31" s="530">
        <v>5.495245406717526</v>
      </c>
    </row>
    <row r="32" spans="1:10" ht="15.75" customHeight="1" x14ac:dyDescent="0.2">
      <c r="A32" s="128" t="s">
        <v>272</v>
      </c>
      <c r="B32" s="529">
        <v>1469753</v>
      </c>
      <c r="C32" s="529">
        <v>3874863</v>
      </c>
      <c r="D32" s="529">
        <v>0</v>
      </c>
      <c r="E32" s="529">
        <v>3874863</v>
      </c>
      <c r="F32" s="529">
        <v>22124</v>
      </c>
      <c r="G32" s="529">
        <v>1372</v>
      </c>
      <c r="H32" s="529">
        <v>390</v>
      </c>
      <c r="I32" s="529">
        <v>5368502</v>
      </c>
      <c r="J32" s="530">
        <v>4.4034699018207437</v>
      </c>
    </row>
    <row r="33" spans="1:10" ht="15.75" customHeight="1" x14ac:dyDescent="0.2">
      <c r="A33" s="532" t="s">
        <v>318</v>
      </c>
      <c r="B33" s="529">
        <v>1233626</v>
      </c>
      <c r="C33" s="529"/>
      <c r="D33" s="529"/>
      <c r="E33" s="529"/>
      <c r="F33" s="529"/>
      <c r="G33" s="529"/>
      <c r="H33" s="529"/>
      <c r="I33" s="529">
        <v>1233626</v>
      </c>
      <c r="J33" s="530">
        <v>1.0118716470820943</v>
      </c>
    </row>
    <row r="34" spans="1:10" ht="15.75" customHeight="1" x14ac:dyDescent="0.2">
      <c r="A34" s="532" t="s">
        <v>295</v>
      </c>
      <c r="B34" s="529"/>
      <c r="C34" s="529">
        <v>1950617</v>
      </c>
      <c r="D34" s="529"/>
      <c r="E34" s="529">
        <v>1950617</v>
      </c>
      <c r="F34" s="529"/>
      <c r="G34" s="529"/>
      <c r="H34" s="529"/>
      <c r="I34" s="529">
        <v>1950617</v>
      </c>
      <c r="J34" s="530">
        <v>1.5999776566125661</v>
      </c>
    </row>
    <row r="35" spans="1:10" ht="15.75" customHeight="1" x14ac:dyDescent="0.2">
      <c r="A35" s="527" t="s">
        <v>296</v>
      </c>
      <c r="B35" s="529"/>
      <c r="C35" s="529">
        <v>1788913</v>
      </c>
      <c r="D35" s="529"/>
      <c r="E35" s="529">
        <v>1788913</v>
      </c>
      <c r="F35" s="529"/>
      <c r="G35" s="529"/>
      <c r="H35" s="529"/>
      <c r="I35" s="529">
        <v>1788913</v>
      </c>
      <c r="J35" s="530">
        <v>1.4673412718251484</v>
      </c>
    </row>
    <row r="36" spans="1:10" ht="15.75" customHeight="1" x14ac:dyDescent="0.2">
      <c r="A36" s="128" t="s">
        <v>298</v>
      </c>
      <c r="B36" s="529">
        <v>1412</v>
      </c>
      <c r="C36" s="529">
        <v>114596</v>
      </c>
      <c r="D36" s="529"/>
      <c r="E36" s="529">
        <v>114596</v>
      </c>
      <c r="F36" s="529"/>
      <c r="G36" s="529"/>
      <c r="H36" s="529"/>
      <c r="I36" s="529">
        <v>116008</v>
      </c>
      <c r="J36" s="530">
        <v>9.5154614149425831E-2</v>
      </c>
    </row>
    <row r="37" spans="1:10" ht="15.75" customHeight="1" x14ac:dyDescent="0.2">
      <c r="A37" s="532" t="s">
        <v>319</v>
      </c>
      <c r="B37" s="529"/>
      <c r="C37" s="529"/>
      <c r="D37" s="529"/>
      <c r="E37" s="529">
        <v>0</v>
      </c>
      <c r="F37" s="529"/>
      <c r="G37" s="529"/>
      <c r="H37" s="529"/>
      <c r="I37" s="529"/>
      <c r="J37" s="530"/>
    </row>
    <row r="38" spans="1:10" ht="15.75" customHeight="1" x14ac:dyDescent="0.2">
      <c r="A38" s="532" t="s">
        <v>320</v>
      </c>
      <c r="B38" s="529">
        <v>233493</v>
      </c>
      <c r="C38" s="529"/>
      <c r="D38" s="529"/>
      <c r="E38" s="529">
        <v>0</v>
      </c>
      <c r="F38" s="529">
        <v>23487</v>
      </c>
      <c r="G38" s="529"/>
      <c r="H38" s="529"/>
      <c r="I38" s="529">
        <v>256980</v>
      </c>
      <c r="J38" s="530">
        <v>0.21078574532893812</v>
      </c>
    </row>
    <row r="39" spans="1:10" ht="15.75" customHeight="1" x14ac:dyDescent="0.2">
      <c r="A39" s="532" t="s">
        <v>321</v>
      </c>
      <c r="B39" s="529">
        <v>1579</v>
      </c>
      <c r="C39" s="529">
        <v>21970</v>
      </c>
      <c r="D39" s="529"/>
      <c r="E39" s="529">
        <v>21970</v>
      </c>
      <c r="F39" s="529">
        <v>1305</v>
      </c>
      <c r="G39" s="529">
        <v>1372</v>
      </c>
      <c r="H39" s="529">
        <v>390</v>
      </c>
      <c r="I39" s="529">
        <v>26616</v>
      </c>
      <c r="J39" s="530">
        <v>2.1831556532317751E-2</v>
      </c>
    </row>
    <row r="40" spans="1:10" ht="15.75" customHeight="1" x14ac:dyDescent="0.2">
      <c r="A40" s="532" t="s">
        <v>322</v>
      </c>
      <c r="B40" s="529">
        <v>-357</v>
      </c>
      <c r="C40" s="529">
        <v>-1233</v>
      </c>
      <c r="D40" s="529">
        <v>0</v>
      </c>
      <c r="E40" s="529">
        <v>-1233</v>
      </c>
      <c r="F40" s="529">
        <v>-2668</v>
      </c>
      <c r="G40" s="529"/>
      <c r="H40" s="529"/>
      <c r="I40" s="529">
        <v>-4258</v>
      </c>
      <c r="J40" s="530">
        <v>-3.4925897097463558E-3</v>
      </c>
    </row>
    <row r="41" spans="1:10" ht="15.75" customHeight="1" x14ac:dyDescent="0.2">
      <c r="A41" s="524" t="s">
        <v>281</v>
      </c>
      <c r="B41" s="529">
        <v>8253930</v>
      </c>
      <c r="C41" s="529">
        <v>67047228</v>
      </c>
      <c r="D41" s="529">
        <v>8683214</v>
      </c>
      <c r="E41" s="529">
        <v>75730442</v>
      </c>
      <c r="F41" s="529">
        <v>13593688</v>
      </c>
      <c r="G41" s="529">
        <v>5056468</v>
      </c>
      <c r="H41" s="529">
        <v>1290706</v>
      </c>
      <c r="I41" s="529">
        <v>103925234</v>
      </c>
      <c r="J41" s="530">
        <v>85.24382406091641</v>
      </c>
    </row>
    <row r="42" spans="1:10" ht="15.75" customHeight="1" x14ac:dyDescent="0.2">
      <c r="A42" s="126"/>
      <c r="B42" s="529"/>
      <c r="C42" s="529"/>
      <c r="D42" s="529"/>
      <c r="E42" s="529"/>
      <c r="F42" s="529"/>
      <c r="G42" s="529"/>
      <c r="H42" s="529"/>
      <c r="I42" s="529"/>
      <c r="J42" s="530"/>
    </row>
    <row r="43" spans="1:10" ht="15.75" customHeight="1" x14ac:dyDescent="0.2">
      <c r="A43" s="524" t="s">
        <v>282</v>
      </c>
      <c r="B43" s="529"/>
      <c r="C43" s="529"/>
      <c r="D43" s="529"/>
      <c r="E43" s="529"/>
      <c r="F43" s="529"/>
      <c r="G43" s="529"/>
      <c r="H43" s="529"/>
      <c r="I43" s="529"/>
      <c r="J43" s="530"/>
    </row>
    <row r="44" spans="1:10" ht="15.75" customHeight="1" x14ac:dyDescent="0.2">
      <c r="A44" s="126" t="s">
        <v>241</v>
      </c>
      <c r="B44" s="529">
        <v>3514</v>
      </c>
      <c r="C44" s="529">
        <v>37923</v>
      </c>
      <c r="D44" s="529">
        <v>9226</v>
      </c>
      <c r="E44" s="529">
        <v>47149</v>
      </c>
      <c r="F44" s="529">
        <v>3211</v>
      </c>
      <c r="G44" s="529">
        <v>2957</v>
      </c>
      <c r="H44" s="529">
        <v>834</v>
      </c>
      <c r="I44" s="529">
        <v>57665</v>
      </c>
      <c r="J44" s="530">
        <v>4.7299245094533489E-2</v>
      </c>
    </row>
    <row r="45" spans="1:10" ht="15.75" customHeight="1" x14ac:dyDescent="0.2">
      <c r="A45" s="126" t="s">
        <v>302</v>
      </c>
      <c r="B45" s="529">
        <v>119018</v>
      </c>
      <c r="C45" s="529">
        <v>389064</v>
      </c>
      <c r="D45" s="529">
        <v>145127</v>
      </c>
      <c r="E45" s="529">
        <v>534191</v>
      </c>
      <c r="F45" s="529">
        <v>127719</v>
      </c>
      <c r="G45" s="529">
        <v>55778</v>
      </c>
      <c r="H45" s="529">
        <v>0</v>
      </c>
      <c r="I45" s="529">
        <v>836706</v>
      </c>
      <c r="J45" s="530">
        <v>0.68630126014162385</v>
      </c>
    </row>
    <row r="46" spans="1:10" ht="15.75" customHeight="1" x14ac:dyDescent="0.2">
      <c r="A46" s="126" t="s">
        <v>284</v>
      </c>
      <c r="B46" s="529">
        <v>0</v>
      </c>
      <c r="C46" s="529">
        <v>312287</v>
      </c>
      <c r="D46" s="529">
        <v>0</v>
      </c>
      <c r="E46" s="529">
        <v>312287</v>
      </c>
      <c r="F46" s="529">
        <v>2622955</v>
      </c>
      <c r="G46" s="529">
        <v>863</v>
      </c>
      <c r="H46" s="529">
        <v>0</v>
      </c>
      <c r="I46" s="529">
        <v>2936105</v>
      </c>
      <c r="J46" s="530">
        <v>2.4083161366216119</v>
      </c>
    </row>
    <row r="47" spans="1:10" ht="15.75" customHeight="1" x14ac:dyDescent="0.2">
      <c r="A47" s="126" t="s">
        <v>323</v>
      </c>
      <c r="B47" s="529">
        <v>230414</v>
      </c>
      <c r="C47" s="529">
        <v>1249969</v>
      </c>
      <c r="D47" s="529"/>
      <c r="E47" s="529">
        <v>1249969</v>
      </c>
      <c r="F47" s="529">
        <v>-1766451</v>
      </c>
      <c r="G47" s="529">
        <v>255636</v>
      </c>
      <c r="H47" s="529">
        <v>30432</v>
      </c>
      <c r="I47" s="529">
        <v>0</v>
      </c>
      <c r="J47" s="530">
        <v>0</v>
      </c>
    </row>
    <row r="48" spans="1:10" ht="15.75" customHeight="1" x14ac:dyDescent="0.2">
      <c r="A48" s="128" t="s">
        <v>240</v>
      </c>
      <c r="B48" s="529">
        <v>41205</v>
      </c>
      <c r="C48" s="529">
        <v>1193913</v>
      </c>
      <c r="D48" s="529">
        <v>0</v>
      </c>
      <c r="E48" s="529">
        <v>1193913</v>
      </c>
      <c r="F48" s="529">
        <v>0</v>
      </c>
      <c r="G48" s="529">
        <v>0</v>
      </c>
      <c r="H48" s="529"/>
      <c r="I48" s="529">
        <v>1235118</v>
      </c>
      <c r="J48" s="530">
        <v>1.0130954478916157</v>
      </c>
    </row>
    <row r="49" spans="1:10" ht="15.75" customHeight="1" x14ac:dyDescent="0.2">
      <c r="A49" s="524" t="s">
        <v>285</v>
      </c>
      <c r="B49" s="529">
        <v>394151</v>
      </c>
      <c r="C49" s="529">
        <v>3183156</v>
      </c>
      <c r="D49" s="529">
        <v>154353</v>
      </c>
      <c r="E49" s="529">
        <v>3337509</v>
      </c>
      <c r="F49" s="529">
        <v>987434</v>
      </c>
      <c r="G49" s="529">
        <v>315234</v>
      </c>
      <c r="H49" s="529">
        <v>31266</v>
      </c>
      <c r="I49" s="529">
        <v>5065594</v>
      </c>
      <c r="J49" s="530">
        <v>4.155012089749385</v>
      </c>
    </row>
    <row r="50" spans="1:10" ht="15.75" customHeight="1" x14ac:dyDescent="0.2">
      <c r="A50" s="524"/>
      <c r="B50" s="529"/>
      <c r="C50" s="529"/>
      <c r="D50" s="529"/>
      <c r="E50" s="529"/>
      <c r="F50" s="529"/>
      <c r="G50" s="529"/>
      <c r="H50" s="529"/>
      <c r="I50" s="529">
        <v>0</v>
      </c>
      <c r="J50" s="530"/>
    </row>
    <row r="51" spans="1:10" ht="15.75" customHeight="1" x14ac:dyDescent="0.2">
      <c r="A51" s="524" t="s">
        <v>324</v>
      </c>
      <c r="B51" s="529">
        <v>8648081</v>
      </c>
      <c r="C51" s="529">
        <v>70230384</v>
      </c>
      <c r="D51" s="529">
        <v>8837567</v>
      </c>
      <c r="E51" s="529">
        <v>79067951</v>
      </c>
      <c r="F51" s="529">
        <v>14581122</v>
      </c>
      <c r="G51" s="529">
        <v>5371702</v>
      </c>
      <c r="H51" s="529">
        <v>1321972</v>
      </c>
      <c r="I51" s="529">
        <v>108990828</v>
      </c>
      <c r="J51" s="530">
        <v>89.398836150665801</v>
      </c>
    </row>
    <row r="52" spans="1:10" ht="15.75" customHeight="1" x14ac:dyDescent="0.2">
      <c r="A52" s="527"/>
      <c r="B52" s="124"/>
      <c r="C52" s="124"/>
      <c r="D52" s="124"/>
      <c r="E52" s="124"/>
      <c r="F52" s="124"/>
      <c r="G52" s="124"/>
      <c r="H52" s="124"/>
      <c r="I52" s="124"/>
      <c r="J52" s="125"/>
    </row>
    <row r="53" spans="1:10" ht="15.75" customHeight="1" x14ac:dyDescent="0.2">
      <c r="A53" s="128" t="s">
        <v>325</v>
      </c>
      <c r="B53" s="533">
        <v>4742701</v>
      </c>
      <c r="C53" s="533">
        <v>6329819</v>
      </c>
      <c r="D53" s="533">
        <v>-120179</v>
      </c>
      <c r="E53" s="533">
        <v>6209640</v>
      </c>
      <c r="F53" s="533">
        <v>1053852</v>
      </c>
      <c r="G53" s="533">
        <v>1224242</v>
      </c>
      <c r="H53" s="533">
        <v>-305998</v>
      </c>
      <c r="I53" s="529">
        <v>12924437</v>
      </c>
      <c r="J53" s="530">
        <v>10.601163849334208</v>
      </c>
    </row>
    <row r="54" spans="1:10" ht="15.75" customHeight="1" x14ac:dyDescent="0.2">
      <c r="A54" s="534"/>
      <c r="B54" s="529"/>
      <c r="C54" s="529"/>
      <c r="D54" s="529"/>
      <c r="E54" s="529"/>
      <c r="F54" s="529"/>
      <c r="G54" s="529"/>
      <c r="H54" s="529"/>
      <c r="I54" s="529"/>
      <c r="J54" s="530"/>
    </row>
    <row r="55" spans="1:10" ht="15.75" customHeight="1" x14ac:dyDescent="0.2">
      <c r="A55" s="534" t="s">
        <v>310</v>
      </c>
      <c r="B55" s="533">
        <v>503756</v>
      </c>
      <c r="C55" s="533">
        <v>6158974</v>
      </c>
      <c r="D55" s="533">
        <v>850190</v>
      </c>
      <c r="E55" s="533">
        <v>7009164</v>
      </c>
      <c r="F55" s="533">
        <v>416481</v>
      </c>
      <c r="G55" s="533">
        <v>437683</v>
      </c>
      <c r="H55" s="533">
        <v>124450</v>
      </c>
      <c r="I55" s="529">
        <v>8491534</v>
      </c>
      <c r="J55" s="530">
        <v>6.965111382893685</v>
      </c>
    </row>
    <row r="56" spans="1:10" ht="15.75" customHeight="1" x14ac:dyDescent="0.2">
      <c r="A56" s="534" t="s">
        <v>326</v>
      </c>
      <c r="B56" s="529"/>
      <c r="C56" s="127"/>
      <c r="D56" s="127"/>
      <c r="E56" s="529">
        <v>0</v>
      </c>
      <c r="F56" s="529">
        <v>0</v>
      </c>
      <c r="G56" s="529"/>
      <c r="H56" s="529"/>
      <c r="I56" s="529">
        <v>0</v>
      </c>
      <c r="J56" s="530"/>
    </row>
    <row r="57" spans="1:10" ht="15.75" customHeight="1" x14ac:dyDescent="0.2">
      <c r="A57" s="126"/>
      <c r="B57" s="124"/>
      <c r="C57" s="127"/>
      <c r="D57" s="127"/>
      <c r="E57" s="124"/>
      <c r="F57" s="124"/>
      <c r="G57" s="124"/>
      <c r="H57" s="124"/>
      <c r="I57" s="124">
        <v>0</v>
      </c>
      <c r="J57" s="125"/>
    </row>
    <row r="58" spans="1:10" ht="15.75" customHeight="1" thickBot="1" x14ac:dyDescent="0.25">
      <c r="A58" s="328" t="s">
        <v>327</v>
      </c>
      <c r="B58" s="546">
        <v>4238945</v>
      </c>
      <c r="C58" s="546">
        <v>170845</v>
      </c>
      <c r="D58" s="546">
        <v>-970369</v>
      </c>
      <c r="E58" s="546">
        <v>-799524</v>
      </c>
      <c r="F58" s="546">
        <v>637371</v>
      </c>
      <c r="G58" s="546">
        <v>786559</v>
      </c>
      <c r="H58" s="546">
        <v>-430448</v>
      </c>
      <c r="I58" s="546">
        <v>4432903</v>
      </c>
      <c r="J58" s="537">
        <v>3.6360524664405229</v>
      </c>
    </row>
    <row r="59" spans="1:10" ht="15.75" customHeight="1" x14ac:dyDescent="0.2">
      <c r="A59" s="538" t="s">
        <v>206</v>
      </c>
      <c r="B59" s="527"/>
      <c r="C59" s="527"/>
      <c r="D59" s="527"/>
      <c r="E59" s="527"/>
      <c r="F59" s="527"/>
      <c r="G59" s="527"/>
      <c r="H59" s="527"/>
      <c r="I59" s="547"/>
      <c r="J59" s="527"/>
    </row>
    <row r="60" spans="1:10" x14ac:dyDescent="0.2">
      <c r="A60" s="532"/>
      <c r="B60" s="527"/>
      <c r="C60" s="527"/>
      <c r="D60" s="527"/>
      <c r="E60" s="527"/>
      <c r="F60" s="527"/>
      <c r="G60" s="527"/>
      <c r="H60" s="527"/>
      <c r="I60" s="547"/>
      <c r="J60" s="527"/>
    </row>
    <row r="61" spans="1:10" x14ac:dyDescent="0.2">
      <c r="A61" s="527"/>
      <c r="B61" s="527"/>
      <c r="C61" s="527"/>
      <c r="D61" s="527"/>
      <c r="E61" s="527"/>
      <c r="F61" s="527"/>
      <c r="G61" s="527"/>
      <c r="H61" s="533"/>
      <c r="I61" s="547"/>
      <c r="J61" s="527"/>
    </row>
  </sheetData>
  <mergeCells count="10">
    <mergeCell ref="A2:J2"/>
    <mergeCell ref="A3:J3"/>
    <mergeCell ref="A6:A8"/>
    <mergeCell ref="B6:B8"/>
    <mergeCell ref="C6:D7"/>
    <mergeCell ref="E6:E8"/>
    <mergeCell ref="F6:F8"/>
    <mergeCell ref="G6:G8"/>
    <mergeCell ref="H6:H8"/>
    <mergeCell ref="J6:J8"/>
  </mergeCells>
  <hyperlinks>
    <hyperlink ref="A1" location="Índice!A1" display="Regresar"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62"/>
  <sheetViews>
    <sheetView showGridLines="0" workbookViewId="0"/>
  </sheetViews>
  <sheetFormatPr baseColWidth="10" defaultRowHeight="15" x14ac:dyDescent="0.2"/>
  <cols>
    <col min="1" max="1" width="55.140625" style="99" customWidth="1"/>
    <col min="2" max="2" width="13.5703125" style="99" customWidth="1"/>
    <col min="3" max="3" width="14.5703125" style="99" customWidth="1"/>
    <col min="4" max="4" width="13.5703125" style="99" customWidth="1"/>
    <col min="5" max="5" width="14.7109375" style="99" customWidth="1"/>
    <col min="6" max="6" width="13.28515625" style="99" customWidth="1"/>
    <col min="7" max="7" width="13.7109375" style="99" customWidth="1"/>
    <col min="8" max="8" width="12.85546875" style="99" customWidth="1"/>
    <col min="9" max="9" width="14.28515625" style="99" customWidth="1"/>
    <col min="10" max="10" width="12.85546875" style="99" customWidth="1"/>
    <col min="11" max="16384" width="11.42578125" style="99"/>
  </cols>
  <sheetData>
    <row r="1" spans="1:10" s="416" customFormat="1" x14ac:dyDescent="0.2">
      <c r="A1" s="236" t="s">
        <v>18</v>
      </c>
      <c r="B1" s="548"/>
      <c r="C1" s="548"/>
      <c r="D1" s="548"/>
      <c r="E1" s="548"/>
      <c r="F1" s="548"/>
      <c r="G1" s="548"/>
      <c r="H1" s="548"/>
      <c r="I1" s="549"/>
      <c r="J1" s="550"/>
    </row>
    <row r="2" spans="1:10" s="416" customFormat="1" x14ac:dyDescent="0.2">
      <c r="A2" s="1182" t="s">
        <v>811</v>
      </c>
      <c r="B2" s="1182"/>
      <c r="C2" s="1182"/>
      <c r="D2" s="1182"/>
      <c r="E2" s="1182"/>
      <c r="F2" s="1182"/>
      <c r="G2" s="1182"/>
      <c r="H2" s="1182"/>
      <c r="I2" s="1182"/>
      <c r="J2" s="1182"/>
    </row>
    <row r="3" spans="1:10" s="416" customFormat="1" ht="18" x14ac:dyDescent="0.2">
      <c r="A3" s="1177" t="s">
        <v>836</v>
      </c>
      <c r="B3" s="1177"/>
      <c r="C3" s="1177"/>
      <c r="D3" s="1177"/>
      <c r="E3" s="1177"/>
      <c r="F3" s="1177"/>
      <c r="G3" s="1177"/>
      <c r="H3" s="1177"/>
      <c r="I3" s="1177"/>
      <c r="J3" s="1177"/>
    </row>
    <row r="4" spans="1:10" s="416" customFormat="1" ht="18" x14ac:dyDescent="0.2">
      <c r="A4" s="551" t="s">
        <v>69</v>
      </c>
      <c r="B4" s="550"/>
      <c r="C4" s="550"/>
      <c r="D4" s="550"/>
      <c r="E4" s="550"/>
      <c r="F4" s="550"/>
      <c r="G4" s="550"/>
      <c r="H4" s="550"/>
      <c r="I4" s="550"/>
      <c r="J4" s="550"/>
    </row>
    <row r="5" spans="1:10" s="416" customFormat="1" ht="15.75" thickBot="1" x14ac:dyDescent="0.25">
      <c r="A5" s="496"/>
      <c r="B5" s="550"/>
      <c r="C5" s="550"/>
      <c r="D5" s="550"/>
      <c r="E5" s="550"/>
      <c r="F5" s="550"/>
      <c r="G5" s="550"/>
      <c r="H5" s="550"/>
      <c r="I5" s="550"/>
      <c r="J5" s="550"/>
    </row>
    <row r="6" spans="1:10" ht="22.5" customHeight="1" x14ac:dyDescent="0.2">
      <c r="A6" s="1165" t="s">
        <v>67</v>
      </c>
      <c r="B6" s="1165" t="s">
        <v>252</v>
      </c>
      <c r="C6" s="1183" t="s">
        <v>1084</v>
      </c>
      <c r="D6" s="1183"/>
      <c r="E6" s="1165" t="s">
        <v>253</v>
      </c>
      <c r="F6" s="1165" t="s">
        <v>254</v>
      </c>
      <c r="G6" s="1165" t="s">
        <v>289</v>
      </c>
      <c r="H6" s="1165" t="s">
        <v>256</v>
      </c>
      <c r="I6" s="552" t="s">
        <v>136</v>
      </c>
      <c r="J6" s="1185" t="s">
        <v>208</v>
      </c>
    </row>
    <row r="7" spans="1:10" ht="22.5" customHeight="1" thickBot="1" x14ac:dyDescent="0.25">
      <c r="A7" s="1166"/>
      <c r="B7" s="1166"/>
      <c r="C7" s="1184"/>
      <c r="D7" s="1184"/>
      <c r="E7" s="1166"/>
      <c r="F7" s="1166"/>
      <c r="G7" s="1166"/>
      <c r="H7" s="1166"/>
      <c r="I7" s="553" t="s">
        <v>19</v>
      </c>
      <c r="J7" s="1186"/>
    </row>
    <row r="8" spans="1:10" ht="22.5" customHeight="1" thickBot="1" x14ac:dyDescent="0.25">
      <c r="A8" s="1167"/>
      <c r="B8" s="1167"/>
      <c r="C8" s="393" t="s">
        <v>257</v>
      </c>
      <c r="D8" s="393" t="s">
        <v>258</v>
      </c>
      <c r="E8" s="1167"/>
      <c r="F8" s="1167"/>
      <c r="G8" s="1167"/>
      <c r="H8" s="1167"/>
      <c r="I8" s="554" t="s">
        <v>136</v>
      </c>
      <c r="J8" s="1187"/>
    </row>
    <row r="9" spans="1:10" ht="15" customHeight="1" x14ac:dyDescent="0.2">
      <c r="A9" s="555"/>
      <c r="B9" s="555"/>
      <c r="C9" s="555"/>
      <c r="D9" s="555"/>
      <c r="E9" s="555"/>
      <c r="F9" s="555"/>
      <c r="G9" s="555"/>
      <c r="H9" s="555"/>
      <c r="I9" s="556"/>
      <c r="J9" s="555"/>
    </row>
    <row r="10" spans="1:10" ht="15" customHeight="1" x14ac:dyDescent="0.2">
      <c r="A10" s="557" t="s">
        <v>70</v>
      </c>
      <c r="B10" s="558"/>
      <c r="C10" s="558"/>
      <c r="D10" s="558"/>
      <c r="E10" s="558"/>
      <c r="F10" s="558"/>
      <c r="G10" s="558"/>
      <c r="H10" s="558"/>
      <c r="I10" s="556"/>
      <c r="J10" s="555"/>
    </row>
    <row r="11" spans="1:10" ht="15" customHeight="1" x14ac:dyDescent="0.2">
      <c r="A11" s="557"/>
      <c r="B11" s="558"/>
      <c r="C11" s="559"/>
      <c r="D11" s="558"/>
      <c r="E11" s="558"/>
      <c r="F11" s="558"/>
      <c r="G11" s="558"/>
      <c r="H11" s="558"/>
      <c r="I11" s="556"/>
      <c r="J11" s="555"/>
    </row>
    <row r="12" spans="1:10" ht="15" customHeight="1" x14ac:dyDescent="0.2">
      <c r="A12" s="560" t="s">
        <v>209</v>
      </c>
      <c r="B12" s="123">
        <v>12753118.715</v>
      </c>
      <c r="C12" s="123">
        <v>52877</v>
      </c>
      <c r="D12" s="123">
        <v>9567</v>
      </c>
      <c r="E12" s="123">
        <v>62442289.848999999</v>
      </c>
      <c r="F12" s="123">
        <v>14999976.91</v>
      </c>
      <c r="G12" s="123">
        <v>6553443.5449999999</v>
      </c>
      <c r="H12" s="123">
        <v>579680.82999999996</v>
      </c>
      <c r="I12" s="123">
        <v>97328509.848999992</v>
      </c>
      <c r="J12" s="561">
        <v>73.426178649140411</v>
      </c>
    </row>
    <row r="13" spans="1:10" ht="15" customHeight="1" x14ac:dyDescent="0.2">
      <c r="A13" s="560" t="s">
        <v>259</v>
      </c>
      <c r="B13" s="123"/>
      <c r="C13" s="123">
        <v>26447</v>
      </c>
      <c r="D13" s="123">
        <v>194</v>
      </c>
      <c r="E13" s="123">
        <v>26641707.477000002</v>
      </c>
      <c r="F13" s="123">
        <v>798589.353</v>
      </c>
      <c r="G13" s="123">
        <v>0</v>
      </c>
      <c r="H13" s="123">
        <v>378601.31199999998</v>
      </c>
      <c r="I13" s="123">
        <v>27818898.142000001</v>
      </c>
      <c r="J13" s="561">
        <v>20.987020020811709</v>
      </c>
    </row>
    <row r="14" spans="1:10" ht="15" customHeight="1" x14ac:dyDescent="0.2">
      <c r="A14" s="562" t="s">
        <v>260</v>
      </c>
      <c r="B14" s="123">
        <v>12753118.715</v>
      </c>
      <c r="C14" s="123">
        <v>79324</v>
      </c>
      <c r="D14" s="123">
        <v>9761</v>
      </c>
      <c r="E14" s="123">
        <v>89083997.326000005</v>
      </c>
      <c r="F14" s="123">
        <v>15798566.263</v>
      </c>
      <c r="G14" s="123">
        <v>6553443.5449999999</v>
      </c>
      <c r="H14" s="123">
        <v>958282.14199999999</v>
      </c>
      <c r="I14" s="123">
        <v>125147407.99100001</v>
      </c>
      <c r="J14" s="561">
        <v>94.413198669952138</v>
      </c>
    </row>
    <row r="15" spans="1:10" ht="15" customHeight="1" x14ac:dyDescent="0.2">
      <c r="A15" s="128" t="s">
        <v>312</v>
      </c>
      <c r="B15" s="123">
        <v>1544321.7860000001</v>
      </c>
      <c r="C15" s="123">
        <v>3206</v>
      </c>
      <c r="D15" s="123">
        <v>188</v>
      </c>
      <c r="E15" s="123">
        <v>3394240.3539999998</v>
      </c>
      <c r="F15" s="123">
        <v>1586590.064</v>
      </c>
      <c r="G15" s="123">
        <v>872952.65899999999</v>
      </c>
      <c r="H15" s="123">
        <v>7360.848</v>
      </c>
      <c r="I15" s="123">
        <v>7405465.7110000001</v>
      </c>
      <c r="J15" s="561">
        <v>5.5868013300478632</v>
      </c>
    </row>
    <row r="16" spans="1:10" ht="15" customHeight="1" x14ac:dyDescent="0.2">
      <c r="A16" s="128" t="s">
        <v>213</v>
      </c>
      <c r="B16" s="123">
        <v>255540.70699999999</v>
      </c>
      <c r="C16" s="123">
        <v>1577</v>
      </c>
      <c r="D16" s="123"/>
      <c r="E16" s="123">
        <v>1576679.63</v>
      </c>
      <c r="F16" s="123">
        <v>375660.47700000001</v>
      </c>
      <c r="G16" s="123">
        <v>78660.423999999999</v>
      </c>
      <c r="H16" s="123">
        <v>1206.3119999999999</v>
      </c>
      <c r="I16" s="123">
        <v>2287747.5499999998</v>
      </c>
      <c r="J16" s="561">
        <v>1.7259132043739929</v>
      </c>
    </row>
    <row r="17" spans="1:10" ht="15" customHeight="1" x14ac:dyDescent="0.2">
      <c r="A17" s="128" t="s">
        <v>313</v>
      </c>
      <c r="B17" s="123">
        <v>1216926.8970000001</v>
      </c>
      <c r="C17" s="123">
        <v>825</v>
      </c>
      <c r="D17" s="123"/>
      <c r="E17" s="123">
        <v>824914.67500000005</v>
      </c>
      <c r="F17" s="123">
        <v>806318.29299999995</v>
      </c>
      <c r="G17" s="123">
        <v>223021.734</v>
      </c>
      <c r="H17" s="123">
        <v>-6165.49</v>
      </c>
      <c r="I17" s="123">
        <v>3065016.1090000002</v>
      </c>
      <c r="J17" s="561">
        <v>2.3122969901736306</v>
      </c>
    </row>
    <row r="18" spans="1:10" ht="15" customHeight="1" x14ac:dyDescent="0.2">
      <c r="A18" s="128" t="s">
        <v>314</v>
      </c>
      <c r="B18" s="123">
        <v>71854.182000000001</v>
      </c>
      <c r="C18" s="123">
        <v>804</v>
      </c>
      <c r="D18" s="123">
        <v>188</v>
      </c>
      <c r="E18" s="123">
        <v>992646.049</v>
      </c>
      <c r="F18" s="123">
        <v>404611.29399999999</v>
      </c>
      <c r="G18" s="123">
        <v>571270.50100000005</v>
      </c>
      <c r="H18" s="123">
        <v>12320.026</v>
      </c>
      <c r="I18" s="123">
        <v>2052702.0520000001</v>
      </c>
      <c r="J18" s="561">
        <v>1.5485911355002393</v>
      </c>
    </row>
    <row r="19" spans="1:10" ht="15" customHeight="1" x14ac:dyDescent="0.2">
      <c r="A19" s="557" t="s">
        <v>216</v>
      </c>
      <c r="B19" s="123">
        <v>14297440.501</v>
      </c>
      <c r="C19" s="123">
        <v>82530</v>
      </c>
      <c r="D19" s="123">
        <v>9949</v>
      </c>
      <c r="E19" s="123">
        <v>92478237.680000007</v>
      </c>
      <c r="F19" s="123">
        <v>17385156.327</v>
      </c>
      <c r="G19" s="123">
        <v>7426396.2039999999</v>
      </c>
      <c r="H19" s="123">
        <v>965642.99</v>
      </c>
      <c r="I19" s="123">
        <v>132552873.70200001</v>
      </c>
      <c r="J19" s="561">
        <v>100</v>
      </c>
    </row>
    <row r="20" spans="1:10" ht="15" customHeight="1" x14ac:dyDescent="0.2">
      <c r="A20" s="562"/>
      <c r="B20" s="123"/>
      <c r="C20" s="123"/>
      <c r="D20" s="123"/>
      <c r="E20" s="123"/>
      <c r="F20" s="123"/>
      <c r="G20" s="123"/>
      <c r="H20" s="123"/>
      <c r="I20" s="123"/>
      <c r="J20" s="561"/>
    </row>
    <row r="21" spans="1:10" ht="15" customHeight="1" x14ac:dyDescent="0.2">
      <c r="A21" s="557" t="s">
        <v>71</v>
      </c>
      <c r="B21" s="123"/>
      <c r="C21" s="123"/>
      <c r="D21" s="123"/>
      <c r="E21" s="123"/>
      <c r="F21" s="123"/>
      <c r="G21" s="123"/>
      <c r="H21" s="123"/>
      <c r="I21" s="123"/>
      <c r="J21" s="561"/>
    </row>
    <row r="22" spans="1:10" ht="15" customHeight="1" x14ac:dyDescent="0.2">
      <c r="A22" s="557"/>
      <c r="B22" s="123" t="s">
        <v>136</v>
      </c>
      <c r="C22" s="123"/>
      <c r="D22" s="123"/>
      <c r="E22" s="123"/>
      <c r="F22" s="123"/>
      <c r="G22" s="123"/>
      <c r="H22" s="123"/>
      <c r="I22" s="123"/>
      <c r="J22" s="561"/>
    </row>
    <row r="23" spans="1:10" ht="15" customHeight="1" x14ac:dyDescent="0.2">
      <c r="A23" s="560" t="s">
        <v>264</v>
      </c>
      <c r="B23" s="123">
        <v>3988021.8960000002</v>
      </c>
      <c r="C23" s="123">
        <v>48740</v>
      </c>
      <c r="D23" s="123">
        <v>6749</v>
      </c>
      <c r="E23" s="123">
        <v>55488567.412</v>
      </c>
      <c r="F23" s="123">
        <v>3297101.5750000002</v>
      </c>
      <c r="G23" s="123">
        <v>3454003.514</v>
      </c>
      <c r="H23" s="123">
        <v>985219.34900000005</v>
      </c>
      <c r="I23" s="123">
        <v>67212913.746000007</v>
      </c>
      <c r="J23" s="561">
        <v>50.706493091281715</v>
      </c>
    </row>
    <row r="24" spans="1:10" ht="15" customHeight="1" x14ac:dyDescent="0.2">
      <c r="A24" s="563" t="s">
        <v>292</v>
      </c>
      <c r="B24" s="123">
        <v>806188.35400000005</v>
      </c>
      <c r="C24" s="123">
        <v>13035</v>
      </c>
      <c r="D24" s="123">
        <v>1762</v>
      </c>
      <c r="E24" s="123">
        <v>14796547.168</v>
      </c>
      <c r="F24" s="123">
        <v>194628.18400000001</v>
      </c>
      <c r="G24" s="123">
        <v>194839.742</v>
      </c>
      <c r="H24" s="123">
        <v>282066.315</v>
      </c>
      <c r="I24" s="123">
        <v>16274269.763</v>
      </c>
      <c r="J24" s="561">
        <v>12.277568421177463</v>
      </c>
    </row>
    <row r="25" spans="1:10" ht="15" customHeight="1" x14ac:dyDescent="0.2">
      <c r="A25" s="560" t="s">
        <v>266</v>
      </c>
      <c r="B25" s="123">
        <v>190612.234</v>
      </c>
      <c r="C25" s="123">
        <v>1036</v>
      </c>
      <c r="D25" s="123">
        <v>257</v>
      </c>
      <c r="E25" s="123">
        <v>1292392.183</v>
      </c>
      <c r="F25" s="123">
        <v>77323.872000000003</v>
      </c>
      <c r="G25" s="123">
        <v>212191.04</v>
      </c>
      <c r="H25" s="123">
        <v>25175.09</v>
      </c>
      <c r="I25" s="123">
        <v>1797694.419</v>
      </c>
      <c r="J25" s="561">
        <v>1.3562093139085794</v>
      </c>
    </row>
    <row r="26" spans="1:10" ht="15" customHeight="1" x14ac:dyDescent="0.2">
      <c r="A26" s="560" t="s">
        <v>317</v>
      </c>
      <c r="B26" s="123">
        <v>247533.033</v>
      </c>
      <c r="C26" s="123">
        <v>2858</v>
      </c>
      <c r="D26" s="123">
        <v>289</v>
      </c>
      <c r="E26" s="123">
        <v>3147521.344</v>
      </c>
      <c r="F26" s="123">
        <v>1012624.084</v>
      </c>
      <c r="G26" s="123">
        <v>1547891.284</v>
      </c>
      <c r="H26" s="123">
        <v>48218.133999999998</v>
      </c>
      <c r="I26" s="123">
        <v>6003787.8789999997</v>
      </c>
      <c r="J26" s="561">
        <v>4.5293532394457712</v>
      </c>
    </row>
    <row r="27" spans="1:10" ht="15" customHeight="1" x14ac:dyDescent="0.2">
      <c r="A27" s="560" t="s">
        <v>267</v>
      </c>
      <c r="B27" s="123">
        <v>4202605.8190000001</v>
      </c>
      <c r="C27" s="123">
        <v>10592</v>
      </c>
      <c r="D27" s="123">
        <v>874</v>
      </c>
      <c r="E27" s="123">
        <v>11465367.475000001</v>
      </c>
      <c r="F27" s="123">
        <v>11857712.52</v>
      </c>
      <c r="G27" s="123">
        <v>448712.58799999999</v>
      </c>
      <c r="H27" s="123">
        <v>127586.497</v>
      </c>
      <c r="I27" s="123">
        <v>28101984.899000004</v>
      </c>
      <c r="J27" s="561">
        <v>21.200585180957862</v>
      </c>
    </row>
    <row r="28" spans="1:10" ht="15" customHeight="1" x14ac:dyDescent="0.2">
      <c r="A28" s="563" t="s">
        <v>268</v>
      </c>
      <c r="B28" s="123">
        <v>2131798.4190000002</v>
      </c>
      <c r="C28" s="123"/>
      <c r="D28" s="123"/>
      <c r="E28" s="123">
        <v>0</v>
      </c>
      <c r="F28" s="123">
        <v>11335396.365</v>
      </c>
      <c r="G28" s="123">
        <v>0</v>
      </c>
      <c r="H28" s="123"/>
      <c r="I28" s="123">
        <v>13467194.784</v>
      </c>
      <c r="J28" s="561">
        <v>10.15986632947423</v>
      </c>
    </row>
    <row r="29" spans="1:10" ht="15" customHeight="1" x14ac:dyDescent="0.2">
      <c r="A29" s="564" t="s">
        <v>293</v>
      </c>
      <c r="B29" s="123">
        <v>2131798.4190000002</v>
      </c>
      <c r="C29" s="123"/>
      <c r="D29" s="123"/>
      <c r="E29" s="123"/>
      <c r="F29" s="123"/>
      <c r="G29" s="123"/>
      <c r="H29" s="123"/>
      <c r="I29" s="123">
        <v>2131798.4190000002</v>
      </c>
      <c r="J29" s="561">
        <v>1.6082626950756442</v>
      </c>
    </row>
    <row r="30" spans="1:10" ht="15" customHeight="1" x14ac:dyDescent="0.2">
      <c r="A30" s="564" t="s">
        <v>270</v>
      </c>
      <c r="B30" s="123"/>
      <c r="C30" s="123"/>
      <c r="D30" s="123"/>
      <c r="E30" s="123"/>
      <c r="F30" s="123">
        <v>11335396.365</v>
      </c>
      <c r="G30" s="123"/>
      <c r="H30" s="123"/>
      <c r="I30" s="123">
        <v>11335396.365</v>
      </c>
      <c r="J30" s="561">
        <v>8.5516036343985853</v>
      </c>
    </row>
    <row r="31" spans="1:10" ht="15" customHeight="1" x14ac:dyDescent="0.2">
      <c r="A31" s="560" t="s">
        <v>271</v>
      </c>
      <c r="B31" s="123">
        <v>514655.42200000002</v>
      </c>
      <c r="C31" s="123">
        <v>6290</v>
      </c>
      <c r="D31" s="123">
        <v>871</v>
      </c>
      <c r="E31" s="123">
        <v>7160524.5279999999</v>
      </c>
      <c r="F31" s="123">
        <v>425768.67099999997</v>
      </c>
      <c r="G31" s="123">
        <v>447134.11599999998</v>
      </c>
      <c r="H31" s="123">
        <v>127137.677</v>
      </c>
      <c r="I31" s="123">
        <v>8675220.4139999989</v>
      </c>
      <c r="J31" s="561">
        <v>6.5447245100874074</v>
      </c>
    </row>
    <row r="32" spans="1:10" ht="15" customHeight="1" x14ac:dyDescent="0.2">
      <c r="A32" s="563" t="s">
        <v>272</v>
      </c>
      <c r="B32" s="123">
        <v>1556151.9780000001</v>
      </c>
      <c r="C32" s="123">
        <v>4302</v>
      </c>
      <c r="D32" s="123">
        <v>3</v>
      </c>
      <c r="E32" s="123">
        <v>4304842.9470000006</v>
      </c>
      <c r="F32" s="123">
        <v>96547.484000000011</v>
      </c>
      <c r="G32" s="123">
        <v>1578.472</v>
      </c>
      <c r="H32" s="123">
        <v>448.82</v>
      </c>
      <c r="I32" s="123">
        <v>5959569.7010000013</v>
      </c>
      <c r="J32" s="561">
        <v>4.495994341396222</v>
      </c>
    </row>
    <row r="33" spans="1:10" ht="15" customHeight="1" x14ac:dyDescent="0.2">
      <c r="A33" s="564" t="s">
        <v>273</v>
      </c>
      <c r="B33" s="123">
        <v>1305467.517</v>
      </c>
      <c r="C33" s="123"/>
      <c r="D33" s="123"/>
      <c r="E33" s="123">
        <v>0</v>
      </c>
      <c r="F33" s="123"/>
      <c r="G33" s="123"/>
      <c r="H33" s="123"/>
      <c r="I33" s="123">
        <v>1305467.517</v>
      </c>
      <c r="J33" s="561">
        <v>0.98486549596419837</v>
      </c>
    </row>
    <row r="34" spans="1:10" ht="15" customHeight="1" x14ac:dyDescent="0.2">
      <c r="A34" s="564" t="s">
        <v>274</v>
      </c>
      <c r="B34" s="123"/>
      <c r="C34" s="123">
        <v>2078</v>
      </c>
      <c r="D34" s="123"/>
      <c r="E34" s="123">
        <v>2077896.213</v>
      </c>
      <c r="F34" s="123"/>
      <c r="G34" s="123"/>
      <c r="H34" s="123"/>
      <c r="I34" s="123">
        <v>2077896.213</v>
      </c>
      <c r="J34" s="561">
        <v>1.5675980119989263</v>
      </c>
    </row>
    <row r="35" spans="1:10" ht="15" customHeight="1" x14ac:dyDescent="0.2">
      <c r="A35" s="565" t="s">
        <v>275</v>
      </c>
      <c r="B35" s="123"/>
      <c r="C35" s="123">
        <v>2074</v>
      </c>
      <c r="D35" s="123"/>
      <c r="E35" s="123">
        <v>2074011.1470000001</v>
      </c>
      <c r="F35" s="123"/>
      <c r="G35" s="123"/>
      <c r="H35" s="123"/>
      <c r="I35" s="123">
        <v>2074011.1470000001</v>
      </c>
      <c r="J35" s="561">
        <v>1.5646670563044207</v>
      </c>
    </row>
    <row r="36" spans="1:10" ht="15" customHeight="1" x14ac:dyDescent="0.2">
      <c r="A36" s="564" t="s">
        <v>277</v>
      </c>
      <c r="B36" s="123">
        <v>1093.4179999999999</v>
      </c>
      <c r="C36" s="123">
        <v>125</v>
      </c>
      <c r="D36" s="123"/>
      <c r="E36" s="123">
        <v>124788.425</v>
      </c>
      <c r="F36" s="123"/>
      <c r="G36" s="123"/>
      <c r="H36" s="123"/>
      <c r="I36" s="123">
        <v>125881.84300000001</v>
      </c>
      <c r="J36" s="561">
        <v>9.4967268143127892E-2</v>
      </c>
    </row>
    <row r="37" spans="1:10" ht="15" customHeight="1" x14ac:dyDescent="0.2">
      <c r="A37" s="564" t="s">
        <v>328</v>
      </c>
      <c r="B37" s="123"/>
      <c r="C37" s="123"/>
      <c r="D37" s="123"/>
      <c r="E37" s="123">
        <v>0</v>
      </c>
      <c r="F37" s="123"/>
      <c r="G37" s="123"/>
      <c r="H37" s="123"/>
      <c r="I37" s="123">
        <v>0</v>
      </c>
      <c r="J37" s="561">
        <v>0</v>
      </c>
    </row>
    <row r="38" spans="1:10" ht="15" customHeight="1" x14ac:dyDescent="0.2">
      <c r="A38" s="564" t="s">
        <v>329</v>
      </c>
      <c r="B38" s="123">
        <v>245634.12400000001</v>
      </c>
      <c r="C38" s="123"/>
      <c r="D38" s="123"/>
      <c r="E38" s="123">
        <v>0</v>
      </c>
      <c r="F38" s="123">
        <v>84487.774000000005</v>
      </c>
      <c r="G38" s="123"/>
      <c r="H38" s="123"/>
      <c r="I38" s="123">
        <v>330121.89800000004</v>
      </c>
      <c r="J38" s="561">
        <v>0.24904921996800061</v>
      </c>
    </row>
    <row r="39" spans="1:10" ht="15" customHeight="1" x14ac:dyDescent="0.2">
      <c r="A39" s="564" t="s">
        <v>279</v>
      </c>
      <c r="B39" s="123">
        <v>1816.761</v>
      </c>
      <c r="C39" s="123">
        <v>25</v>
      </c>
      <c r="D39" s="123"/>
      <c r="E39" s="123">
        <v>25278.064999999999</v>
      </c>
      <c r="F39" s="123">
        <v>1502.009</v>
      </c>
      <c r="G39" s="123">
        <v>1578.472</v>
      </c>
      <c r="H39" s="123">
        <v>448.82</v>
      </c>
      <c r="I39" s="123">
        <v>30624.127</v>
      </c>
      <c r="J39" s="561">
        <v>2.3103329369416704E-2</v>
      </c>
    </row>
    <row r="40" spans="1:10" ht="15" customHeight="1" x14ac:dyDescent="0.2">
      <c r="A40" s="564" t="s">
        <v>330</v>
      </c>
      <c r="B40" s="123">
        <v>2140.1579999999999</v>
      </c>
      <c r="C40" s="123"/>
      <c r="D40" s="123">
        <v>3</v>
      </c>
      <c r="E40" s="123">
        <v>2869.0970000000002</v>
      </c>
      <c r="F40" s="123">
        <v>10557.700999999999</v>
      </c>
      <c r="G40" s="123"/>
      <c r="H40" s="123"/>
      <c r="I40" s="123">
        <v>15566.955999999998</v>
      </c>
      <c r="J40" s="561">
        <v>1.1743959648130298E-2</v>
      </c>
    </row>
    <row r="41" spans="1:10" ht="15" customHeight="1" x14ac:dyDescent="0.2">
      <c r="A41" s="557" t="s">
        <v>281</v>
      </c>
      <c r="B41" s="123">
        <v>9434961.3359999992</v>
      </c>
      <c r="C41" s="123">
        <v>76261</v>
      </c>
      <c r="D41" s="123">
        <v>9931</v>
      </c>
      <c r="E41" s="123">
        <v>86190395.581999987</v>
      </c>
      <c r="F41" s="123">
        <v>16439390.234999999</v>
      </c>
      <c r="G41" s="123">
        <v>5857638.1679999996</v>
      </c>
      <c r="H41" s="123">
        <v>1468265.3850000002</v>
      </c>
      <c r="I41" s="123">
        <v>119390650.70599999</v>
      </c>
      <c r="J41" s="561">
        <v>90.07020924677137</v>
      </c>
    </row>
    <row r="42" spans="1:10" ht="15" customHeight="1" x14ac:dyDescent="0.2">
      <c r="A42" s="560"/>
      <c r="B42" s="123"/>
      <c r="C42" s="123"/>
      <c r="D42" s="123"/>
      <c r="E42" s="123"/>
      <c r="F42" s="123"/>
      <c r="G42" s="123"/>
      <c r="H42" s="123"/>
      <c r="I42" s="123"/>
      <c r="J42" s="561"/>
    </row>
    <row r="43" spans="1:10" ht="15" customHeight="1" x14ac:dyDescent="0.2">
      <c r="A43" s="557" t="s">
        <v>282</v>
      </c>
      <c r="B43" s="123"/>
      <c r="C43" s="123"/>
      <c r="D43" s="123"/>
      <c r="E43" s="123"/>
      <c r="F43" s="123"/>
      <c r="G43" s="123"/>
      <c r="H43" s="123"/>
      <c r="I43" s="123"/>
      <c r="J43" s="561"/>
    </row>
    <row r="44" spans="1:10" ht="15" customHeight="1" x14ac:dyDescent="0.2">
      <c r="A44" s="560" t="s">
        <v>241</v>
      </c>
      <c r="B44" s="123">
        <v>6550.4780000000001</v>
      </c>
      <c r="C44" s="123">
        <v>57</v>
      </c>
      <c r="D44" s="123">
        <v>7</v>
      </c>
      <c r="E44" s="123">
        <v>63500.267999999996</v>
      </c>
      <c r="F44" s="123">
        <v>10220.341</v>
      </c>
      <c r="G44" s="123">
        <v>4176.0389999999998</v>
      </c>
      <c r="H44" s="123">
        <v>1086.3889999999999</v>
      </c>
      <c r="I44" s="123">
        <v>85533.514999999999</v>
      </c>
      <c r="J44" s="561">
        <v>6.4527846595233362E-2</v>
      </c>
    </row>
    <row r="45" spans="1:10" ht="15" customHeight="1" x14ac:dyDescent="0.2">
      <c r="A45" s="560" t="s">
        <v>302</v>
      </c>
      <c r="B45" s="123">
        <v>126467.122</v>
      </c>
      <c r="C45" s="123">
        <v>488</v>
      </c>
      <c r="D45" s="123">
        <v>88</v>
      </c>
      <c r="E45" s="123">
        <v>575452.98800000001</v>
      </c>
      <c r="F45" s="123">
        <v>145243.02299999999</v>
      </c>
      <c r="G45" s="123">
        <v>61992.294999999998</v>
      </c>
      <c r="H45" s="123"/>
      <c r="I45" s="123">
        <v>909155.42799999996</v>
      </c>
      <c r="J45" s="561">
        <v>0.68588134124042177</v>
      </c>
    </row>
    <row r="46" spans="1:10" ht="15" customHeight="1" x14ac:dyDescent="0.2">
      <c r="A46" s="560" t="s">
        <v>284</v>
      </c>
      <c r="B46" s="123"/>
      <c r="C46" s="123">
        <v>762</v>
      </c>
      <c r="D46" s="123"/>
      <c r="E46" s="123">
        <v>761725.91</v>
      </c>
      <c r="F46" s="123">
        <v>1686840.013</v>
      </c>
      <c r="G46" s="123">
        <v>6268.3689999999997</v>
      </c>
      <c r="H46" s="123"/>
      <c r="I46" s="123">
        <v>2454834.2919999999</v>
      </c>
      <c r="J46" s="561">
        <v>1.8519661048758993</v>
      </c>
    </row>
    <row r="47" spans="1:10" ht="15" customHeight="1" x14ac:dyDescent="0.2">
      <c r="A47" s="560" t="s">
        <v>323</v>
      </c>
      <c r="B47" s="123">
        <v>189807.45600000001</v>
      </c>
      <c r="C47" s="123">
        <v>269</v>
      </c>
      <c r="D47" s="123">
        <v>254</v>
      </c>
      <c r="E47" s="123">
        <v>522931.10100000002</v>
      </c>
      <c r="F47" s="123">
        <v>-942786.74399999995</v>
      </c>
      <c r="G47" s="123">
        <v>204908.13399999999</v>
      </c>
      <c r="H47" s="123">
        <v>25140.052</v>
      </c>
      <c r="I47" s="123"/>
      <c r="J47" s="561">
        <v>0</v>
      </c>
    </row>
    <row r="48" spans="1:10" ht="15" customHeight="1" x14ac:dyDescent="0.2">
      <c r="A48" s="560" t="s">
        <v>240</v>
      </c>
      <c r="B48" s="123">
        <v>43804.055</v>
      </c>
      <c r="C48" s="123">
        <v>1155</v>
      </c>
      <c r="D48" s="123"/>
      <c r="E48" s="123">
        <v>1155694.95</v>
      </c>
      <c r="F48" s="123">
        <v>0</v>
      </c>
      <c r="G48" s="123">
        <v>0</v>
      </c>
      <c r="H48" s="123"/>
      <c r="I48" s="123">
        <v>1199499.0049999999</v>
      </c>
      <c r="J48" s="561">
        <v>0.90492116202374084</v>
      </c>
    </row>
    <row r="49" spans="1:10" ht="15" customHeight="1" x14ac:dyDescent="0.2">
      <c r="A49" s="557" t="s">
        <v>331</v>
      </c>
      <c r="B49" s="123">
        <v>366629.11099999998</v>
      </c>
      <c r="C49" s="123">
        <v>2731</v>
      </c>
      <c r="D49" s="123">
        <v>349</v>
      </c>
      <c r="E49" s="123">
        <v>3079305.2170000002</v>
      </c>
      <c r="F49" s="123">
        <v>899516.63300000015</v>
      </c>
      <c r="G49" s="123">
        <v>277344.837</v>
      </c>
      <c r="H49" s="123">
        <v>26226.440999999999</v>
      </c>
      <c r="I49" s="123">
        <v>4649022.2390000001</v>
      </c>
      <c r="J49" s="561">
        <v>3.5072964539808793</v>
      </c>
    </row>
    <row r="50" spans="1:10" ht="15" customHeight="1" x14ac:dyDescent="0.2">
      <c r="A50" s="563"/>
      <c r="B50" s="123"/>
      <c r="C50" s="123"/>
      <c r="D50" s="123"/>
      <c r="E50" s="123"/>
      <c r="F50" s="123"/>
      <c r="G50" s="123"/>
      <c r="H50" s="123"/>
      <c r="I50" s="123"/>
      <c r="J50" s="561"/>
    </row>
    <row r="51" spans="1:10" ht="15" customHeight="1" x14ac:dyDescent="0.2">
      <c r="A51" s="557" t="s">
        <v>332</v>
      </c>
      <c r="B51" s="123">
        <v>9801590.4469999988</v>
      </c>
      <c r="C51" s="123">
        <v>78992</v>
      </c>
      <c r="D51" s="123">
        <v>10280</v>
      </c>
      <c r="E51" s="123">
        <v>89269700.798999995</v>
      </c>
      <c r="F51" s="123">
        <v>17338906.868000001</v>
      </c>
      <c r="G51" s="123">
        <v>6134983.0049999999</v>
      </c>
      <c r="H51" s="123">
        <v>1494491.8260000004</v>
      </c>
      <c r="I51" s="123">
        <v>124039672.94499999</v>
      </c>
      <c r="J51" s="561">
        <v>93.577505700752255</v>
      </c>
    </row>
    <row r="52" spans="1:10" ht="15" customHeight="1" x14ac:dyDescent="0.2">
      <c r="A52" s="560"/>
      <c r="B52" s="123"/>
      <c r="C52" s="123"/>
      <c r="D52" s="123"/>
      <c r="E52" s="123"/>
      <c r="F52" s="123"/>
      <c r="G52" s="123"/>
      <c r="H52" s="123"/>
      <c r="I52" s="123"/>
      <c r="J52" s="561"/>
    </row>
    <row r="53" spans="1:10" ht="15" customHeight="1" x14ac:dyDescent="0.2">
      <c r="A53" s="563" t="s">
        <v>286</v>
      </c>
      <c r="B53" s="123">
        <v>4495850.0540000014</v>
      </c>
      <c r="C53" s="123">
        <v>3538</v>
      </c>
      <c r="D53" s="123">
        <v>-331</v>
      </c>
      <c r="E53" s="123">
        <v>3208536.8810000122</v>
      </c>
      <c r="F53" s="123">
        <v>46249.458999998868</v>
      </c>
      <c r="G53" s="123">
        <v>1291413.199</v>
      </c>
      <c r="H53" s="123">
        <v>-528848.83600000036</v>
      </c>
      <c r="I53" s="123">
        <v>8513200.7570000123</v>
      </c>
      <c r="J53" s="561">
        <v>6.4224942992477443</v>
      </c>
    </row>
    <row r="54" spans="1:10" ht="15" customHeight="1" x14ac:dyDescent="0.2">
      <c r="A54" s="565"/>
      <c r="B54" s="566"/>
      <c r="C54" s="123"/>
      <c r="D54" s="123"/>
      <c r="E54" s="566"/>
      <c r="F54" s="566"/>
      <c r="G54" s="566"/>
      <c r="H54" s="566"/>
      <c r="I54" s="123"/>
      <c r="J54" s="561"/>
    </row>
    <row r="55" spans="1:10" ht="15" customHeight="1" x14ac:dyDescent="0.2">
      <c r="A55" s="567" t="s">
        <v>310</v>
      </c>
      <c r="B55" s="123">
        <v>502632.48300000001</v>
      </c>
      <c r="C55" s="123">
        <v>6145</v>
      </c>
      <c r="D55" s="123">
        <v>851</v>
      </c>
      <c r="E55" s="123">
        <v>6997017.0959999999</v>
      </c>
      <c r="F55" s="123">
        <v>416176.304</v>
      </c>
      <c r="G55" s="123">
        <v>435671.32500000001</v>
      </c>
      <c r="H55" s="123">
        <v>124598.607</v>
      </c>
      <c r="I55" s="123">
        <v>8476095.8149999995</v>
      </c>
      <c r="J55" s="561">
        <v>6.3945017397779056</v>
      </c>
    </row>
    <row r="56" spans="1:10" ht="15" customHeight="1" x14ac:dyDescent="0.2">
      <c r="A56" s="567" t="s">
        <v>333</v>
      </c>
      <c r="B56" s="566"/>
      <c r="C56" s="123"/>
      <c r="D56" s="123"/>
      <c r="E56" s="123"/>
      <c r="F56" s="566"/>
      <c r="G56" s="566"/>
      <c r="H56" s="566"/>
      <c r="I56" s="123"/>
      <c r="J56" s="561"/>
    </row>
    <row r="57" spans="1:10" ht="15" customHeight="1" x14ac:dyDescent="0.2">
      <c r="A57" s="565"/>
      <c r="B57" s="123"/>
      <c r="C57" s="123"/>
      <c r="D57" s="123"/>
      <c r="E57" s="123"/>
      <c r="F57" s="123"/>
      <c r="G57" s="123"/>
      <c r="H57" s="123"/>
      <c r="I57" s="123"/>
      <c r="J57" s="561"/>
    </row>
    <row r="58" spans="1:10" ht="15" customHeight="1" x14ac:dyDescent="0.2">
      <c r="A58" s="567" t="s">
        <v>288</v>
      </c>
      <c r="B58" s="123">
        <v>3993217.5710000014</v>
      </c>
      <c r="C58" s="123">
        <v>-2607</v>
      </c>
      <c r="D58" s="123">
        <v>-1182</v>
      </c>
      <c r="E58" s="123">
        <v>-3788480.2149999877</v>
      </c>
      <c r="F58" s="123">
        <v>-369926.84500000114</v>
      </c>
      <c r="G58" s="123">
        <v>855741.87400000007</v>
      </c>
      <c r="H58" s="123">
        <v>-653447.44300000032</v>
      </c>
      <c r="I58" s="123">
        <v>37104.942000012263</v>
      </c>
      <c r="J58" s="561">
        <v>2.7992559469838491E-2</v>
      </c>
    </row>
    <row r="59" spans="1:10" ht="15" customHeight="1" thickBot="1" x14ac:dyDescent="0.25">
      <c r="A59" s="568"/>
      <c r="B59" s="276"/>
      <c r="C59" s="276"/>
      <c r="D59" s="276"/>
      <c r="E59" s="276"/>
      <c r="F59" s="276"/>
      <c r="G59" s="276"/>
      <c r="H59" s="276"/>
      <c r="I59" s="276"/>
      <c r="J59" s="569"/>
    </row>
    <row r="60" spans="1:10" ht="15" customHeight="1" x14ac:dyDescent="0.2">
      <c r="A60" s="570" t="s">
        <v>1085</v>
      </c>
      <c r="B60" s="123"/>
      <c r="C60" s="123"/>
      <c r="D60" s="123"/>
      <c r="E60" s="123"/>
      <c r="F60" s="123"/>
      <c r="G60" s="123"/>
      <c r="H60" s="123"/>
      <c r="I60" s="123"/>
      <c r="J60" s="561"/>
    </row>
    <row r="61" spans="1:10" ht="15" customHeight="1" x14ac:dyDescent="0.2">
      <c r="A61" s="477" t="s">
        <v>206</v>
      </c>
      <c r="B61" s="477"/>
      <c r="C61" s="477"/>
      <c r="D61" s="477"/>
      <c r="E61" s="477"/>
      <c r="F61" s="477"/>
      <c r="G61" s="477"/>
      <c r="H61" s="477"/>
      <c r="I61" s="571"/>
      <c r="J61" s="571"/>
    </row>
    <row r="62" spans="1:10" x14ac:dyDescent="0.2">
      <c r="A62" s="572"/>
      <c r="B62" s="565"/>
      <c r="C62" s="565"/>
      <c r="D62" s="565"/>
      <c r="E62" s="565"/>
      <c r="F62" s="565"/>
      <c r="G62" s="565"/>
      <c r="H62" s="565"/>
      <c r="I62" s="555"/>
      <c r="J62" s="555"/>
    </row>
  </sheetData>
  <mergeCells count="10">
    <mergeCell ref="A2:J2"/>
    <mergeCell ref="A3:J3"/>
    <mergeCell ref="A6:A8"/>
    <mergeCell ref="B6:B8"/>
    <mergeCell ref="C6:D7"/>
    <mergeCell ref="E6:E8"/>
    <mergeCell ref="F6:F8"/>
    <mergeCell ref="G6:G8"/>
    <mergeCell ref="H6:H8"/>
    <mergeCell ref="J6:J8"/>
  </mergeCells>
  <hyperlinks>
    <hyperlink ref="A1" location="Índice!A1" display="Regresar"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62"/>
  <sheetViews>
    <sheetView showGridLines="0" workbookViewId="0">
      <selection activeCell="C15" sqref="C15"/>
    </sheetView>
  </sheetViews>
  <sheetFormatPr baseColWidth="10" defaultRowHeight="15" x14ac:dyDescent="0.2"/>
  <cols>
    <col min="1" max="1" width="54.42578125" style="99" customWidth="1"/>
    <col min="2" max="2" width="14.42578125" style="99" customWidth="1"/>
    <col min="3" max="3" width="13.5703125" style="99" customWidth="1"/>
    <col min="4" max="4" width="14" style="99" customWidth="1"/>
    <col min="5" max="5" width="13.7109375" style="99" customWidth="1"/>
    <col min="6" max="6" width="12.85546875" style="99" customWidth="1"/>
    <col min="7" max="7" width="13.5703125" style="99" customWidth="1"/>
    <col min="8" max="8" width="12.28515625" style="99" customWidth="1"/>
    <col min="9" max="9" width="13.5703125" style="99" customWidth="1"/>
    <col min="10" max="10" width="14.28515625" style="99" customWidth="1"/>
    <col min="11" max="16384" width="11.42578125" style="99"/>
  </cols>
  <sheetData>
    <row r="1" spans="1:10" s="416" customFormat="1" x14ac:dyDescent="0.2">
      <c r="A1" s="236" t="s">
        <v>18</v>
      </c>
      <c r="B1" s="579"/>
      <c r="C1" s="579"/>
      <c r="D1" s="579"/>
      <c r="E1" s="579"/>
      <c r="F1" s="579"/>
      <c r="G1" s="579"/>
      <c r="H1" s="579"/>
      <c r="I1" s="580"/>
      <c r="J1" s="579"/>
    </row>
    <row r="2" spans="1:10" s="416" customFormat="1" x14ac:dyDescent="0.2">
      <c r="A2" s="1188" t="s">
        <v>812</v>
      </c>
      <c r="B2" s="1188"/>
      <c r="C2" s="1188"/>
      <c r="D2" s="1188"/>
      <c r="E2" s="1188"/>
      <c r="F2" s="1188"/>
      <c r="G2" s="1188"/>
      <c r="H2" s="1188"/>
      <c r="I2" s="1188"/>
      <c r="J2" s="1188"/>
    </row>
    <row r="3" spans="1:10" s="416" customFormat="1" ht="18" x14ac:dyDescent="0.2">
      <c r="A3" s="1177" t="s">
        <v>837</v>
      </c>
      <c r="B3" s="1177"/>
      <c r="C3" s="1177"/>
      <c r="D3" s="1177"/>
      <c r="E3" s="1177"/>
      <c r="F3" s="1177"/>
      <c r="G3" s="1177"/>
      <c r="H3" s="1177"/>
      <c r="I3" s="1177"/>
      <c r="J3" s="1177"/>
    </row>
    <row r="4" spans="1:10" s="416" customFormat="1" ht="18" x14ac:dyDescent="0.2">
      <c r="A4" s="417" t="s">
        <v>69</v>
      </c>
      <c r="B4" s="581"/>
      <c r="C4" s="581"/>
      <c r="D4" s="581"/>
      <c r="E4" s="581"/>
      <c r="F4" s="581"/>
      <c r="G4" s="581"/>
      <c r="H4" s="581"/>
      <c r="I4" s="581"/>
      <c r="J4" s="582"/>
    </row>
    <row r="5" spans="1:10" s="416" customFormat="1" ht="15.75" thickBot="1" x14ac:dyDescent="0.25">
      <c r="A5" s="583"/>
      <c r="B5" s="583"/>
      <c r="C5" s="583"/>
      <c r="D5" s="583"/>
      <c r="E5" s="583"/>
      <c r="F5" s="583"/>
      <c r="G5" s="584"/>
      <c r="H5" s="584"/>
      <c r="I5" s="585"/>
      <c r="J5" s="579"/>
    </row>
    <row r="6" spans="1:10" ht="19.5" customHeight="1" x14ac:dyDescent="0.2">
      <c r="A6" s="1165" t="s">
        <v>67</v>
      </c>
      <c r="B6" s="1165" t="s">
        <v>252</v>
      </c>
      <c r="C6" s="1180" t="s">
        <v>157</v>
      </c>
      <c r="D6" s="1180"/>
      <c r="E6" s="1165" t="s">
        <v>253</v>
      </c>
      <c r="F6" s="1165" t="s">
        <v>254</v>
      </c>
      <c r="G6" s="1165" t="s">
        <v>255</v>
      </c>
      <c r="H6" s="1165" t="s">
        <v>256</v>
      </c>
      <c r="I6" s="310" t="s">
        <v>136</v>
      </c>
      <c r="J6" s="1168" t="s">
        <v>208</v>
      </c>
    </row>
    <row r="7" spans="1:10" ht="13.5" customHeight="1" thickBot="1" x14ac:dyDescent="0.25">
      <c r="A7" s="1166"/>
      <c r="B7" s="1166"/>
      <c r="C7" s="1181"/>
      <c r="D7" s="1181"/>
      <c r="E7" s="1166"/>
      <c r="F7" s="1166"/>
      <c r="G7" s="1166"/>
      <c r="H7" s="1166"/>
      <c r="I7" s="311" t="s">
        <v>19</v>
      </c>
      <c r="J7" s="1169"/>
    </row>
    <row r="8" spans="1:10" ht="19.5" customHeight="1" thickBot="1" x14ac:dyDescent="0.25">
      <c r="A8" s="1167"/>
      <c r="B8" s="1167"/>
      <c r="C8" s="396" t="s">
        <v>257</v>
      </c>
      <c r="D8" s="396" t="s">
        <v>258</v>
      </c>
      <c r="E8" s="1167"/>
      <c r="F8" s="1167"/>
      <c r="G8" s="1167"/>
      <c r="H8" s="1167"/>
      <c r="I8" s="312" t="s">
        <v>136</v>
      </c>
      <c r="J8" s="1170"/>
    </row>
    <row r="9" spans="1:10" ht="15" customHeight="1" x14ac:dyDescent="0.2">
      <c r="A9" s="586"/>
      <c r="B9" s="586"/>
      <c r="C9" s="586"/>
      <c r="D9" s="586"/>
      <c r="E9" s="586"/>
      <c r="F9" s="586"/>
      <c r="G9" s="586"/>
      <c r="H9" s="586"/>
      <c r="I9" s="587"/>
      <c r="J9" s="588"/>
    </row>
    <row r="10" spans="1:10" ht="15" customHeight="1" x14ac:dyDescent="0.2">
      <c r="A10" s="589" t="s">
        <v>70</v>
      </c>
      <c r="B10" s="590"/>
      <c r="C10" s="590"/>
      <c r="D10" s="590"/>
      <c r="E10" s="590"/>
      <c r="F10" s="590"/>
      <c r="G10" s="590"/>
      <c r="H10" s="590"/>
      <c r="I10" s="587"/>
      <c r="J10" s="588"/>
    </row>
    <row r="11" spans="1:10" ht="15" customHeight="1" x14ac:dyDescent="0.2">
      <c r="A11" s="589"/>
      <c r="B11" s="590"/>
      <c r="C11" s="591"/>
      <c r="D11" s="590"/>
      <c r="E11" s="590"/>
      <c r="F11" s="590"/>
      <c r="G11" s="590"/>
      <c r="H11" s="590"/>
      <c r="I11" s="587"/>
      <c r="J11" s="588"/>
    </row>
    <row r="12" spans="1:10" ht="15" customHeight="1" x14ac:dyDescent="0.2">
      <c r="A12" s="592" t="s">
        <v>209</v>
      </c>
      <c r="B12" s="122">
        <v>13568493</v>
      </c>
      <c r="C12" s="122">
        <v>56383424</v>
      </c>
      <c r="D12" s="122">
        <v>10229276</v>
      </c>
      <c r="E12" s="122">
        <v>66612700</v>
      </c>
      <c r="F12" s="122">
        <v>16309281</v>
      </c>
      <c r="G12" s="122">
        <v>7078351</v>
      </c>
      <c r="H12" s="122">
        <v>603998</v>
      </c>
      <c r="I12" s="122">
        <v>104172823</v>
      </c>
      <c r="J12" s="593">
        <v>74.295800875475649</v>
      </c>
    </row>
    <row r="13" spans="1:10" ht="15" customHeight="1" x14ac:dyDescent="0.2">
      <c r="A13" s="592" t="s">
        <v>259</v>
      </c>
      <c r="B13" s="122"/>
      <c r="C13" s="122">
        <v>28449015</v>
      </c>
      <c r="D13" s="122">
        <v>194000</v>
      </c>
      <c r="E13" s="122">
        <v>28643015</v>
      </c>
      <c r="F13" s="122">
        <v>868883</v>
      </c>
      <c r="G13" s="122"/>
      <c r="H13" s="122">
        <v>404892</v>
      </c>
      <c r="I13" s="122">
        <v>29916790</v>
      </c>
      <c r="J13" s="593">
        <v>21.336580968660332</v>
      </c>
    </row>
    <row r="14" spans="1:10" ht="15" customHeight="1" x14ac:dyDescent="0.2">
      <c r="A14" s="594" t="s">
        <v>260</v>
      </c>
      <c r="B14" s="122">
        <v>13568493</v>
      </c>
      <c r="C14" s="122">
        <v>84832439</v>
      </c>
      <c r="D14" s="122">
        <v>10423276</v>
      </c>
      <c r="E14" s="122">
        <v>95255715</v>
      </c>
      <c r="F14" s="122">
        <v>17178164</v>
      </c>
      <c r="G14" s="122">
        <v>7078351</v>
      </c>
      <c r="H14" s="122">
        <v>1008890</v>
      </c>
      <c r="I14" s="122">
        <v>134089613</v>
      </c>
      <c r="J14" s="593">
        <v>95.632381844135978</v>
      </c>
    </row>
    <row r="15" spans="1:10" ht="15" customHeight="1" x14ac:dyDescent="0.2">
      <c r="A15" s="128" t="s">
        <v>312</v>
      </c>
      <c r="B15" s="122">
        <v>1321470</v>
      </c>
      <c r="C15" s="122">
        <v>2516369</v>
      </c>
      <c r="D15" s="122">
        <v>123396</v>
      </c>
      <c r="E15" s="122">
        <v>2639765</v>
      </c>
      <c r="F15" s="122">
        <v>1484507</v>
      </c>
      <c r="G15" s="122">
        <v>656262</v>
      </c>
      <c r="H15" s="122">
        <v>21991</v>
      </c>
      <c r="I15" s="122">
        <v>6123995</v>
      </c>
      <c r="J15" s="593">
        <v>4.3676181558640153</v>
      </c>
    </row>
    <row r="16" spans="1:10" ht="15" customHeight="1" x14ac:dyDescent="0.2">
      <c r="A16" s="128" t="s">
        <v>213</v>
      </c>
      <c r="B16" s="122">
        <v>139840</v>
      </c>
      <c r="C16" s="122">
        <v>985297</v>
      </c>
      <c r="D16" s="122"/>
      <c r="E16" s="122">
        <v>985297</v>
      </c>
      <c r="F16" s="122"/>
      <c r="G16" s="122"/>
      <c r="H16" s="122"/>
      <c r="I16" s="122">
        <v>1125137</v>
      </c>
      <c r="J16" s="593">
        <v>0.80244493815464757</v>
      </c>
    </row>
    <row r="17" spans="1:10" ht="15" customHeight="1" x14ac:dyDescent="0.2">
      <c r="A17" s="128" t="s">
        <v>313</v>
      </c>
      <c r="B17" s="122">
        <v>1066745</v>
      </c>
      <c r="C17" s="122">
        <v>618975</v>
      </c>
      <c r="D17" s="122"/>
      <c r="E17" s="122">
        <v>618975</v>
      </c>
      <c r="F17" s="122"/>
      <c r="G17" s="122"/>
      <c r="H17" s="122"/>
      <c r="I17" s="122">
        <v>1685720</v>
      </c>
      <c r="J17" s="593">
        <v>1.2022513535205512</v>
      </c>
    </row>
    <row r="18" spans="1:10" ht="15" customHeight="1" x14ac:dyDescent="0.2">
      <c r="A18" s="128" t="s">
        <v>314</v>
      </c>
      <c r="B18" s="122">
        <v>114885</v>
      </c>
      <c r="C18" s="122">
        <v>912097</v>
      </c>
      <c r="D18" s="122">
        <v>123396</v>
      </c>
      <c r="E18" s="122">
        <v>1035493</v>
      </c>
      <c r="F18" s="122"/>
      <c r="G18" s="122"/>
      <c r="H18" s="122"/>
      <c r="I18" s="122">
        <v>1150378</v>
      </c>
      <c r="J18" s="593">
        <v>0.82044675720775972</v>
      </c>
    </row>
    <row r="19" spans="1:10" ht="15" customHeight="1" x14ac:dyDescent="0.2">
      <c r="A19" s="589" t="s">
        <v>315</v>
      </c>
      <c r="B19" s="122">
        <v>14889963</v>
      </c>
      <c r="C19" s="122">
        <v>87348808</v>
      </c>
      <c r="D19" s="122">
        <v>10546672</v>
      </c>
      <c r="E19" s="122">
        <v>97895480</v>
      </c>
      <c r="F19" s="122">
        <v>18662671</v>
      </c>
      <c r="G19" s="122">
        <v>7734613</v>
      </c>
      <c r="H19" s="122">
        <v>1030881</v>
      </c>
      <c r="I19" s="122">
        <v>140213608</v>
      </c>
      <c r="J19" s="593">
        <v>100</v>
      </c>
    </row>
    <row r="20" spans="1:10" ht="15" customHeight="1" x14ac:dyDescent="0.2">
      <c r="A20" s="594"/>
      <c r="B20" s="122"/>
      <c r="C20" s="122"/>
      <c r="D20" s="122"/>
      <c r="E20" s="122"/>
      <c r="F20" s="122"/>
      <c r="G20" s="122"/>
      <c r="H20" s="122"/>
      <c r="I20" s="122"/>
      <c r="J20" s="593"/>
    </row>
    <row r="21" spans="1:10" ht="15" customHeight="1" x14ac:dyDescent="0.2">
      <c r="A21" s="589" t="s">
        <v>71</v>
      </c>
      <c r="B21" s="122" t="s">
        <v>136</v>
      </c>
      <c r="C21" s="122"/>
      <c r="D21" s="122"/>
      <c r="E21" s="122">
        <v>0</v>
      </c>
      <c r="F21" s="122"/>
      <c r="G21" s="122"/>
      <c r="H21" s="122"/>
      <c r="I21" s="122"/>
      <c r="J21" s="593"/>
    </row>
    <row r="22" spans="1:10" ht="15" customHeight="1" x14ac:dyDescent="0.2">
      <c r="A22" s="592"/>
      <c r="B22" s="122"/>
      <c r="C22" s="122"/>
      <c r="D22" s="122"/>
      <c r="E22" s="122"/>
      <c r="F22" s="122"/>
      <c r="G22" s="122"/>
      <c r="H22" s="122"/>
      <c r="I22" s="122"/>
      <c r="J22" s="593"/>
    </row>
    <row r="23" spans="1:10" ht="15" customHeight="1" x14ac:dyDescent="0.2">
      <c r="A23" s="592" t="s">
        <v>264</v>
      </c>
      <c r="B23" s="122">
        <v>4273019</v>
      </c>
      <c r="C23" s="122">
        <v>52204463</v>
      </c>
      <c r="D23" s="122">
        <v>7231737</v>
      </c>
      <c r="E23" s="122">
        <v>59436200</v>
      </c>
      <c r="F23" s="122">
        <v>3532724</v>
      </c>
      <c r="G23" s="122">
        <v>3712562</v>
      </c>
      <c r="H23" s="122">
        <v>1055626</v>
      </c>
      <c r="I23" s="122">
        <v>72010131</v>
      </c>
      <c r="J23" s="593">
        <v>51.357448130141549</v>
      </c>
    </row>
    <row r="24" spans="1:10" ht="15" customHeight="1" x14ac:dyDescent="0.2">
      <c r="A24" s="121" t="s">
        <v>292</v>
      </c>
      <c r="B24" s="122">
        <v>845102</v>
      </c>
      <c r="C24" s="122">
        <v>13663529</v>
      </c>
      <c r="D24" s="122">
        <v>1847198</v>
      </c>
      <c r="E24" s="122">
        <v>15510727</v>
      </c>
      <c r="F24" s="122">
        <v>204285</v>
      </c>
      <c r="G24" s="122">
        <v>219617</v>
      </c>
      <c r="H24" s="122">
        <v>295679</v>
      </c>
      <c r="I24" s="122">
        <v>17075410</v>
      </c>
      <c r="J24" s="593">
        <v>12.17814036994184</v>
      </c>
    </row>
    <row r="25" spans="1:10" ht="15" customHeight="1" x14ac:dyDescent="0.2">
      <c r="A25" s="592" t="s">
        <v>266</v>
      </c>
      <c r="B25" s="122">
        <v>139960</v>
      </c>
      <c r="C25" s="122">
        <v>760557</v>
      </c>
      <c r="D25" s="122">
        <v>188403</v>
      </c>
      <c r="E25" s="122">
        <v>948960</v>
      </c>
      <c r="F25" s="122">
        <v>56777</v>
      </c>
      <c r="G25" s="122">
        <v>155805</v>
      </c>
      <c r="H25" s="122">
        <v>18485</v>
      </c>
      <c r="I25" s="122">
        <v>1319987</v>
      </c>
      <c r="J25" s="593">
        <v>0.94141147840657524</v>
      </c>
    </row>
    <row r="26" spans="1:10" ht="15" customHeight="1" x14ac:dyDescent="0.2">
      <c r="A26" s="592" t="s">
        <v>317</v>
      </c>
      <c r="B26" s="122">
        <v>204809</v>
      </c>
      <c r="C26" s="122">
        <v>2334334</v>
      </c>
      <c r="D26" s="122">
        <v>239074</v>
      </c>
      <c r="E26" s="122">
        <v>2573408</v>
      </c>
      <c r="F26" s="122">
        <v>853848</v>
      </c>
      <c r="G26" s="122">
        <v>3700511</v>
      </c>
      <c r="H26" s="122">
        <v>39889</v>
      </c>
      <c r="I26" s="122">
        <v>7372465</v>
      </c>
      <c r="J26" s="593">
        <v>5.2580238859554917</v>
      </c>
    </row>
    <row r="27" spans="1:10" ht="15" customHeight="1" x14ac:dyDescent="0.2">
      <c r="A27" s="121" t="s">
        <v>267</v>
      </c>
      <c r="B27" s="122">
        <v>3312716</v>
      </c>
      <c r="C27" s="122">
        <v>12496266</v>
      </c>
      <c r="D27" s="122">
        <v>1095036</v>
      </c>
      <c r="E27" s="122">
        <v>13591302</v>
      </c>
      <c r="F27" s="122">
        <v>6629291</v>
      </c>
      <c r="G27" s="122">
        <v>562160</v>
      </c>
      <c r="H27" s="122">
        <v>159844</v>
      </c>
      <c r="I27" s="122">
        <v>24255313</v>
      </c>
      <c r="J27" s="593">
        <v>17.298829511612027</v>
      </c>
    </row>
    <row r="28" spans="1:10" ht="15" customHeight="1" x14ac:dyDescent="0.2">
      <c r="A28" s="592" t="s">
        <v>268</v>
      </c>
      <c r="B28" s="122">
        <v>1045802</v>
      </c>
      <c r="C28" s="122"/>
      <c r="D28" s="122"/>
      <c r="E28" s="122">
        <v>0</v>
      </c>
      <c r="F28" s="122">
        <v>5924947</v>
      </c>
      <c r="G28" s="122"/>
      <c r="H28" s="122"/>
      <c r="I28" s="122">
        <v>6970749</v>
      </c>
      <c r="J28" s="593">
        <v>4.9715210238367158</v>
      </c>
    </row>
    <row r="29" spans="1:10" ht="15" customHeight="1" x14ac:dyDescent="0.2">
      <c r="A29" s="595" t="s">
        <v>293</v>
      </c>
      <c r="B29" s="122">
        <v>1045802</v>
      </c>
      <c r="C29" s="122"/>
      <c r="D29" s="122"/>
      <c r="E29" s="122"/>
      <c r="F29" s="122"/>
      <c r="G29" s="122"/>
      <c r="H29" s="122"/>
      <c r="I29" s="122">
        <v>1045802</v>
      </c>
      <c r="J29" s="593">
        <v>0.7458634114885625</v>
      </c>
    </row>
    <row r="30" spans="1:10" ht="15" customHeight="1" x14ac:dyDescent="0.2">
      <c r="A30" s="595" t="s">
        <v>270</v>
      </c>
      <c r="B30" s="122"/>
      <c r="C30" s="122"/>
      <c r="D30" s="122"/>
      <c r="E30" s="122"/>
      <c r="F30" s="122">
        <v>5924947</v>
      </c>
      <c r="G30" s="122"/>
      <c r="H30" s="122"/>
      <c r="I30" s="122">
        <v>5924947</v>
      </c>
      <c r="J30" s="593">
        <v>4.2256576123481544</v>
      </c>
    </row>
    <row r="31" spans="1:10" ht="15" customHeight="1" x14ac:dyDescent="0.2">
      <c r="A31" s="121" t="s">
        <v>271</v>
      </c>
      <c r="B31" s="122">
        <v>647024</v>
      </c>
      <c r="C31" s="122">
        <v>7907539</v>
      </c>
      <c r="D31" s="122">
        <v>1095036</v>
      </c>
      <c r="E31" s="122">
        <v>9002575</v>
      </c>
      <c r="F31" s="122">
        <v>534928</v>
      </c>
      <c r="G31" s="122">
        <v>562160</v>
      </c>
      <c r="H31" s="122">
        <v>159844</v>
      </c>
      <c r="I31" s="122">
        <v>10906531</v>
      </c>
      <c r="J31" s="593">
        <v>7.7785110557885364</v>
      </c>
    </row>
    <row r="32" spans="1:10" ht="15" customHeight="1" x14ac:dyDescent="0.2">
      <c r="A32" s="563" t="s">
        <v>272</v>
      </c>
      <c r="B32" s="122">
        <v>1619890</v>
      </c>
      <c r="C32" s="122">
        <v>4588727</v>
      </c>
      <c r="D32" s="122"/>
      <c r="E32" s="122">
        <v>4588727</v>
      </c>
      <c r="F32" s="122">
        <v>169416</v>
      </c>
      <c r="G32" s="122"/>
      <c r="H32" s="122"/>
      <c r="I32" s="122">
        <v>6378033</v>
      </c>
      <c r="J32" s="593">
        <v>4.5487974319867721</v>
      </c>
    </row>
    <row r="33" spans="1:10" ht="15" customHeight="1" x14ac:dyDescent="0.2">
      <c r="A33" s="564" t="s">
        <v>273</v>
      </c>
      <c r="B33" s="122">
        <v>1304648</v>
      </c>
      <c r="C33" s="122"/>
      <c r="D33" s="122"/>
      <c r="E33" s="122">
        <v>0</v>
      </c>
      <c r="F33" s="122"/>
      <c r="G33" s="122"/>
      <c r="H33" s="122"/>
      <c r="I33" s="122">
        <v>1304648</v>
      </c>
      <c r="J33" s="593">
        <v>0.93047174137334798</v>
      </c>
    </row>
    <row r="34" spans="1:10" ht="15" customHeight="1" x14ac:dyDescent="0.2">
      <c r="A34" s="564" t="s">
        <v>274</v>
      </c>
      <c r="B34" s="122"/>
      <c r="C34" s="122">
        <v>2209980</v>
      </c>
      <c r="D34" s="122"/>
      <c r="E34" s="122">
        <v>2209980</v>
      </c>
      <c r="F34" s="122"/>
      <c r="G34" s="122"/>
      <c r="H34" s="122"/>
      <c r="I34" s="122">
        <v>2209980</v>
      </c>
      <c r="J34" s="593">
        <v>1.5761522947187836</v>
      </c>
    </row>
    <row r="35" spans="1:10" ht="15" customHeight="1" x14ac:dyDescent="0.2">
      <c r="A35" s="565" t="s">
        <v>275</v>
      </c>
      <c r="B35" s="122"/>
      <c r="C35" s="122">
        <v>2238218</v>
      </c>
      <c r="D35" s="122"/>
      <c r="E35" s="122">
        <v>2238218</v>
      </c>
      <c r="F35" s="122"/>
      <c r="G35" s="122"/>
      <c r="H35" s="122"/>
      <c r="I35" s="122">
        <v>2238218</v>
      </c>
      <c r="J35" s="593">
        <v>1.596291566792861</v>
      </c>
    </row>
    <row r="36" spans="1:10" ht="15" customHeight="1" x14ac:dyDescent="0.2">
      <c r="A36" s="564" t="s">
        <v>277</v>
      </c>
      <c r="B36" s="122">
        <v>630</v>
      </c>
      <c r="C36" s="122">
        <v>139219</v>
      </c>
      <c r="D36" s="122"/>
      <c r="E36" s="122">
        <v>139219</v>
      </c>
      <c r="F36" s="122"/>
      <c r="G36" s="122"/>
      <c r="H36" s="122"/>
      <c r="I36" s="122">
        <v>139849</v>
      </c>
      <c r="J36" s="593">
        <v>9.9739962472116125E-2</v>
      </c>
    </row>
    <row r="37" spans="1:10" ht="15" customHeight="1" x14ac:dyDescent="0.2">
      <c r="A37" s="564" t="s">
        <v>328</v>
      </c>
      <c r="B37" s="122"/>
      <c r="C37" s="122"/>
      <c r="D37" s="122"/>
      <c r="E37" s="122">
        <v>0</v>
      </c>
      <c r="F37" s="122"/>
      <c r="G37" s="122"/>
      <c r="H37" s="122"/>
      <c r="I37" s="122"/>
      <c r="J37" s="593"/>
    </row>
    <row r="38" spans="1:10" ht="15" customHeight="1" x14ac:dyDescent="0.2">
      <c r="A38" s="564" t="s">
        <v>329</v>
      </c>
      <c r="B38" s="122">
        <v>313635</v>
      </c>
      <c r="C38" s="122"/>
      <c r="D38" s="122"/>
      <c r="E38" s="122">
        <v>0</v>
      </c>
      <c r="F38" s="122">
        <v>124035</v>
      </c>
      <c r="G38" s="122"/>
      <c r="H38" s="122"/>
      <c r="I38" s="122">
        <v>437670</v>
      </c>
      <c r="J38" s="593">
        <v>0.31214516639497647</v>
      </c>
    </row>
    <row r="39" spans="1:10" ht="15" customHeight="1" x14ac:dyDescent="0.2">
      <c r="A39" s="564" t="s">
        <v>279</v>
      </c>
      <c r="B39" s="122"/>
      <c r="C39" s="122"/>
      <c r="D39" s="122"/>
      <c r="E39" s="122">
        <v>0</v>
      </c>
      <c r="F39" s="122">
        <v>40443</v>
      </c>
      <c r="G39" s="122"/>
      <c r="H39" s="122"/>
      <c r="I39" s="122">
        <v>40443</v>
      </c>
      <c r="J39" s="593">
        <v>2.8843848023652596E-2</v>
      </c>
    </row>
    <row r="40" spans="1:10" ht="15" customHeight="1" x14ac:dyDescent="0.2">
      <c r="A40" s="564" t="s">
        <v>334</v>
      </c>
      <c r="B40" s="122">
        <v>977</v>
      </c>
      <c r="C40" s="122">
        <v>1310</v>
      </c>
      <c r="D40" s="122"/>
      <c r="E40" s="122">
        <v>1310</v>
      </c>
      <c r="F40" s="122">
        <v>4938</v>
      </c>
      <c r="G40" s="122"/>
      <c r="H40" s="122"/>
      <c r="I40" s="122">
        <v>7225</v>
      </c>
      <c r="J40" s="593">
        <v>5.1528522110350378E-3</v>
      </c>
    </row>
    <row r="41" spans="1:10" ht="15" customHeight="1" x14ac:dyDescent="0.2">
      <c r="A41" s="589" t="s">
        <v>281</v>
      </c>
      <c r="B41" s="122">
        <v>8775606</v>
      </c>
      <c r="C41" s="122">
        <v>81459149</v>
      </c>
      <c r="D41" s="122">
        <v>10601448</v>
      </c>
      <c r="E41" s="122">
        <v>92060597</v>
      </c>
      <c r="F41" s="122">
        <v>11276925</v>
      </c>
      <c r="G41" s="122">
        <v>8350655</v>
      </c>
      <c r="H41" s="122">
        <v>1569523</v>
      </c>
      <c r="I41" s="122">
        <v>122033306</v>
      </c>
      <c r="J41" s="593">
        <v>87.033853376057493</v>
      </c>
    </row>
    <row r="42" spans="1:10" ht="15" customHeight="1" x14ac:dyDescent="0.2">
      <c r="A42" s="592"/>
      <c r="B42" s="122"/>
      <c r="C42" s="122"/>
      <c r="D42" s="122"/>
      <c r="E42" s="122"/>
      <c r="F42" s="122"/>
      <c r="G42" s="122"/>
      <c r="H42" s="122"/>
      <c r="I42" s="122"/>
      <c r="J42" s="593"/>
    </row>
    <row r="43" spans="1:10" ht="15" customHeight="1" x14ac:dyDescent="0.2">
      <c r="A43" s="121" t="s">
        <v>282</v>
      </c>
      <c r="B43" s="122"/>
      <c r="C43" s="122"/>
      <c r="D43" s="122"/>
      <c r="E43" s="122"/>
      <c r="F43" s="122"/>
      <c r="G43" s="122"/>
      <c r="H43" s="122"/>
      <c r="I43" s="122"/>
      <c r="J43" s="593"/>
    </row>
    <row r="44" spans="1:10" ht="15" customHeight="1" x14ac:dyDescent="0.2">
      <c r="A44" s="592" t="s">
        <v>241</v>
      </c>
      <c r="B44" s="122"/>
      <c r="C44" s="122"/>
      <c r="D44" s="122"/>
      <c r="E44" s="122">
        <v>0</v>
      </c>
      <c r="F44" s="122"/>
      <c r="G44" s="122"/>
      <c r="H44" s="122"/>
      <c r="I44" s="122">
        <v>0</v>
      </c>
      <c r="J44" s="593"/>
    </row>
    <row r="45" spans="1:10" ht="15" customHeight="1" x14ac:dyDescent="0.2">
      <c r="A45" s="592" t="s">
        <v>302</v>
      </c>
      <c r="B45" s="122">
        <v>127710</v>
      </c>
      <c r="C45" s="122">
        <v>434732</v>
      </c>
      <c r="D45" s="122">
        <v>85031</v>
      </c>
      <c r="E45" s="122">
        <v>519763</v>
      </c>
      <c r="F45" s="122">
        <v>137698</v>
      </c>
      <c r="G45" s="122">
        <v>61160</v>
      </c>
      <c r="H45" s="122">
        <v>-1564</v>
      </c>
      <c r="I45" s="122">
        <v>844767</v>
      </c>
      <c r="J45" s="593">
        <v>0.60248574446497383</v>
      </c>
    </row>
    <row r="46" spans="1:10" ht="15" customHeight="1" x14ac:dyDescent="0.2">
      <c r="A46" s="592" t="s">
        <v>284</v>
      </c>
      <c r="B46" s="122"/>
      <c r="C46" s="122">
        <v>902621</v>
      </c>
      <c r="D46" s="122"/>
      <c r="E46" s="122">
        <v>902621</v>
      </c>
      <c r="F46" s="122">
        <v>1794543</v>
      </c>
      <c r="G46" s="122">
        <v>7967</v>
      </c>
      <c r="H46" s="122"/>
      <c r="I46" s="122">
        <v>2705131</v>
      </c>
      <c r="J46" s="593">
        <v>1.9292927687874633</v>
      </c>
    </row>
    <row r="47" spans="1:10" ht="15" customHeight="1" x14ac:dyDescent="0.2">
      <c r="A47" s="595" t="s">
        <v>335</v>
      </c>
      <c r="B47" s="122">
        <v>210298</v>
      </c>
      <c r="C47" s="122">
        <v>240451</v>
      </c>
      <c r="D47" s="122">
        <v>281326</v>
      </c>
      <c r="E47" s="122">
        <v>521777</v>
      </c>
      <c r="F47" s="122">
        <v>-985936</v>
      </c>
      <c r="G47" s="122">
        <v>226007</v>
      </c>
      <c r="H47" s="122">
        <v>27854</v>
      </c>
      <c r="I47" s="122">
        <v>0</v>
      </c>
      <c r="J47" s="593"/>
    </row>
    <row r="48" spans="1:10" ht="15" customHeight="1" x14ac:dyDescent="0.2">
      <c r="A48" s="592" t="s">
        <v>240</v>
      </c>
      <c r="B48" s="122">
        <v>39862</v>
      </c>
      <c r="C48" s="122">
        <v>1107117</v>
      </c>
      <c r="D48" s="122"/>
      <c r="E48" s="122">
        <v>1107117</v>
      </c>
      <c r="F48" s="122"/>
      <c r="G48" s="122"/>
      <c r="H48" s="122"/>
      <c r="I48" s="122">
        <v>1146979</v>
      </c>
      <c r="J48" s="593">
        <v>0.81802259877657524</v>
      </c>
    </row>
    <row r="49" spans="1:10" ht="15" customHeight="1" x14ac:dyDescent="0.2">
      <c r="A49" s="589" t="s">
        <v>285</v>
      </c>
      <c r="B49" s="122">
        <v>377870</v>
      </c>
      <c r="C49" s="122">
        <v>2684921</v>
      </c>
      <c r="D49" s="122">
        <v>366357</v>
      </c>
      <c r="E49" s="122">
        <v>3051278</v>
      </c>
      <c r="F49" s="122">
        <v>946305</v>
      </c>
      <c r="G49" s="122">
        <v>295134</v>
      </c>
      <c r="H49" s="122">
        <v>26290</v>
      </c>
      <c r="I49" s="122">
        <v>4696877</v>
      </c>
      <c r="J49" s="593">
        <v>3.3498011120290121</v>
      </c>
    </row>
    <row r="50" spans="1:10" ht="15" customHeight="1" x14ac:dyDescent="0.2">
      <c r="A50" s="592"/>
      <c r="B50" s="122"/>
      <c r="C50" s="122"/>
      <c r="D50" s="122"/>
      <c r="E50" s="122"/>
      <c r="F50" s="122"/>
      <c r="G50" s="122"/>
      <c r="H50" s="122"/>
      <c r="I50" s="122">
        <v>0</v>
      </c>
      <c r="J50" s="593"/>
    </row>
    <row r="51" spans="1:10" ht="15" customHeight="1" x14ac:dyDescent="0.2">
      <c r="A51" s="596" t="s">
        <v>324</v>
      </c>
      <c r="B51" s="597">
        <v>9153476</v>
      </c>
      <c r="C51" s="597">
        <v>84144070</v>
      </c>
      <c r="D51" s="597">
        <v>10967805</v>
      </c>
      <c r="E51" s="597">
        <v>95111875</v>
      </c>
      <c r="F51" s="597">
        <v>12223230</v>
      </c>
      <c r="G51" s="597">
        <v>8645789</v>
      </c>
      <c r="H51" s="597">
        <v>1595813</v>
      </c>
      <c r="I51" s="122">
        <v>126730183</v>
      </c>
      <c r="J51" s="593">
        <v>90.383654488086492</v>
      </c>
    </row>
    <row r="52" spans="1:10" ht="15" customHeight="1" x14ac:dyDescent="0.2">
      <c r="A52" s="588"/>
      <c r="B52" s="122"/>
      <c r="C52" s="122"/>
      <c r="D52" s="122"/>
      <c r="E52" s="122"/>
      <c r="F52" s="122"/>
      <c r="G52" s="122"/>
      <c r="H52" s="122"/>
      <c r="I52" s="122"/>
      <c r="J52" s="593"/>
    </row>
    <row r="53" spans="1:10" ht="15" customHeight="1" x14ac:dyDescent="0.2">
      <c r="A53" s="598" t="s">
        <v>286</v>
      </c>
      <c r="B53" s="597">
        <v>5736487</v>
      </c>
      <c r="C53" s="597">
        <v>3204738</v>
      </c>
      <c r="D53" s="597">
        <v>-421133</v>
      </c>
      <c r="E53" s="122">
        <v>2783605</v>
      </c>
      <c r="F53" s="597">
        <v>6439441</v>
      </c>
      <c r="G53" s="597">
        <v>-911176</v>
      </c>
      <c r="H53" s="597">
        <v>-564932</v>
      </c>
      <c r="I53" s="122">
        <v>13483425</v>
      </c>
      <c r="J53" s="593">
        <v>9.6163455119135079</v>
      </c>
    </row>
    <row r="54" spans="1:10" ht="15" customHeight="1" x14ac:dyDescent="0.2">
      <c r="A54" s="599"/>
      <c r="B54" s="122"/>
      <c r="C54" s="122"/>
      <c r="D54" s="122"/>
      <c r="E54" s="122"/>
      <c r="F54" s="122"/>
      <c r="G54" s="122"/>
      <c r="H54" s="122"/>
      <c r="I54" s="122"/>
      <c r="J54" s="593"/>
    </row>
    <row r="55" spans="1:10" ht="15" customHeight="1" x14ac:dyDescent="0.2">
      <c r="A55" s="121" t="s">
        <v>310</v>
      </c>
      <c r="B55" s="122">
        <v>690818</v>
      </c>
      <c r="C55" s="122">
        <v>8442754</v>
      </c>
      <c r="D55" s="122">
        <v>1169153</v>
      </c>
      <c r="E55" s="122">
        <v>9611907</v>
      </c>
      <c r="F55" s="122">
        <v>571134</v>
      </c>
      <c r="G55" s="122">
        <v>600209</v>
      </c>
      <c r="H55" s="122">
        <v>170663</v>
      </c>
      <c r="I55" s="122">
        <v>11644731</v>
      </c>
      <c r="J55" s="600">
        <v>8.304993478236435</v>
      </c>
    </row>
    <row r="56" spans="1:10" ht="15" customHeight="1" x14ac:dyDescent="0.2">
      <c r="A56" s="121" t="s">
        <v>336</v>
      </c>
      <c r="B56" s="122">
        <v>105000</v>
      </c>
      <c r="C56" s="122">
        <v>1287424</v>
      </c>
      <c r="D56" s="122">
        <v>177576</v>
      </c>
      <c r="E56" s="122">
        <v>1465000</v>
      </c>
      <c r="F56" s="122">
        <v>87000</v>
      </c>
      <c r="G56" s="122">
        <v>92000</v>
      </c>
      <c r="H56" s="122">
        <v>27000</v>
      </c>
      <c r="I56" s="601">
        <v>1776000</v>
      </c>
      <c r="J56" s="600">
        <v>1.266638827238509</v>
      </c>
    </row>
    <row r="57" spans="1:10" ht="15" customHeight="1" x14ac:dyDescent="0.2">
      <c r="A57" s="602"/>
      <c r="B57" s="597"/>
      <c r="C57" s="597"/>
      <c r="D57" s="597"/>
      <c r="E57" s="597"/>
      <c r="F57" s="597"/>
      <c r="G57" s="597"/>
      <c r="H57" s="597"/>
      <c r="I57" s="601"/>
      <c r="J57" s="600"/>
    </row>
    <row r="58" spans="1:10" ht="15" customHeight="1" x14ac:dyDescent="0.2">
      <c r="A58" s="603" t="s">
        <v>288</v>
      </c>
      <c r="B58" s="597">
        <v>4940669</v>
      </c>
      <c r="C58" s="597">
        <v>-6525440</v>
      </c>
      <c r="D58" s="597">
        <v>-1767862</v>
      </c>
      <c r="E58" s="597">
        <v>-8293302</v>
      </c>
      <c r="F58" s="597">
        <v>5781307</v>
      </c>
      <c r="G58" s="597">
        <v>-1603385</v>
      </c>
      <c r="H58" s="597">
        <v>-762595</v>
      </c>
      <c r="I58" s="597">
        <v>62694</v>
      </c>
      <c r="J58" s="600">
        <v>4.4713206438564794E-2</v>
      </c>
    </row>
    <row r="59" spans="1:10" ht="15" customHeight="1" thickBot="1" x14ac:dyDescent="0.25">
      <c r="A59" s="604"/>
      <c r="B59" s="605"/>
      <c r="C59" s="605"/>
      <c r="D59" s="605"/>
      <c r="E59" s="605"/>
      <c r="F59" s="605"/>
      <c r="G59" s="605"/>
      <c r="H59" s="605"/>
      <c r="I59" s="605"/>
      <c r="J59" s="606"/>
    </row>
    <row r="60" spans="1:10" ht="15" customHeight="1" x14ac:dyDescent="0.2">
      <c r="A60" s="607" t="s">
        <v>337</v>
      </c>
      <c r="B60" s="588"/>
      <c r="C60" s="588"/>
      <c r="D60" s="588"/>
      <c r="E60" s="588"/>
      <c r="F60" s="588"/>
      <c r="G60" s="588"/>
      <c r="H60" s="588"/>
      <c r="I60" s="598"/>
      <c r="J60" s="588"/>
    </row>
    <row r="61" spans="1:10" x14ac:dyDescent="0.2">
      <c r="A61" s="588"/>
      <c r="B61" s="588"/>
      <c r="C61" s="588"/>
      <c r="D61" s="588"/>
      <c r="E61" s="588"/>
      <c r="F61" s="588"/>
      <c r="G61" s="597"/>
      <c r="H61" s="597"/>
      <c r="I61" s="598"/>
      <c r="J61" s="588"/>
    </row>
    <row r="62" spans="1:10" x14ac:dyDescent="0.2">
      <c r="A62" s="588"/>
      <c r="B62" s="588"/>
      <c r="C62" s="588"/>
      <c r="D62" s="588"/>
      <c r="E62" s="588"/>
      <c r="F62" s="588"/>
      <c r="G62" s="597"/>
      <c r="H62" s="597"/>
      <c r="I62" s="598"/>
      <c r="J62" s="588"/>
    </row>
  </sheetData>
  <mergeCells count="10">
    <mergeCell ref="A2:J2"/>
    <mergeCell ref="A3:J3"/>
    <mergeCell ref="A6:A8"/>
    <mergeCell ref="B6:B8"/>
    <mergeCell ref="C6:D7"/>
    <mergeCell ref="E6:E8"/>
    <mergeCell ref="F6:F8"/>
    <mergeCell ref="G6:G8"/>
    <mergeCell ref="H6:H8"/>
    <mergeCell ref="J6:J8"/>
  </mergeCells>
  <hyperlinks>
    <hyperlink ref="A1" location="Índice!A1" display="Regresar"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63"/>
  <sheetViews>
    <sheetView showGridLines="0" workbookViewId="0">
      <selection activeCell="A3" sqref="A3:J3"/>
    </sheetView>
  </sheetViews>
  <sheetFormatPr baseColWidth="10" defaultRowHeight="15" x14ac:dyDescent="0.2"/>
  <cols>
    <col min="1" max="1" width="54.42578125" style="99" customWidth="1"/>
    <col min="2" max="2" width="13.5703125" style="99" customWidth="1"/>
    <col min="3" max="3" width="12.140625" style="99" customWidth="1"/>
    <col min="4" max="4" width="16" style="99" customWidth="1"/>
    <col min="5" max="5" width="14" style="99" customWidth="1"/>
    <col min="6" max="6" width="12.42578125" style="99" customWidth="1"/>
    <col min="7" max="7" width="13.28515625" style="99" customWidth="1"/>
    <col min="8" max="8" width="12.7109375" style="99" customWidth="1"/>
    <col min="9" max="9" width="13.85546875" style="99" customWidth="1"/>
    <col min="10" max="10" width="12.7109375" style="99" customWidth="1"/>
    <col min="11" max="16384" width="11.42578125" style="99"/>
  </cols>
  <sheetData>
    <row r="1" spans="1:10" s="416" customFormat="1" x14ac:dyDescent="0.2">
      <c r="A1" s="236" t="s">
        <v>18</v>
      </c>
      <c r="B1" s="608"/>
      <c r="C1" s="608"/>
      <c r="D1" s="608"/>
      <c r="E1" s="608"/>
      <c r="F1" s="608"/>
      <c r="G1" s="608"/>
      <c r="H1" s="608"/>
      <c r="I1" s="609"/>
      <c r="J1" s="608"/>
    </row>
    <row r="2" spans="1:10" s="416" customFormat="1" x14ac:dyDescent="0.2">
      <c r="A2" s="1189" t="s">
        <v>813</v>
      </c>
      <c r="B2" s="1189"/>
      <c r="C2" s="1189"/>
      <c r="D2" s="1189"/>
      <c r="E2" s="1189"/>
      <c r="F2" s="1189"/>
      <c r="G2" s="1189"/>
      <c r="H2" s="1189"/>
      <c r="I2" s="1189"/>
      <c r="J2" s="1189"/>
    </row>
    <row r="3" spans="1:10" s="416" customFormat="1" ht="18" x14ac:dyDescent="0.2">
      <c r="A3" s="1177" t="s">
        <v>838</v>
      </c>
      <c r="B3" s="1177"/>
      <c r="C3" s="1177"/>
      <c r="D3" s="1177"/>
      <c r="E3" s="1177"/>
      <c r="F3" s="1177"/>
      <c r="G3" s="1177"/>
      <c r="H3" s="1177"/>
      <c r="I3" s="1177"/>
      <c r="J3" s="1177"/>
    </row>
    <row r="4" spans="1:10" s="416" customFormat="1" ht="18" x14ac:dyDescent="0.2">
      <c r="A4" s="417" t="s">
        <v>69</v>
      </c>
      <c r="B4" s="610"/>
      <c r="C4" s="610"/>
      <c r="D4" s="610"/>
      <c r="E4" s="610"/>
      <c r="F4" s="610"/>
      <c r="G4" s="610"/>
      <c r="H4" s="610"/>
      <c r="I4" s="610"/>
      <c r="J4" s="610"/>
    </row>
    <row r="5" spans="1:10" s="416" customFormat="1" ht="15.75" thickBot="1" x14ac:dyDescent="0.25">
      <c r="A5" s="496"/>
      <c r="B5" s="610"/>
      <c r="C5" s="610"/>
      <c r="D5" s="610"/>
      <c r="E5" s="610"/>
      <c r="F5" s="610"/>
      <c r="G5" s="610"/>
      <c r="H5" s="610"/>
      <c r="I5" s="610"/>
      <c r="J5" s="610"/>
    </row>
    <row r="6" spans="1:10" ht="21" customHeight="1" x14ac:dyDescent="0.2">
      <c r="A6" s="1165" t="s">
        <v>67</v>
      </c>
      <c r="B6" s="1165" t="s">
        <v>252</v>
      </c>
      <c r="C6" s="1180" t="s">
        <v>1196</v>
      </c>
      <c r="D6" s="1180"/>
      <c r="E6" s="1165" t="s">
        <v>253</v>
      </c>
      <c r="F6" s="1165" t="s">
        <v>254</v>
      </c>
      <c r="G6" s="1165" t="s">
        <v>255</v>
      </c>
      <c r="H6" s="1165" t="s">
        <v>256</v>
      </c>
      <c r="I6" s="310" t="s">
        <v>136</v>
      </c>
      <c r="J6" s="1168" t="s">
        <v>208</v>
      </c>
    </row>
    <row r="7" spans="1:10" ht="21" customHeight="1" thickBot="1" x14ac:dyDescent="0.25">
      <c r="A7" s="1166"/>
      <c r="B7" s="1166"/>
      <c r="C7" s="1181"/>
      <c r="D7" s="1181"/>
      <c r="E7" s="1166"/>
      <c r="F7" s="1166"/>
      <c r="G7" s="1166"/>
      <c r="H7" s="1166"/>
      <c r="I7" s="311" t="s">
        <v>19</v>
      </c>
      <c r="J7" s="1169"/>
    </row>
    <row r="8" spans="1:10" ht="21" customHeight="1" thickBot="1" x14ac:dyDescent="0.25">
      <c r="A8" s="1167"/>
      <c r="B8" s="1167"/>
      <c r="C8" s="396" t="s">
        <v>257</v>
      </c>
      <c r="D8" s="396" t="s">
        <v>258</v>
      </c>
      <c r="E8" s="1167"/>
      <c r="F8" s="1167"/>
      <c r="G8" s="1167"/>
      <c r="H8" s="1167"/>
      <c r="I8" s="312" t="s">
        <v>136</v>
      </c>
      <c r="J8" s="1170"/>
    </row>
    <row r="9" spans="1:10" ht="15" customHeight="1" x14ac:dyDescent="0.2">
      <c r="A9" s="611"/>
      <c r="B9" s="611"/>
      <c r="C9" s="611"/>
      <c r="D9" s="611"/>
      <c r="E9" s="611"/>
      <c r="F9" s="611"/>
      <c r="G9" s="611"/>
      <c r="H9" s="611"/>
      <c r="I9" s="612"/>
      <c r="J9" s="613"/>
    </row>
    <row r="10" spans="1:10" ht="15" customHeight="1" x14ac:dyDescent="0.2">
      <c r="A10" s="614" t="s">
        <v>70</v>
      </c>
      <c r="B10" s="615"/>
      <c r="C10" s="615"/>
      <c r="D10" s="615"/>
      <c r="E10" s="615"/>
      <c r="F10" s="615"/>
      <c r="G10" s="615"/>
      <c r="H10" s="615"/>
      <c r="I10" s="612"/>
      <c r="J10" s="613"/>
    </row>
    <row r="11" spans="1:10" ht="15" customHeight="1" x14ac:dyDescent="0.2">
      <c r="A11" s="614"/>
      <c r="B11" s="615"/>
      <c r="C11" s="616"/>
      <c r="D11" s="615"/>
      <c r="E11" s="615"/>
      <c r="F11" s="615"/>
      <c r="G11" s="615"/>
      <c r="H11" s="615"/>
      <c r="I11" s="612"/>
      <c r="J11" s="613"/>
    </row>
    <row r="12" spans="1:10" ht="15" customHeight="1" x14ac:dyDescent="0.2">
      <c r="A12" s="617" t="s">
        <v>209</v>
      </c>
      <c r="B12" s="120">
        <v>14760283.140000001</v>
      </c>
      <c r="C12" s="120">
        <v>57556</v>
      </c>
      <c r="D12" s="120">
        <v>10884</v>
      </c>
      <c r="E12" s="120">
        <v>68439460.864999995</v>
      </c>
      <c r="F12" s="120">
        <v>17611012.725000001</v>
      </c>
      <c r="G12" s="120">
        <v>7524126.926</v>
      </c>
      <c r="H12" s="120">
        <v>549040.90599999996</v>
      </c>
      <c r="I12" s="120">
        <v>108883924.56199999</v>
      </c>
      <c r="J12" s="618">
        <v>71.222178702217278</v>
      </c>
    </row>
    <row r="13" spans="1:10" ht="15" customHeight="1" x14ac:dyDescent="0.2">
      <c r="A13" s="617" t="s">
        <v>259</v>
      </c>
      <c r="B13" s="120"/>
      <c r="C13" s="120">
        <v>30134</v>
      </c>
      <c r="D13" s="120">
        <v>194</v>
      </c>
      <c r="E13" s="120">
        <v>30328013.638</v>
      </c>
      <c r="F13" s="120">
        <v>942280.86100000003</v>
      </c>
      <c r="G13" s="120"/>
      <c r="H13" s="120">
        <v>585577.73699999996</v>
      </c>
      <c r="I13" s="120">
        <v>31855872.236000001</v>
      </c>
      <c r="J13" s="618">
        <v>20.837278177050671</v>
      </c>
    </row>
    <row r="14" spans="1:10" ht="15" customHeight="1" x14ac:dyDescent="0.2">
      <c r="A14" s="619" t="s">
        <v>260</v>
      </c>
      <c r="B14" s="120">
        <v>14760283.140000001</v>
      </c>
      <c r="C14" s="120">
        <v>87690</v>
      </c>
      <c r="D14" s="120">
        <v>11078</v>
      </c>
      <c r="E14" s="120">
        <v>98767474.502999991</v>
      </c>
      <c r="F14" s="120">
        <v>18553293.586000003</v>
      </c>
      <c r="G14" s="120">
        <v>7524126.926</v>
      </c>
      <c r="H14" s="120">
        <v>1134618.6429999999</v>
      </c>
      <c r="I14" s="120">
        <v>140739796.79800001</v>
      </c>
      <c r="J14" s="618">
        <v>92.059456879267955</v>
      </c>
    </row>
    <row r="15" spans="1:10" ht="15" customHeight="1" x14ac:dyDescent="0.2">
      <c r="A15" s="128" t="s">
        <v>312</v>
      </c>
      <c r="B15" s="120">
        <v>2165764.162</v>
      </c>
      <c r="C15" s="120">
        <v>5618</v>
      </c>
      <c r="D15" s="120">
        <v>267</v>
      </c>
      <c r="E15" s="120">
        <v>5885320.5020000003</v>
      </c>
      <c r="F15" s="120">
        <v>3224101.5860000001</v>
      </c>
      <c r="G15" s="120">
        <v>826795.19299999997</v>
      </c>
      <c r="H15" s="120">
        <v>37460.425999999999</v>
      </c>
      <c r="I15" s="120">
        <v>12139441.869000001</v>
      </c>
      <c r="J15" s="618">
        <v>7.9405431207320509</v>
      </c>
    </row>
    <row r="16" spans="1:10" ht="15" customHeight="1" x14ac:dyDescent="0.2">
      <c r="A16" s="128" t="s">
        <v>213</v>
      </c>
      <c r="B16" s="120">
        <v>212315.03400000001</v>
      </c>
      <c r="C16" s="120"/>
      <c r="D16" s="120"/>
      <c r="E16" s="120">
        <v>3191166.2889999999</v>
      </c>
      <c r="F16" s="120">
        <v>365302.65600000002</v>
      </c>
      <c r="G16" s="120">
        <v>111905.39200000001</v>
      </c>
      <c r="H16" s="120">
        <v>178.51300000000001</v>
      </c>
      <c r="I16" s="120">
        <v>3880867.8839999996</v>
      </c>
      <c r="J16" s="618">
        <v>2.5385185835816899</v>
      </c>
    </row>
    <row r="17" spans="1:10" ht="15" customHeight="1" x14ac:dyDescent="0.2">
      <c r="A17" s="128" t="s">
        <v>313</v>
      </c>
      <c r="B17" s="120">
        <v>1729187.693</v>
      </c>
      <c r="C17" s="120"/>
      <c r="D17" s="120"/>
      <c r="E17" s="120">
        <v>213630.36499999999</v>
      </c>
      <c r="F17" s="120">
        <v>2074450.537</v>
      </c>
      <c r="G17" s="120">
        <v>6113.8869999999997</v>
      </c>
      <c r="H17" s="120">
        <v>1368.355</v>
      </c>
      <c r="I17" s="120">
        <v>4024750.8369999998</v>
      </c>
      <c r="J17" s="618">
        <v>2.632634013678385</v>
      </c>
    </row>
    <row r="18" spans="1:10" ht="15" customHeight="1" x14ac:dyDescent="0.2">
      <c r="A18" s="128" t="s">
        <v>314</v>
      </c>
      <c r="B18" s="120">
        <v>224261.435</v>
      </c>
      <c r="C18" s="120"/>
      <c r="D18" s="120"/>
      <c r="E18" s="120">
        <v>2480523.8480000002</v>
      </c>
      <c r="F18" s="120">
        <v>784348.39300000004</v>
      </c>
      <c r="G18" s="120">
        <v>708775.91399999999</v>
      </c>
      <c r="H18" s="120">
        <v>35913.557999999997</v>
      </c>
      <c r="I18" s="120">
        <v>4233823.148000001</v>
      </c>
      <c r="J18" s="618">
        <v>2.7693905234719747</v>
      </c>
    </row>
    <row r="19" spans="1:10" ht="15" customHeight="1" x14ac:dyDescent="0.2">
      <c r="A19" s="614" t="s">
        <v>315</v>
      </c>
      <c r="B19" s="120">
        <v>16926047.302000001</v>
      </c>
      <c r="C19" s="120"/>
      <c r="D19" s="120"/>
      <c r="E19" s="120">
        <v>104652795.005</v>
      </c>
      <c r="F19" s="120">
        <v>21777395.172000002</v>
      </c>
      <c r="G19" s="120">
        <v>8350922.1189999999</v>
      </c>
      <c r="H19" s="120">
        <v>1172079.0689999999</v>
      </c>
      <c r="I19" s="120">
        <v>152879238.667</v>
      </c>
      <c r="J19" s="618">
        <v>100</v>
      </c>
    </row>
    <row r="20" spans="1:10" ht="15" customHeight="1" x14ac:dyDescent="0.2">
      <c r="A20" s="619"/>
      <c r="B20" s="120"/>
      <c r="C20" s="120"/>
      <c r="D20" s="120"/>
      <c r="E20" s="120">
        <v>0</v>
      </c>
      <c r="F20" s="120"/>
      <c r="G20" s="120"/>
      <c r="H20" s="120"/>
      <c r="I20" s="120">
        <v>0</v>
      </c>
      <c r="J20" s="618"/>
    </row>
    <row r="21" spans="1:10" ht="15" customHeight="1" x14ac:dyDescent="0.2">
      <c r="A21" s="614" t="s">
        <v>71</v>
      </c>
      <c r="B21" s="120"/>
      <c r="C21" s="120"/>
      <c r="D21" s="120"/>
      <c r="E21" s="120">
        <v>0</v>
      </c>
      <c r="F21" s="120"/>
      <c r="G21" s="120"/>
      <c r="H21" s="120"/>
      <c r="I21" s="120">
        <v>0</v>
      </c>
      <c r="J21" s="618"/>
    </row>
    <row r="22" spans="1:10" ht="15" customHeight="1" x14ac:dyDescent="0.2">
      <c r="A22" s="617"/>
      <c r="B22" s="120"/>
      <c r="C22" s="120"/>
      <c r="D22" s="120"/>
      <c r="E22" s="120">
        <v>0</v>
      </c>
      <c r="F22" s="120"/>
      <c r="G22" s="120"/>
      <c r="H22" s="120"/>
      <c r="I22" s="120">
        <v>0</v>
      </c>
      <c r="J22" s="618"/>
    </row>
    <row r="23" spans="1:10" ht="15" customHeight="1" x14ac:dyDescent="0.2">
      <c r="A23" s="119" t="s">
        <v>264</v>
      </c>
      <c r="B23" s="120">
        <v>4578480.72</v>
      </c>
      <c r="C23" s="120">
        <v>56031</v>
      </c>
      <c r="D23" s="120">
        <v>7746</v>
      </c>
      <c r="E23" s="120">
        <v>63776670.050999999</v>
      </c>
      <c r="F23" s="120">
        <v>3783643.8309999998</v>
      </c>
      <c r="G23" s="120">
        <v>3976773.7680000002</v>
      </c>
      <c r="H23" s="120">
        <v>1130751.83</v>
      </c>
      <c r="I23" s="120">
        <v>77246320.200000003</v>
      </c>
      <c r="J23" s="618">
        <v>50.527671954369914</v>
      </c>
    </row>
    <row r="24" spans="1:10" ht="15" customHeight="1" x14ac:dyDescent="0.2">
      <c r="A24" s="119" t="s">
        <v>292</v>
      </c>
      <c r="B24" s="120">
        <v>932731.77</v>
      </c>
      <c r="C24" s="120">
        <v>15052</v>
      </c>
      <c r="D24" s="120">
        <v>2035</v>
      </c>
      <c r="E24" s="120">
        <v>17087357.897999998</v>
      </c>
      <c r="F24" s="120">
        <v>225054.41399999999</v>
      </c>
      <c r="G24" s="120">
        <v>241129.14499999999</v>
      </c>
      <c r="H24" s="120">
        <v>320085.451</v>
      </c>
      <c r="I24" s="120">
        <v>18806358.677999999</v>
      </c>
      <c r="J24" s="618">
        <v>12.301447104249268</v>
      </c>
    </row>
    <row r="25" spans="1:10" ht="15" customHeight="1" x14ac:dyDescent="0.2">
      <c r="A25" s="617" t="s">
        <v>266</v>
      </c>
      <c r="B25" s="120">
        <v>176670.992</v>
      </c>
      <c r="C25" s="120">
        <v>959</v>
      </c>
      <c r="D25" s="120">
        <v>238</v>
      </c>
      <c r="E25" s="120">
        <v>1197872.1159999999</v>
      </c>
      <c r="F25" s="120">
        <v>71668.729000000007</v>
      </c>
      <c r="G25" s="120">
        <v>196672.29500000001</v>
      </c>
      <c r="H25" s="120">
        <v>23333.901999999998</v>
      </c>
      <c r="I25" s="120">
        <v>1666218.034</v>
      </c>
      <c r="J25" s="618">
        <v>1.0898916350763228</v>
      </c>
    </row>
    <row r="26" spans="1:10" ht="15" customHeight="1" x14ac:dyDescent="0.2">
      <c r="A26" s="617" t="s">
        <v>317</v>
      </c>
      <c r="B26" s="120">
        <v>325302.56099999999</v>
      </c>
      <c r="C26" s="120">
        <v>3687</v>
      </c>
      <c r="D26" s="120">
        <v>375</v>
      </c>
      <c r="E26" s="120">
        <v>4062392.304</v>
      </c>
      <c r="F26" s="120">
        <v>1368545.1629999999</v>
      </c>
      <c r="G26" s="120">
        <v>4494636.5369999995</v>
      </c>
      <c r="H26" s="120">
        <v>59496.148000000001</v>
      </c>
      <c r="I26" s="120">
        <v>10310372.713</v>
      </c>
      <c r="J26" s="618">
        <v>6.7441287665344465</v>
      </c>
    </row>
    <row r="27" spans="1:10" ht="15" customHeight="1" x14ac:dyDescent="0.2">
      <c r="A27" s="119" t="s">
        <v>267</v>
      </c>
      <c r="B27" s="120">
        <v>2812337.0729999999</v>
      </c>
      <c r="C27" s="120">
        <v>12823</v>
      </c>
      <c r="D27" s="120">
        <v>1119</v>
      </c>
      <c r="E27" s="120">
        <v>13941360.105</v>
      </c>
      <c r="F27" s="120">
        <v>3754168.8250000002</v>
      </c>
      <c r="G27" s="120">
        <v>574302.91899999999</v>
      </c>
      <c r="H27" s="120">
        <v>163296.72899999999</v>
      </c>
      <c r="I27" s="120">
        <v>21245465.650999997</v>
      </c>
      <c r="J27" s="618">
        <v>13.896893938147256</v>
      </c>
    </row>
    <row r="28" spans="1:10" ht="15" customHeight="1" x14ac:dyDescent="0.2">
      <c r="A28" s="617" t="s">
        <v>268</v>
      </c>
      <c r="B28" s="120">
        <v>618537.28899999999</v>
      </c>
      <c r="C28" s="120"/>
      <c r="D28" s="120"/>
      <c r="E28" s="120">
        <v>0</v>
      </c>
      <c r="F28" s="120">
        <v>2316531.1150000002</v>
      </c>
      <c r="G28" s="120"/>
      <c r="H28" s="120"/>
      <c r="I28" s="120">
        <v>2935068.4040000001</v>
      </c>
      <c r="J28" s="618">
        <v>1.9198606884700258</v>
      </c>
    </row>
    <row r="29" spans="1:10" ht="15" customHeight="1" x14ac:dyDescent="0.2">
      <c r="A29" s="620" t="s">
        <v>293</v>
      </c>
      <c r="B29" s="120">
        <v>618537.28899999999</v>
      </c>
      <c r="C29" s="120"/>
      <c r="D29" s="120"/>
      <c r="E29" s="120"/>
      <c r="F29" s="120"/>
      <c r="G29" s="120"/>
      <c r="H29" s="120"/>
      <c r="I29" s="120">
        <v>618537.28899999999</v>
      </c>
      <c r="J29" s="618">
        <v>0.40459207829212945</v>
      </c>
    </row>
    <row r="30" spans="1:10" ht="15" customHeight="1" x14ac:dyDescent="0.2">
      <c r="A30" s="620" t="s">
        <v>270</v>
      </c>
      <c r="B30" s="120"/>
      <c r="C30" s="120"/>
      <c r="D30" s="120"/>
      <c r="E30" s="120"/>
      <c r="F30" s="120">
        <v>2316531.1150000002</v>
      </c>
      <c r="G30" s="120"/>
      <c r="H30" s="120"/>
      <c r="I30" s="120">
        <v>2316531.1150000002</v>
      </c>
      <c r="J30" s="618">
        <v>1.5152686101778965</v>
      </c>
    </row>
    <row r="31" spans="1:10" ht="15" customHeight="1" x14ac:dyDescent="0.2">
      <c r="A31" s="119" t="s">
        <v>271</v>
      </c>
      <c r="B31" s="120">
        <v>660871.56799999997</v>
      </c>
      <c r="C31" s="120">
        <v>8090</v>
      </c>
      <c r="D31" s="120">
        <v>1119</v>
      </c>
      <c r="E31" s="120">
        <v>9208835.5820000004</v>
      </c>
      <c r="F31" s="120">
        <v>502468.93800000002</v>
      </c>
      <c r="G31" s="120">
        <v>574302.91899999999</v>
      </c>
      <c r="H31" s="120">
        <v>163296.72899999999</v>
      </c>
      <c r="I31" s="120">
        <v>11109775.736</v>
      </c>
      <c r="J31" s="618">
        <v>7.2670271207977439</v>
      </c>
    </row>
    <row r="32" spans="1:10" ht="15" customHeight="1" x14ac:dyDescent="0.2">
      <c r="A32" s="563" t="s">
        <v>272</v>
      </c>
      <c r="B32" s="120">
        <v>1532928.216</v>
      </c>
      <c r="C32" s="120">
        <v>4733</v>
      </c>
      <c r="D32" s="120"/>
      <c r="E32" s="120">
        <v>4732524.523</v>
      </c>
      <c r="F32" s="120">
        <v>935168.772</v>
      </c>
      <c r="G32" s="120"/>
      <c r="H32" s="120"/>
      <c r="I32" s="120">
        <v>7200621.5109999999</v>
      </c>
      <c r="J32" s="618">
        <v>4.7100061288794883</v>
      </c>
    </row>
    <row r="33" spans="1:10" ht="15" customHeight="1" x14ac:dyDescent="0.2">
      <c r="A33" s="620" t="s">
        <v>294</v>
      </c>
      <c r="B33" s="120">
        <v>1247864.6059999999</v>
      </c>
      <c r="C33" s="120"/>
      <c r="D33" s="120"/>
      <c r="E33" s="120">
        <v>0</v>
      </c>
      <c r="F33" s="120"/>
      <c r="G33" s="120"/>
      <c r="H33" s="120"/>
      <c r="I33" s="120">
        <v>1247864.6059999999</v>
      </c>
      <c r="J33" s="618">
        <v>0.81624203317632016</v>
      </c>
    </row>
    <row r="34" spans="1:10" ht="15" customHeight="1" x14ac:dyDescent="0.2">
      <c r="A34" s="613" t="s">
        <v>295</v>
      </c>
      <c r="B34" s="120"/>
      <c r="C34" s="120">
        <v>2211</v>
      </c>
      <c r="D34" s="120"/>
      <c r="E34" s="120">
        <v>2210570.9780000001</v>
      </c>
      <c r="F34" s="120"/>
      <c r="G34" s="120"/>
      <c r="H34" s="120"/>
      <c r="I34" s="120">
        <v>2210570.9780000001</v>
      </c>
      <c r="J34" s="618">
        <v>1.4459589132406943</v>
      </c>
    </row>
    <row r="35" spans="1:10" ht="15" customHeight="1" x14ac:dyDescent="0.2">
      <c r="A35" s="620" t="s">
        <v>296</v>
      </c>
      <c r="B35" s="120"/>
      <c r="C35" s="120">
        <v>2347</v>
      </c>
      <c r="D35" s="120"/>
      <c r="E35" s="120">
        <v>2346737.656</v>
      </c>
      <c r="F35" s="120"/>
      <c r="G35" s="120"/>
      <c r="H35" s="120"/>
      <c r="I35" s="120">
        <v>2346737.656</v>
      </c>
      <c r="J35" s="618">
        <v>1.5350270425611159</v>
      </c>
    </row>
    <row r="36" spans="1:10" ht="15" customHeight="1" x14ac:dyDescent="0.2">
      <c r="A36" s="620" t="s">
        <v>298</v>
      </c>
      <c r="B36" s="120">
        <v>1500.3630000000001</v>
      </c>
      <c r="C36" s="120">
        <v>146</v>
      </c>
      <c r="D36" s="120"/>
      <c r="E36" s="120">
        <v>146262.31899999999</v>
      </c>
      <c r="F36" s="120"/>
      <c r="G36" s="120"/>
      <c r="H36" s="120"/>
      <c r="I36" s="120">
        <v>147762.682</v>
      </c>
      <c r="J36" s="618">
        <v>9.6653203723662678E-2</v>
      </c>
    </row>
    <row r="37" spans="1:10" ht="15" customHeight="1" x14ac:dyDescent="0.2">
      <c r="A37" s="620" t="s">
        <v>319</v>
      </c>
      <c r="B37" s="120"/>
      <c r="C37" s="120"/>
      <c r="D37" s="120"/>
      <c r="E37" s="120">
        <v>0</v>
      </c>
      <c r="F37" s="120"/>
      <c r="G37" s="120"/>
      <c r="H37" s="120"/>
      <c r="I37" s="120">
        <v>0</v>
      </c>
      <c r="J37" s="618">
        <v>0</v>
      </c>
    </row>
    <row r="38" spans="1:10" ht="15" customHeight="1" x14ac:dyDescent="0.2">
      <c r="A38" s="620" t="s">
        <v>320</v>
      </c>
      <c r="B38" s="120">
        <v>260435.552</v>
      </c>
      <c r="C38" s="120"/>
      <c r="D38" s="120"/>
      <c r="E38" s="120">
        <v>0</v>
      </c>
      <c r="F38" s="120">
        <v>188969.37299999999</v>
      </c>
      <c r="G38" s="120"/>
      <c r="H38" s="120"/>
      <c r="I38" s="120">
        <v>449404.92499999999</v>
      </c>
      <c r="J38" s="618">
        <v>0.29396072934330164</v>
      </c>
    </row>
    <row r="39" spans="1:10" ht="15" customHeight="1" x14ac:dyDescent="0.2">
      <c r="A39" s="620" t="s">
        <v>322</v>
      </c>
      <c r="B39" s="120">
        <v>23127.695</v>
      </c>
      <c r="C39" s="120">
        <v>29</v>
      </c>
      <c r="D39" s="120"/>
      <c r="E39" s="120">
        <v>28953.57</v>
      </c>
      <c r="F39" s="120">
        <v>746199.39899999998</v>
      </c>
      <c r="G39" s="120"/>
      <c r="H39" s="120"/>
      <c r="I39" s="120">
        <v>798280.66399999999</v>
      </c>
      <c r="J39" s="618">
        <v>0.52216420683439346</v>
      </c>
    </row>
    <row r="40" spans="1:10" ht="15" customHeight="1" x14ac:dyDescent="0.2">
      <c r="A40" s="614" t="s">
        <v>338</v>
      </c>
      <c r="B40" s="120">
        <v>8825523.1160000004</v>
      </c>
      <c r="C40" s="120">
        <v>88552</v>
      </c>
      <c r="D40" s="120">
        <v>11513</v>
      </c>
      <c r="E40" s="120">
        <v>100065652.47400001</v>
      </c>
      <c r="F40" s="120">
        <v>9203080.9619999994</v>
      </c>
      <c r="G40" s="120">
        <v>9483514.6640000008</v>
      </c>
      <c r="H40" s="120">
        <v>1696964.06</v>
      </c>
      <c r="I40" s="120">
        <v>129274735.27600001</v>
      </c>
      <c r="J40" s="618">
        <v>84.560033398377215</v>
      </c>
    </row>
    <row r="41" spans="1:10" ht="15" customHeight="1" x14ac:dyDescent="0.2">
      <c r="A41" s="617"/>
      <c r="B41" s="120"/>
      <c r="C41" s="120"/>
      <c r="D41" s="120"/>
      <c r="E41" s="120">
        <v>0</v>
      </c>
      <c r="F41" s="120"/>
      <c r="G41" s="120"/>
      <c r="H41" s="120"/>
      <c r="I41" s="120">
        <v>0</v>
      </c>
      <c r="J41" s="618"/>
    </row>
    <row r="42" spans="1:10" ht="15" customHeight="1" x14ac:dyDescent="0.2">
      <c r="A42" s="119" t="s">
        <v>282</v>
      </c>
      <c r="B42" s="120"/>
      <c r="C42" s="120"/>
      <c r="D42" s="120"/>
      <c r="E42" s="120">
        <v>0</v>
      </c>
      <c r="F42" s="120"/>
      <c r="G42" s="120"/>
      <c r="H42" s="120"/>
      <c r="I42" s="120">
        <v>0</v>
      </c>
      <c r="J42" s="618"/>
    </row>
    <row r="43" spans="1:10" ht="15" customHeight="1" x14ac:dyDescent="0.2">
      <c r="A43" s="592" t="s">
        <v>241</v>
      </c>
      <c r="B43" s="120">
        <v>-8638.3279999999995</v>
      </c>
      <c r="C43" s="120"/>
      <c r="D43" s="120"/>
      <c r="E43" s="120">
        <v>-77472.437999999995</v>
      </c>
      <c r="F43" s="120">
        <v>-14567.305</v>
      </c>
      <c r="G43" s="120">
        <v>-5163.5110000000004</v>
      </c>
      <c r="H43" s="120">
        <v>-1312.0619999999999</v>
      </c>
      <c r="I43" s="120">
        <v>-107153.644</v>
      </c>
      <c r="J43" s="618">
        <v>-7.0090383059403502E-2</v>
      </c>
    </row>
    <row r="44" spans="1:10" ht="15" customHeight="1" x14ac:dyDescent="0.2">
      <c r="A44" s="617" t="s">
        <v>302</v>
      </c>
      <c r="B44" s="120">
        <v>143522.95699999999</v>
      </c>
      <c r="C44" s="120"/>
      <c r="D44" s="120"/>
      <c r="E44" s="120">
        <v>662130.66899999999</v>
      </c>
      <c r="F44" s="120">
        <v>165496.234</v>
      </c>
      <c r="G44" s="120">
        <v>71324.115000000005</v>
      </c>
      <c r="H44" s="120"/>
      <c r="I44" s="120">
        <v>1042473.9749999999</v>
      </c>
      <c r="J44" s="618">
        <v>0.68189375096948646</v>
      </c>
    </row>
    <row r="45" spans="1:10" ht="15" customHeight="1" x14ac:dyDescent="0.2">
      <c r="A45" s="617" t="s">
        <v>284</v>
      </c>
      <c r="B45" s="120"/>
      <c r="C45" s="120">
        <v>1060</v>
      </c>
      <c r="D45" s="120"/>
      <c r="E45" s="120">
        <v>1059762.5660000001</v>
      </c>
      <c r="F45" s="120">
        <v>1155154.2790000001</v>
      </c>
      <c r="G45" s="120">
        <v>17174.057000000001</v>
      </c>
      <c r="H45" s="120"/>
      <c r="I45" s="120">
        <v>2232090.9020000002</v>
      </c>
      <c r="J45" s="618">
        <v>1.460035333418894</v>
      </c>
    </row>
    <row r="46" spans="1:10" ht="15" customHeight="1" x14ac:dyDescent="0.2">
      <c r="A46" s="617" t="s">
        <v>339</v>
      </c>
      <c r="B46" s="120">
        <v>236855.73800000001</v>
      </c>
      <c r="C46" s="120"/>
      <c r="D46" s="120"/>
      <c r="E46" s="120">
        <v>543327.30900000001</v>
      </c>
      <c r="F46" s="120">
        <v>-1057902.236</v>
      </c>
      <c r="G46" s="120">
        <v>246347.573</v>
      </c>
      <c r="H46" s="120">
        <v>31371.614000000001</v>
      </c>
      <c r="I46" s="120">
        <v>0</v>
      </c>
      <c r="J46" s="618"/>
    </row>
    <row r="47" spans="1:10" ht="15" customHeight="1" x14ac:dyDescent="0.2">
      <c r="A47" s="617" t="s">
        <v>240</v>
      </c>
      <c r="B47" s="120">
        <v>45128.336000000003</v>
      </c>
      <c r="C47" s="120">
        <v>1083</v>
      </c>
      <c r="D47" s="120"/>
      <c r="E47" s="120">
        <v>1083156.679</v>
      </c>
      <c r="F47" s="120"/>
      <c r="G47" s="120"/>
      <c r="H47" s="120"/>
      <c r="I47" s="120">
        <v>1128285.0149999999</v>
      </c>
      <c r="J47" s="618">
        <v>0.73802370082285584</v>
      </c>
    </row>
    <row r="48" spans="1:10" ht="15" customHeight="1" x14ac:dyDescent="0.2">
      <c r="A48" s="119"/>
      <c r="B48" s="120"/>
      <c r="C48" s="120"/>
      <c r="D48" s="120"/>
      <c r="E48" s="120"/>
      <c r="F48" s="120"/>
      <c r="G48" s="120"/>
      <c r="H48" s="120"/>
      <c r="I48" s="120"/>
      <c r="J48" s="618"/>
    </row>
    <row r="49" spans="1:10" ht="15" customHeight="1" x14ac:dyDescent="0.2">
      <c r="A49" s="614" t="s">
        <v>285</v>
      </c>
      <c r="B49" s="120">
        <v>416868.70299999998</v>
      </c>
      <c r="C49" s="120"/>
      <c r="D49" s="120"/>
      <c r="E49" s="120">
        <v>3270904.7850000001</v>
      </c>
      <c r="F49" s="120">
        <v>248180.97200000007</v>
      </c>
      <c r="G49" s="120">
        <v>329682.234</v>
      </c>
      <c r="H49" s="120">
        <v>30059.552000000003</v>
      </c>
      <c r="I49" s="120">
        <v>4295696.2460000003</v>
      </c>
      <c r="J49" s="618">
        <v>2.8098624008436111</v>
      </c>
    </row>
    <row r="50" spans="1:10" ht="15" customHeight="1" x14ac:dyDescent="0.2">
      <c r="A50" s="617"/>
      <c r="B50" s="120"/>
      <c r="C50" s="120"/>
      <c r="D50" s="120"/>
      <c r="E50" s="120">
        <v>0</v>
      </c>
      <c r="F50" s="120"/>
      <c r="G50" s="120"/>
      <c r="H50" s="120"/>
      <c r="I50" s="120">
        <v>0</v>
      </c>
      <c r="J50" s="618"/>
    </row>
    <row r="51" spans="1:10" ht="15" customHeight="1" x14ac:dyDescent="0.2">
      <c r="A51" s="621" t="s">
        <v>246</v>
      </c>
      <c r="B51" s="622">
        <v>9242391.8190000001</v>
      </c>
      <c r="C51" s="120">
        <v>91415</v>
      </c>
      <c r="D51" s="120">
        <v>11922</v>
      </c>
      <c r="E51" s="622">
        <v>103336557.259</v>
      </c>
      <c r="F51" s="622">
        <v>9451261.9340000004</v>
      </c>
      <c r="G51" s="622">
        <v>9813196.898</v>
      </c>
      <c r="H51" s="622">
        <v>1727023.612</v>
      </c>
      <c r="I51" s="120">
        <v>133570431.52200001</v>
      </c>
      <c r="J51" s="618">
        <v>87.369895799220828</v>
      </c>
    </row>
    <row r="52" spans="1:10" ht="15" customHeight="1" x14ac:dyDescent="0.2">
      <c r="A52" s="613"/>
      <c r="B52" s="120"/>
      <c r="C52" s="120"/>
      <c r="D52" s="120"/>
      <c r="E52" s="120">
        <v>0</v>
      </c>
      <c r="F52" s="120"/>
      <c r="G52" s="120"/>
      <c r="H52" s="120"/>
      <c r="I52" s="120">
        <v>0</v>
      </c>
      <c r="J52" s="618">
        <v>0</v>
      </c>
    </row>
    <row r="53" spans="1:10" ht="15" customHeight="1" x14ac:dyDescent="0.2">
      <c r="A53" s="623" t="s">
        <v>286</v>
      </c>
      <c r="B53" s="622">
        <v>7683655.4830000009</v>
      </c>
      <c r="C53" s="120"/>
      <c r="D53" s="120"/>
      <c r="E53" s="120">
        <v>1316237.7459999919</v>
      </c>
      <c r="F53" s="120">
        <v>12326133.238000002</v>
      </c>
      <c r="G53" s="120">
        <v>-1462274.7790000001</v>
      </c>
      <c r="H53" s="120">
        <v>-554944.54300000006</v>
      </c>
      <c r="I53" s="120">
        <v>19308807.144999992</v>
      </c>
      <c r="J53" s="618">
        <v>12.630104200779178</v>
      </c>
    </row>
    <row r="54" spans="1:10" ht="15" customHeight="1" x14ac:dyDescent="0.2">
      <c r="A54" s="624"/>
      <c r="B54" s="120"/>
      <c r="C54" s="120"/>
      <c r="D54" s="120"/>
      <c r="E54" s="120"/>
      <c r="F54" s="120"/>
      <c r="G54" s="120"/>
      <c r="H54" s="120"/>
      <c r="I54" s="120">
        <v>0</v>
      </c>
      <c r="J54" s="618"/>
    </row>
    <row r="55" spans="1:10" ht="15" customHeight="1" x14ac:dyDescent="0.2">
      <c r="A55" s="119" t="s">
        <v>310</v>
      </c>
      <c r="B55" s="120">
        <v>867269.02800000005</v>
      </c>
      <c r="C55" s="120">
        <v>10600</v>
      </c>
      <c r="D55" s="120">
        <v>1467</v>
      </c>
      <c r="E55" s="120">
        <v>12067014.665999999</v>
      </c>
      <c r="F55" s="120">
        <v>717015.68500000006</v>
      </c>
      <c r="G55" s="120">
        <v>753516.57799999998</v>
      </c>
      <c r="H55" s="120">
        <v>214254.16699999999</v>
      </c>
      <c r="I55" s="120">
        <v>14619070.124</v>
      </c>
      <c r="J55" s="618">
        <v>9.562495373124607</v>
      </c>
    </row>
    <row r="56" spans="1:10" ht="15" customHeight="1" x14ac:dyDescent="0.2">
      <c r="A56" s="119" t="s">
        <v>340</v>
      </c>
      <c r="B56" s="120">
        <v>358149.92599999998</v>
      </c>
      <c r="C56" s="120"/>
      <c r="D56" s="120"/>
      <c r="E56" s="120">
        <v>3289085.568</v>
      </c>
      <c r="F56" s="120">
        <v>590578.38699999999</v>
      </c>
      <c r="G56" s="120">
        <v>218304.99799999999</v>
      </c>
      <c r="H56" s="120">
        <v>55881.120000000003</v>
      </c>
      <c r="I56" s="120">
        <v>4511999.9989999998</v>
      </c>
      <c r="J56" s="618">
        <v>2.9513490767886359</v>
      </c>
    </row>
    <row r="57" spans="1:10" ht="15" customHeight="1" x14ac:dyDescent="0.2">
      <c r="A57" s="620" t="s">
        <v>341</v>
      </c>
      <c r="B57" s="622"/>
      <c r="C57" s="120"/>
      <c r="D57" s="120"/>
      <c r="E57" s="622">
        <v>0</v>
      </c>
      <c r="F57" s="622"/>
      <c r="G57" s="622"/>
      <c r="H57" s="622"/>
      <c r="I57" s="625">
        <v>0</v>
      </c>
      <c r="J57" s="618"/>
    </row>
    <row r="58" spans="1:10" ht="15" customHeight="1" x14ac:dyDescent="0.2">
      <c r="A58" s="613"/>
      <c r="B58" s="622"/>
      <c r="C58" s="120"/>
      <c r="D58" s="120"/>
      <c r="E58" s="622"/>
      <c r="F58" s="622"/>
      <c r="G58" s="622"/>
      <c r="H58" s="622"/>
      <c r="I58" s="625">
        <v>0</v>
      </c>
      <c r="J58" s="618"/>
    </row>
    <row r="59" spans="1:10" ht="15" customHeight="1" x14ac:dyDescent="0.2">
      <c r="A59" s="626" t="s">
        <v>288</v>
      </c>
      <c r="B59" s="622">
        <v>6458236.5290000001</v>
      </c>
      <c r="C59" s="120">
        <v>-11618</v>
      </c>
      <c r="D59" s="120">
        <v>-2422</v>
      </c>
      <c r="E59" s="622">
        <v>-14039862.488</v>
      </c>
      <c r="F59" s="622">
        <v>11018539.165999999</v>
      </c>
      <c r="G59" s="622">
        <v>-2434096.355</v>
      </c>
      <c r="H59" s="622">
        <v>-825079.83</v>
      </c>
      <c r="I59" s="622">
        <v>177737.02199999953</v>
      </c>
      <c r="J59" s="618">
        <v>0.11625975086593969</v>
      </c>
    </row>
    <row r="60" spans="1:10" ht="15" customHeight="1" thickBot="1" x14ac:dyDescent="0.25">
      <c r="A60" s="627"/>
      <c r="B60" s="628"/>
      <c r="C60" s="629"/>
      <c r="D60" s="629"/>
      <c r="E60" s="628"/>
      <c r="F60" s="628"/>
      <c r="G60" s="628"/>
      <c r="H60" s="628"/>
      <c r="I60" s="628"/>
      <c r="J60" s="630"/>
    </row>
    <row r="61" spans="1:10" ht="15" customHeight="1" x14ac:dyDescent="0.2">
      <c r="A61" s="570" t="s">
        <v>1085</v>
      </c>
      <c r="B61" s="622"/>
      <c r="C61" s="120"/>
      <c r="D61" s="120"/>
      <c r="E61" s="622"/>
      <c r="F61" s="622"/>
      <c r="G61" s="622"/>
      <c r="H61" s="622"/>
      <c r="I61" s="622"/>
      <c r="J61" s="618"/>
    </row>
    <row r="62" spans="1:10" ht="15" customHeight="1" x14ac:dyDescent="0.2">
      <c r="A62" s="570" t="s">
        <v>337</v>
      </c>
      <c r="B62" s="613"/>
      <c r="C62" s="613"/>
      <c r="D62" s="613"/>
      <c r="E62" s="613"/>
      <c r="F62" s="613"/>
      <c r="G62" s="613"/>
      <c r="H62" s="613"/>
      <c r="I62" s="631"/>
      <c r="J62" s="613"/>
    </row>
    <row r="63" spans="1:10" x14ac:dyDescent="0.2">
      <c r="A63" s="613"/>
      <c r="B63" s="613"/>
      <c r="C63" s="613"/>
      <c r="D63" s="613"/>
      <c r="E63" s="613"/>
      <c r="F63" s="613"/>
      <c r="G63" s="613"/>
      <c r="H63" s="622"/>
      <c r="I63" s="631"/>
      <c r="J63" s="613"/>
    </row>
  </sheetData>
  <mergeCells count="10">
    <mergeCell ref="A2:J2"/>
    <mergeCell ref="A3:J3"/>
    <mergeCell ref="A6:A8"/>
    <mergeCell ref="B6:B8"/>
    <mergeCell ref="C6:D7"/>
    <mergeCell ref="E6:E8"/>
    <mergeCell ref="F6:F8"/>
    <mergeCell ref="G6:G8"/>
    <mergeCell ref="H6:H8"/>
    <mergeCell ref="J6:J8"/>
  </mergeCells>
  <hyperlinks>
    <hyperlink ref="A1" location="Índice!A1" display="Regresar"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61"/>
  <sheetViews>
    <sheetView showGridLines="0" workbookViewId="0"/>
  </sheetViews>
  <sheetFormatPr baseColWidth="10" defaultRowHeight="15" x14ac:dyDescent="0.2"/>
  <cols>
    <col min="1" max="1" width="53.85546875" style="99" customWidth="1"/>
    <col min="2" max="2" width="14" style="99" customWidth="1"/>
    <col min="3" max="3" width="14.5703125" style="99" customWidth="1"/>
    <col min="4" max="4" width="15.140625" style="99" customWidth="1"/>
    <col min="5" max="5" width="14.28515625" style="99" customWidth="1"/>
    <col min="6" max="7" width="13.5703125" style="99" customWidth="1"/>
    <col min="8" max="8" width="11.85546875" style="99" customWidth="1"/>
    <col min="9" max="9" width="13.85546875" style="99" customWidth="1"/>
    <col min="10" max="10" width="12.140625" style="99" customWidth="1"/>
    <col min="11" max="16384" width="11.42578125" style="99"/>
  </cols>
  <sheetData>
    <row r="1" spans="1:10" s="416" customFormat="1" x14ac:dyDescent="0.2">
      <c r="A1" s="236" t="s">
        <v>18</v>
      </c>
      <c r="B1" s="632"/>
      <c r="C1" s="632"/>
      <c r="D1" s="632"/>
      <c r="E1" s="632"/>
      <c r="F1" s="632"/>
      <c r="G1" s="632"/>
      <c r="H1" s="632"/>
      <c r="I1" s="633"/>
      <c r="J1" s="632"/>
    </row>
    <row r="2" spans="1:10" s="416" customFormat="1" x14ac:dyDescent="0.2">
      <c r="A2" s="1190" t="s">
        <v>814</v>
      </c>
      <c r="B2" s="1190"/>
      <c r="C2" s="1190"/>
      <c r="D2" s="1190"/>
      <c r="E2" s="1190"/>
      <c r="F2" s="1190"/>
      <c r="G2" s="1190"/>
      <c r="H2" s="1190"/>
      <c r="I2" s="1190"/>
      <c r="J2" s="1190"/>
    </row>
    <row r="3" spans="1:10" s="416" customFormat="1" ht="18" x14ac:dyDescent="0.2">
      <c r="A3" s="634" t="s">
        <v>839</v>
      </c>
      <c r="B3" s="634"/>
      <c r="C3" s="634"/>
      <c r="D3" s="634"/>
      <c r="E3" s="634"/>
      <c r="F3" s="634"/>
      <c r="G3" s="634"/>
      <c r="H3" s="634"/>
      <c r="I3" s="634"/>
      <c r="J3" s="634"/>
    </row>
    <row r="4" spans="1:10" s="416" customFormat="1" ht="18" x14ac:dyDescent="0.2">
      <c r="A4" s="417" t="s">
        <v>69</v>
      </c>
      <c r="B4" s="635"/>
      <c r="C4" s="635"/>
      <c r="D4" s="635"/>
      <c r="E4" s="635"/>
      <c r="F4" s="635"/>
      <c r="G4" s="635"/>
      <c r="H4" s="635"/>
      <c r="I4" s="635"/>
      <c r="J4" s="635"/>
    </row>
    <row r="5" spans="1:10" s="416" customFormat="1" ht="15.75" thickBot="1" x14ac:dyDescent="0.25">
      <c r="A5" s="496"/>
      <c r="B5" s="635"/>
      <c r="C5" s="635"/>
      <c r="D5" s="635"/>
      <c r="E5" s="635"/>
      <c r="F5" s="635"/>
      <c r="G5" s="635"/>
      <c r="H5" s="635"/>
      <c r="I5" s="635"/>
      <c r="J5" s="635"/>
    </row>
    <row r="6" spans="1:10" ht="20.25" customHeight="1" x14ac:dyDescent="0.2">
      <c r="A6" s="1165" t="s">
        <v>67</v>
      </c>
      <c r="B6" s="1165" t="s">
        <v>252</v>
      </c>
      <c r="C6" s="1180" t="s">
        <v>157</v>
      </c>
      <c r="D6" s="1180"/>
      <c r="E6" s="1165" t="s">
        <v>253</v>
      </c>
      <c r="F6" s="1165" t="s">
        <v>254</v>
      </c>
      <c r="G6" s="1165" t="s">
        <v>255</v>
      </c>
      <c r="H6" s="1165" t="s">
        <v>256</v>
      </c>
      <c r="I6" s="395" t="s">
        <v>136</v>
      </c>
      <c r="J6" s="1168" t="s">
        <v>208</v>
      </c>
    </row>
    <row r="7" spans="1:10" ht="20.25" customHeight="1" thickBot="1" x14ac:dyDescent="0.25">
      <c r="A7" s="1166"/>
      <c r="B7" s="1166"/>
      <c r="C7" s="1181"/>
      <c r="D7" s="1181"/>
      <c r="E7" s="1166"/>
      <c r="F7" s="1166"/>
      <c r="G7" s="1166"/>
      <c r="H7" s="1166"/>
      <c r="I7" s="636" t="s">
        <v>19</v>
      </c>
      <c r="J7" s="1169"/>
    </row>
    <row r="8" spans="1:10" ht="20.25" customHeight="1" thickBot="1" x14ac:dyDescent="0.25">
      <c r="A8" s="1167"/>
      <c r="B8" s="1167"/>
      <c r="C8" s="396" t="s">
        <v>257</v>
      </c>
      <c r="D8" s="396" t="s">
        <v>258</v>
      </c>
      <c r="E8" s="1167"/>
      <c r="F8" s="1167"/>
      <c r="G8" s="1167"/>
      <c r="H8" s="1167"/>
      <c r="I8" s="396" t="s">
        <v>136</v>
      </c>
      <c r="J8" s="1170"/>
    </row>
    <row r="9" spans="1:10" ht="15" customHeight="1" x14ac:dyDescent="0.2">
      <c r="A9" s="637"/>
      <c r="B9" s="637"/>
      <c r="C9" s="637"/>
      <c r="D9" s="637"/>
      <c r="E9" s="637"/>
      <c r="F9" s="637"/>
      <c r="G9" s="637"/>
      <c r="H9" s="637"/>
      <c r="I9" s="637"/>
      <c r="J9" s="638"/>
    </row>
    <row r="10" spans="1:10" ht="15" customHeight="1" x14ac:dyDescent="0.2">
      <c r="A10" s="639" t="s">
        <v>70</v>
      </c>
      <c r="B10" s="640"/>
      <c r="C10" s="640"/>
      <c r="D10" s="640"/>
      <c r="E10" s="640"/>
      <c r="F10" s="640"/>
      <c r="G10" s="640"/>
      <c r="H10" s="640"/>
      <c r="I10" s="640"/>
      <c r="J10" s="638"/>
    </row>
    <row r="11" spans="1:10" ht="15" customHeight="1" x14ac:dyDescent="0.2">
      <c r="A11" s="639"/>
      <c r="B11" s="640"/>
      <c r="C11" s="641"/>
      <c r="D11" s="640"/>
      <c r="E11" s="640"/>
      <c r="F11" s="640"/>
      <c r="G11" s="640"/>
      <c r="H11" s="640"/>
      <c r="I11" s="640"/>
      <c r="J11" s="638"/>
    </row>
    <row r="12" spans="1:10" ht="15" customHeight="1" x14ac:dyDescent="0.2">
      <c r="A12" s="642" t="s">
        <v>209</v>
      </c>
      <c r="B12" s="120">
        <v>16236549.436000001</v>
      </c>
      <c r="C12" s="120">
        <v>64771587</v>
      </c>
      <c r="D12" s="120">
        <v>11410798.452000007</v>
      </c>
      <c r="E12" s="120">
        <v>76182385.452000007</v>
      </c>
      <c r="F12" s="120">
        <v>19553311.443999998</v>
      </c>
      <c r="G12" s="120">
        <v>8248089.3020000001</v>
      </c>
      <c r="H12" s="120">
        <v>554128.87600000005</v>
      </c>
      <c r="I12" s="120">
        <v>120774464.51000002</v>
      </c>
      <c r="J12" s="618">
        <v>73.926546752208409</v>
      </c>
    </row>
    <row r="13" spans="1:10" ht="15" customHeight="1" x14ac:dyDescent="0.2">
      <c r="A13" s="642" t="s">
        <v>259</v>
      </c>
      <c r="B13" s="120">
        <v>0</v>
      </c>
      <c r="C13" s="120">
        <v>33521392</v>
      </c>
      <c r="D13" s="120">
        <v>202342</v>
      </c>
      <c r="E13" s="120">
        <v>33723734.401000001</v>
      </c>
      <c r="F13" s="120">
        <v>1026616.961</v>
      </c>
      <c r="G13" s="120">
        <v>0</v>
      </c>
      <c r="H13" s="120">
        <v>814999.36899999995</v>
      </c>
      <c r="I13" s="120">
        <v>35565350.731000006</v>
      </c>
      <c r="J13" s="618">
        <v>21.769697545264332</v>
      </c>
    </row>
    <row r="14" spans="1:10" ht="15" customHeight="1" x14ac:dyDescent="0.2">
      <c r="A14" s="643" t="s">
        <v>260</v>
      </c>
      <c r="B14" s="120">
        <v>16236549.436000001</v>
      </c>
      <c r="C14" s="120">
        <v>98292979</v>
      </c>
      <c r="D14" s="120">
        <v>11613140.452000007</v>
      </c>
      <c r="E14" s="120">
        <v>109906119.85300002</v>
      </c>
      <c r="F14" s="120">
        <v>20579928.404999997</v>
      </c>
      <c r="G14" s="120">
        <v>8248089.3020000001</v>
      </c>
      <c r="H14" s="120">
        <v>1369128.2450000001</v>
      </c>
      <c r="I14" s="120">
        <v>156339815.241</v>
      </c>
      <c r="J14" s="618">
        <v>95.696244297472717</v>
      </c>
    </row>
    <row r="15" spans="1:10" ht="15" customHeight="1" x14ac:dyDescent="0.2">
      <c r="A15" s="128" t="s">
        <v>312</v>
      </c>
      <c r="B15" s="120">
        <v>2151164.2080000001</v>
      </c>
      <c r="C15" s="120">
        <v>1105971.173</v>
      </c>
      <c r="D15" s="120">
        <v>24782</v>
      </c>
      <c r="E15" s="120">
        <v>1130753.173</v>
      </c>
      <c r="F15" s="120">
        <v>3130567.6409999998</v>
      </c>
      <c r="G15" s="120">
        <v>606786.34400000004</v>
      </c>
      <c r="H15" s="120">
        <v>11813.044</v>
      </c>
      <c r="I15" s="120">
        <v>7031084.4100000001</v>
      </c>
      <c r="J15" s="618">
        <v>4.3037557025272593</v>
      </c>
    </row>
    <row r="16" spans="1:10" ht="15" customHeight="1" x14ac:dyDescent="0.2">
      <c r="A16" s="128" t="s">
        <v>213</v>
      </c>
      <c r="B16" s="120"/>
      <c r="C16" s="120"/>
      <c r="D16" s="120"/>
      <c r="E16" s="120"/>
      <c r="F16" s="120"/>
      <c r="G16" s="120"/>
      <c r="H16" s="120"/>
      <c r="I16" s="120"/>
      <c r="J16" s="618"/>
    </row>
    <row r="17" spans="1:10" ht="15" customHeight="1" x14ac:dyDescent="0.2">
      <c r="A17" s="128" t="s">
        <v>313</v>
      </c>
      <c r="B17" s="120">
        <v>2030007.3370000001</v>
      </c>
      <c r="C17" s="120">
        <v>115656.273</v>
      </c>
      <c r="D17" s="120"/>
      <c r="E17" s="120">
        <v>115656.273</v>
      </c>
      <c r="F17" s="120">
        <v>2952467</v>
      </c>
      <c r="G17" s="120">
        <v>6191.9359999999997</v>
      </c>
      <c r="H17" s="120">
        <v>1584.9970000000001</v>
      </c>
      <c r="I17" s="120">
        <v>5105907.5429999996</v>
      </c>
      <c r="J17" s="618">
        <v>3.1253470195166089</v>
      </c>
    </row>
    <row r="18" spans="1:10" ht="15" customHeight="1" x14ac:dyDescent="0.2">
      <c r="A18" s="128" t="s">
        <v>314</v>
      </c>
      <c r="B18" s="120">
        <v>121156.871</v>
      </c>
      <c r="C18" s="120">
        <v>990314.89999999991</v>
      </c>
      <c r="D18" s="120">
        <v>24782</v>
      </c>
      <c r="E18" s="120">
        <v>1015096.9</v>
      </c>
      <c r="F18" s="120">
        <v>178100</v>
      </c>
      <c r="G18" s="120">
        <v>600594.40800000005</v>
      </c>
      <c r="H18" s="120">
        <v>10228.047</v>
      </c>
      <c r="I18" s="120">
        <v>1925176.226</v>
      </c>
      <c r="J18" s="618">
        <v>1.1784082906519122</v>
      </c>
    </row>
    <row r="19" spans="1:10" ht="15" customHeight="1" x14ac:dyDescent="0.2">
      <c r="A19" s="639" t="s">
        <v>342</v>
      </c>
      <c r="B19" s="120">
        <v>18387713.644000001</v>
      </c>
      <c r="C19" s="120">
        <v>99398950.172999993</v>
      </c>
      <c r="D19" s="120">
        <v>11637922.452000007</v>
      </c>
      <c r="E19" s="120">
        <v>111036873.02600001</v>
      </c>
      <c r="F19" s="120">
        <v>23710496.045999996</v>
      </c>
      <c r="G19" s="120">
        <v>8854875.6459999997</v>
      </c>
      <c r="H19" s="120">
        <v>1380941.2890000001</v>
      </c>
      <c r="I19" s="120">
        <v>163370899.65100002</v>
      </c>
      <c r="J19" s="618">
        <v>100</v>
      </c>
    </row>
    <row r="20" spans="1:10" ht="15" customHeight="1" x14ac:dyDescent="0.2">
      <c r="A20" s="643"/>
      <c r="B20" s="120"/>
      <c r="C20" s="120"/>
      <c r="D20" s="120"/>
      <c r="E20" s="120"/>
      <c r="F20" s="120"/>
      <c r="G20" s="120"/>
      <c r="H20" s="120"/>
      <c r="I20" s="120"/>
      <c r="J20" s="644"/>
    </row>
    <row r="21" spans="1:10" ht="15" customHeight="1" x14ac:dyDescent="0.2">
      <c r="A21" s="639" t="s">
        <v>71</v>
      </c>
      <c r="B21" s="120"/>
      <c r="C21" s="120"/>
      <c r="D21" s="120"/>
      <c r="E21" s="120"/>
      <c r="F21" s="120"/>
      <c r="G21" s="120"/>
      <c r="H21" s="120"/>
      <c r="I21" s="120"/>
      <c r="J21" s="644"/>
    </row>
    <row r="22" spans="1:10" ht="15" customHeight="1" x14ac:dyDescent="0.2">
      <c r="A22" s="642"/>
      <c r="B22" s="120"/>
      <c r="C22" s="120"/>
      <c r="D22" s="120"/>
      <c r="E22" s="120"/>
      <c r="F22" s="120"/>
      <c r="G22" s="120"/>
      <c r="H22" s="120"/>
      <c r="I22" s="120"/>
      <c r="J22" s="644"/>
    </row>
    <row r="23" spans="1:10" ht="15" customHeight="1" x14ac:dyDescent="0.2">
      <c r="A23" s="642" t="s">
        <v>264</v>
      </c>
      <c r="B23" s="120">
        <v>4773657.7439999999</v>
      </c>
      <c r="C23" s="120">
        <v>56047713</v>
      </c>
      <c r="D23" s="120">
        <v>10387222.583999999</v>
      </c>
      <c r="E23" s="120">
        <v>66434935.583999999</v>
      </c>
      <c r="F23" s="120">
        <v>3945228.0260000001</v>
      </c>
      <c r="G23" s="120">
        <v>4148166.3539999998</v>
      </c>
      <c r="H23" s="120">
        <v>1179325.773</v>
      </c>
      <c r="I23" s="120">
        <v>80481313.480999991</v>
      </c>
      <c r="J23" s="618">
        <v>49.262943188124474</v>
      </c>
    </row>
    <row r="24" spans="1:10" ht="15" customHeight="1" x14ac:dyDescent="0.2">
      <c r="A24" s="118" t="s">
        <v>316</v>
      </c>
      <c r="B24" s="120">
        <v>1090271.845</v>
      </c>
      <c r="C24" s="120">
        <v>17599385</v>
      </c>
      <c r="D24" s="120">
        <v>2411179.8440000005</v>
      </c>
      <c r="E24" s="120">
        <v>20010564.844000001</v>
      </c>
      <c r="F24" s="120">
        <v>263410.22399999999</v>
      </c>
      <c r="G24" s="120">
        <v>284614.19199999998</v>
      </c>
      <c r="H24" s="120">
        <v>381461.64399999997</v>
      </c>
      <c r="I24" s="120">
        <v>22030322.749000002</v>
      </c>
      <c r="J24" s="618">
        <v>13.484851216503142</v>
      </c>
    </row>
    <row r="25" spans="1:10" ht="15" customHeight="1" x14ac:dyDescent="0.2">
      <c r="A25" s="642" t="s">
        <v>266</v>
      </c>
      <c r="B25" s="120">
        <v>221684.16</v>
      </c>
      <c r="C25" s="120">
        <v>1205459</v>
      </c>
      <c r="D25" s="120">
        <v>297607</v>
      </c>
      <c r="E25" s="120">
        <v>1503066.523</v>
      </c>
      <c r="F25" s="120">
        <v>89921.675000000003</v>
      </c>
      <c r="G25" s="120">
        <v>246785.01</v>
      </c>
      <c r="H25" s="120">
        <v>29278.913</v>
      </c>
      <c r="I25" s="120">
        <v>2090736.281</v>
      </c>
      <c r="J25" s="618">
        <v>1.2797482816501111</v>
      </c>
    </row>
    <row r="26" spans="1:10" ht="15" customHeight="1" x14ac:dyDescent="0.2">
      <c r="A26" s="642" t="s">
        <v>317</v>
      </c>
      <c r="B26" s="120">
        <v>351929.81</v>
      </c>
      <c r="C26" s="120">
        <v>4161561</v>
      </c>
      <c r="D26" s="120">
        <v>372597.82600000035</v>
      </c>
      <c r="E26" s="120">
        <v>4534158.8260000004</v>
      </c>
      <c r="F26" s="120">
        <v>935691.17599999998</v>
      </c>
      <c r="G26" s="120">
        <v>5272294.0750000002</v>
      </c>
      <c r="H26" s="120">
        <v>70899.853000000003</v>
      </c>
      <c r="I26" s="120">
        <v>11164973.74</v>
      </c>
      <c r="J26" s="618">
        <v>6.8341263737000277</v>
      </c>
    </row>
    <row r="27" spans="1:10" ht="15" customHeight="1" x14ac:dyDescent="0.2">
      <c r="A27" s="118" t="s">
        <v>267</v>
      </c>
      <c r="B27" s="120">
        <v>3542405.4939999999</v>
      </c>
      <c r="C27" s="120">
        <v>13517168.472999999</v>
      </c>
      <c r="D27" s="120">
        <v>1362887</v>
      </c>
      <c r="E27" s="120">
        <v>14880055.472999999</v>
      </c>
      <c r="F27" s="120">
        <v>4237499.5209999997</v>
      </c>
      <c r="G27" s="120">
        <v>619241.02</v>
      </c>
      <c r="H27" s="120">
        <v>1535487.4450000001</v>
      </c>
      <c r="I27" s="120">
        <v>24814688.952999998</v>
      </c>
      <c r="J27" s="618">
        <v>15.189173228531036</v>
      </c>
    </row>
    <row r="28" spans="1:10" ht="15" customHeight="1" x14ac:dyDescent="0.2">
      <c r="A28" s="642" t="s">
        <v>268</v>
      </c>
      <c r="B28" s="120">
        <v>721795.91599999997</v>
      </c>
      <c r="C28" s="120"/>
      <c r="D28" s="120"/>
      <c r="E28" s="120">
        <v>0</v>
      </c>
      <c r="F28" s="120">
        <v>3827177.4049999998</v>
      </c>
      <c r="G28" s="120">
        <v>0</v>
      </c>
      <c r="H28" s="120">
        <v>0</v>
      </c>
      <c r="I28" s="120">
        <v>4548973.3209999995</v>
      </c>
      <c r="J28" s="618">
        <v>2.7844452902675525</v>
      </c>
    </row>
    <row r="29" spans="1:10" ht="15" customHeight="1" x14ac:dyDescent="0.2">
      <c r="A29" s="645" t="s">
        <v>293</v>
      </c>
      <c r="B29" s="120">
        <v>721795.91599999997</v>
      </c>
      <c r="C29" s="120"/>
      <c r="D29" s="120"/>
      <c r="E29" s="120"/>
      <c r="F29" s="120"/>
      <c r="G29" s="120"/>
      <c r="H29" s="120"/>
      <c r="I29" s="120">
        <v>721795.91599999997</v>
      </c>
      <c r="J29" s="618">
        <v>0.4418142506051761</v>
      </c>
    </row>
    <row r="30" spans="1:10" ht="15" customHeight="1" x14ac:dyDescent="0.2">
      <c r="A30" s="645" t="s">
        <v>270</v>
      </c>
      <c r="B30" s="120"/>
      <c r="C30" s="120"/>
      <c r="D30" s="120"/>
      <c r="E30" s="120"/>
      <c r="F30" s="120">
        <v>3827177.4049999998</v>
      </c>
      <c r="G30" s="120"/>
      <c r="H30" s="120"/>
      <c r="I30" s="120">
        <v>3827177.4049999998</v>
      </c>
      <c r="J30" s="618">
        <v>2.3426310396623768</v>
      </c>
    </row>
    <row r="31" spans="1:10" ht="15" customHeight="1" x14ac:dyDescent="0.2">
      <c r="A31" s="118" t="s">
        <v>271</v>
      </c>
      <c r="B31" s="120">
        <v>1036123.578</v>
      </c>
      <c r="C31" s="120">
        <v>8551954.6209999993</v>
      </c>
      <c r="D31" s="120">
        <v>1362887</v>
      </c>
      <c r="E31" s="120">
        <v>9914841.6209999993</v>
      </c>
      <c r="F31" s="120">
        <v>399340.36099999998</v>
      </c>
      <c r="G31" s="120">
        <v>619241.02</v>
      </c>
      <c r="H31" s="120">
        <v>1535487.4450000001</v>
      </c>
      <c r="I31" s="120">
        <v>13505034.024999999</v>
      </c>
      <c r="J31" s="618">
        <v>8.2664869042467402</v>
      </c>
    </row>
    <row r="32" spans="1:10" ht="15" customHeight="1" x14ac:dyDescent="0.2">
      <c r="A32" s="563" t="s">
        <v>272</v>
      </c>
      <c r="B32" s="120">
        <v>1784486</v>
      </c>
      <c r="C32" s="120">
        <v>4965213.852</v>
      </c>
      <c r="D32" s="120">
        <v>0</v>
      </c>
      <c r="E32" s="120">
        <v>4965213.852</v>
      </c>
      <c r="F32" s="120">
        <v>10981.755000000005</v>
      </c>
      <c r="G32" s="120">
        <v>0</v>
      </c>
      <c r="H32" s="120">
        <v>0</v>
      </c>
      <c r="I32" s="120">
        <v>6760681.6069999998</v>
      </c>
      <c r="J32" s="618">
        <v>4.1382410340167439</v>
      </c>
    </row>
    <row r="33" spans="1:10" ht="15" customHeight="1" x14ac:dyDescent="0.2">
      <c r="A33" s="645" t="s">
        <v>318</v>
      </c>
      <c r="B33" s="120">
        <v>1315392</v>
      </c>
      <c r="C33" s="120"/>
      <c r="D33" s="120"/>
      <c r="E33" s="120">
        <v>0</v>
      </c>
      <c r="F33" s="120"/>
      <c r="G33" s="120"/>
      <c r="H33" s="120"/>
      <c r="I33" s="120">
        <v>1315392</v>
      </c>
      <c r="J33" s="618">
        <v>0.80515685645974733</v>
      </c>
    </row>
    <row r="34" spans="1:10" ht="15" customHeight="1" x14ac:dyDescent="0.2">
      <c r="A34" s="638" t="s">
        <v>295</v>
      </c>
      <c r="B34" s="120"/>
      <c r="C34" s="120">
        <v>2278397</v>
      </c>
      <c r="D34" s="120"/>
      <c r="E34" s="120">
        <v>2278397</v>
      </c>
      <c r="F34" s="120"/>
      <c r="G34" s="120"/>
      <c r="H34" s="120"/>
      <c r="I34" s="120">
        <v>2278397</v>
      </c>
      <c r="J34" s="618">
        <v>1.3946161800340271</v>
      </c>
    </row>
    <row r="35" spans="1:10" ht="15" customHeight="1" x14ac:dyDescent="0.2">
      <c r="A35" s="645" t="s">
        <v>296</v>
      </c>
      <c r="B35" s="120"/>
      <c r="C35" s="120">
        <v>2498005</v>
      </c>
      <c r="D35" s="120"/>
      <c r="E35" s="120">
        <v>2498005</v>
      </c>
      <c r="F35" s="120"/>
      <c r="G35" s="120"/>
      <c r="H35" s="120"/>
      <c r="I35" s="120">
        <v>2498005</v>
      </c>
      <c r="J35" s="618">
        <v>1.5290391405913455</v>
      </c>
    </row>
    <row r="36" spans="1:10" ht="15" customHeight="1" x14ac:dyDescent="0.2">
      <c r="A36" s="645" t="s">
        <v>298</v>
      </c>
      <c r="B36" s="120">
        <v>1417</v>
      </c>
      <c r="C36" s="120">
        <v>159114</v>
      </c>
      <c r="D36" s="120"/>
      <c r="E36" s="120">
        <v>159114</v>
      </c>
      <c r="F36" s="120"/>
      <c r="G36" s="120"/>
      <c r="H36" s="120"/>
      <c r="I36" s="120">
        <v>160531</v>
      </c>
      <c r="J36" s="618">
        <v>9.8261685736525453E-2</v>
      </c>
    </row>
    <row r="37" spans="1:10" ht="15" customHeight="1" x14ac:dyDescent="0.2">
      <c r="A37" s="645" t="s">
        <v>319</v>
      </c>
      <c r="B37" s="120"/>
      <c r="C37" s="120"/>
      <c r="D37" s="120"/>
      <c r="E37" s="120">
        <v>0</v>
      </c>
      <c r="F37" s="120"/>
      <c r="G37" s="120"/>
      <c r="H37" s="120"/>
      <c r="I37" s="120"/>
      <c r="J37" s="618"/>
    </row>
    <row r="38" spans="1:10" ht="15" customHeight="1" x14ac:dyDescent="0.2">
      <c r="A38" s="645" t="s">
        <v>320</v>
      </c>
      <c r="B38" s="120">
        <v>207865</v>
      </c>
      <c r="C38" s="120">
        <v>31002</v>
      </c>
      <c r="D38" s="120"/>
      <c r="E38" s="120">
        <v>31002</v>
      </c>
      <c r="F38" s="120">
        <v>274241.25199999998</v>
      </c>
      <c r="G38" s="120"/>
      <c r="H38" s="120"/>
      <c r="I38" s="120">
        <v>513108.25199999998</v>
      </c>
      <c r="J38" s="618">
        <v>0.31407567265414099</v>
      </c>
    </row>
    <row r="39" spans="1:10" ht="15" customHeight="1" x14ac:dyDescent="0.2">
      <c r="A39" s="645" t="s">
        <v>322</v>
      </c>
      <c r="B39" s="120">
        <v>259812</v>
      </c>
      <c r="C39" s="120">
        <v>-1304.1479999999999</v>
      </c>
      <c r="D39" s="120"/>
      <c r="E39" s="120">
        <v>-1304.1479999999999</v>
      </c>
      <c r="F39" s="120">
        <v>-263259.49699999997</v>
      </c>
      <c r="G39" s="120"/>
      <c r="H39" s="120"/>
      <c r="I39" s="120">
        <v>-4751.6449999999604</v>
      </c>
      <c r="J39" s="618">
        <v>-2.908501459042357E-3</v>
      </c>
    </row>
    <row r="40" spans="1:10" ht="15" customHeight="1" x14ac:dyDescent="0.2">
      <c r="A40" s="639" t="s">
        <v>281</v>
      </c>
      <c r="B40" s="120">
        <v>9979949.0529999994</v>
      </c>
      <c r="C40" s="120">
        <v>92531286.473000005</v>
      </c>
      <c r="D40" s="120">
        <v>14831494.254000001</v>
      </c>
      <c r="E40" s="120">
        <v>107362781.25000001</v>
      </c>
      <c r="F40" s="120">
        <v>9471750.6219999995</v>
      </c>
      <c r="G40" s="120">
        <v>10571100.651000001</v>
      </c>
      <c r="H40" s="120">
        <v>3196453.6279999996</v>
      </c>
      <c r="I40" s="120">
        <v>140582035.204</v>
      </c>
      <c r="J40" s="618">
        <v>86.050842288508804</v>
      </c>
    </row>
    <row r="41" spans="1:10" ht="15" customHeight="1" x14ac:dyDescent="0.2">
      <c r="A41" s="643"/>
      <c r="B41" s="120"/>
      <c r="C41" s="120"/>
      <c r="D41" s="120"/>
      <c r="E41" s="120"/>
      <c r="F41" s="120"/>
      <c r="G41" s="120"/>
      <c r="H41" s="120"/>
      <c r="I41" s="120"/>
      <c r="J41" s="644"/>
    </row>
    <row r="42" spans="1:10" ht="15" customHeight="1" x14ac:dyDescent="0.2">
      <c r="A42" s="118" t="s">
        <v>282</v>
      </c>
      <c r="B42" s="120"/>
      <c r="C42" s="120"/>
      <c r="D42" s="120"/>
      <c r="E42" s="120"/>
      <c r="F42" s="120"/>
      <c r="G42" s="120"/>
      <c r="H42" s="120"/>
      <c r="I42" s="120"/>
      <c r="J42" s="644"/>
    </row>
    <row r="43" spans="1:10" ht="15" customHeight="1" x14ac:dyDescent="0.2">
      <c r="A43" s="592" t="s">
        <v>241</v>
      </c>
      <c r="B43" s="120">
        <v>8721.4519999999993</v>
      </c>
      <c r="C43" s="120"/>
      <c r="D43" s="120"/>
      <c r="E43" s="120">
        <v>82577.035999999993</v>
      </c>
      <c r="F43" s="120">
        <v>13949.788</v>
      </c>
      <c r="G43" s="120">
        <v>5452.1559999999999</v>
      </c>
      <c r="H43" s="120">
        <v>1408.568</v>
      </c>
      <c r="I43" s="120"/>
      <c r="J43" s="644"/>
    </row>
    <row r="44" spans="1:10" ht="15" customHeight="1" x14ac:dyDescent="0.2">
      <c r="A44" s="642" t="s">
        <v>302</v>
      </c>
      <c r="B44" s="120">
        <v>168742.20699999999</v>
      </c>
      <c r="C44" s="120">
        <v>714967</v>
      </c>
      <c r="D44" s="120">
        <v>121252</v>
      </c>
      <c r="E44" s="120">
        <v>753641.99</v>
      </c>
      <c r="F44" s="120">
        <v>201644.35800000001</v>
      </c>
      <c r="G44" s="120">
        <v>86236.725000000006</v>
      </c>
      <c r="H44" s="120"/>
      <c r="I44" s="120">
        <v>1210265.28</v>
      </c>
      <c r="J44" s="618">
        <v>0.74080835851759463</v>
      </c>
    </row>
    <row r="45" spans="1:10" ht="15" customHeight="1" x14ac:dyDescent="0.2">
      <c r="A45" s="642" t="s">
        <v>284</v>
      </c>
      <c r="B45" s="120">
        <v>0</v>
      </c>
      <c r="C45" s="120">
        <v>1112032</v>
      </c>
      <c r="D45" s="120"/>
      <c r="E45" s="120">
        <v>1112031.7250000001</v>
      </c>
      <c r="F45" s="120">
        <v>1796280.0859999999</v>
      </c>
      <c r="G45" s="120">
        <v>18183.593000000001</v>
      </c>
      <c r="H45" s="120">
        <v>0</v>
      </c>
      <c r="I45" s="120">
        <v>2926495.4039999996</v>
      </c>
      <c r="J45" s="618">
        <v>1.7913198802551162</v>
      </c>
    </row>
    <row r="46" spans="1:10" ht="15" customHeight="1" x14ac:dyDescent="0.2">
      <c r="A46" s="642" t="s">
        <v>335</v>
      </c>
      <c r="B46" s="120">
        <v>263757.92599999998</v>
      </c>
      <c r="C46" s="120">
        <v>396692</v>
      </c>
      <c r="D46" s="120">
        <v>353198</v>
      </c>
      <c r="E46" s="120">
        <v>749889.73499999999</v>
      </c>
      <c r="F46" s="120">
        <v>-1323107.9240000001</v>
      </c>
      <c r="G46" s="120">
        <v>274579.48800000001</v>
      </c>
      <c r="H46" s="120">
        <v>34880.771000000001</v>
      </c>
      <c r="I46" s="120"/>
      <c r="J46" s="618">
        <v>0</v>
      </c>
    </row>
    <row r="47" spans="1:10" ht="15" customHeight="1" x14ac:dyDescent="0.2">
      <c r="A47" s="642" t="s">
        <v>240</v>
      </c>
      <c r="B47" s="120">
        <v>55242.572</v>
      </c>
      <c r="C47" s="120">
        <v>1075045</v>
      </c>
      <c r="D47" s="120"/>
      <c r="E47" s="120">
        <v>1075045.4569999999</v>
      </c>
      <c r="F47" s="120">
        <v>0</v>
      </c>
      <c r="G47" s="120">
        <v>0</v>
      </c>
      <c r="H47" s="120">
        <v>0</v>
      </c>
      <c r="I47" s="120">
        <v>1130288.0289999999</v>
      </c>
      <c r="J47" s="618">
        <v>0.69185395404846883</v>
      </c>
    </row>
    <row r="48" spans="1:10" ht="15" customHeight="1" x14ac:dyDescent="0.2">
      <c r="A48" s="639" t="s">
        <v>285</v>
      </c>
      <c r="B48" s="120">
        <v>496464.15699999995</v>
      </c>
      <c r="C48" s="120">
        <v>3298736</v>
      </c>
      <c r="D48" s="120">
        <v>474450</v>
      </c>
      <c r="E48" s="120">
        <v>3773185.943</v>
      </c>
      <c r="F48" s="120">
        <v>688766.30799999973</v>
      </c>
      <c r="G48" s="120">
        <v>384451.96200000006</v>
      </c>
      <c r="H48" s="120">
        <v>36289.339</v>
      </c>
      <c r="I48" s="120">
        <v>5379157.7089999998</v>
      </c>
      <c r="J48" s="618">
        <v>3.2926045706372364</v>
      </c>
    </row>
    <row r="49" spans="1:10" ht="15" customHeight="1" x14ac:dyDescent="0.2">
      <c r="A49" s="118"/>
      <c r="B49" s="120"/>
      <c r="C49" s="120"/>
      <c r="D49" s="120"/>
      <c r="E49" s="120"/>
      <c r="F49" s="120"/>
      <c r="G49" s="120"/>
      <c r="H49" s="120"/>
      <c r="I49" s="120"/>
      <c r="J49" s="644"/>
    </row>
    <row r="50" spans="1:10" ht="15" customHeight="1" x14ac:dyDescent="0.2">
      <c r="A50" s="646" t="s">
        <v>246</v>
      </c>
      <c r="B50" s="120">
        <v>10476413.209999999</v>
      </c>
      <c r="C50" s="120">
        <v>95830022.473000005</v>
      </c>
      <c r="D50" s="120">
        <v>15305944.254000001</v>
      </c>
      <c r="E50" s="120">
        <v>111135967.19300002</v>
      </c>
      <c r="F50" s="120">
        <v>10160516.93</v>
      </c>
      <c r="G50" s="120">
        <v>10955552.613</v>
      </c>
      <c r="H50" s="120">
        <v>3232742.9669999997</v>
      </c>
      <c r="I50" s="120">
        <v>145961192.91300002</v>
      </c>
      <c r="J50" s="618">
        <v>89.343446859146042</v>
      </c>
    </row>
    <row r="51" spans="1:10" ht="15" customHeight="1" x14ac:dyDescent="0.2">
      <c r="A51" s="647"/>
      <c r="B51" s="120"/>
      <c r="C51" s="120"/>
      <c r="D51" s="120"/>
      <c r="E51" s="120"/>
      <c r="F51" s="120"/>
      <c r="G51" s="120"/>
      <c r="H51" s="120"/>
      <c r="I51" s="120"/>
      <c r="J51" s="618">
        <v>0</v>
      </c>
    </row>
    <row r="52" spans="1:10" ht="15" customHeight="1" x14ac:dyDescent="0.2">
      <c r="A52" s="648" t="s">
        <v>343</v>
      </c>
      <c r="B52" s="120">
        <v>7911300.4340000022</v>
      </c>
      <c r="C52" s="120">
        <v>3568927.6999999881</v>
      </c>
      <c r="D52" s="120">
        <v>-3668021.8019999936</v>
      </c>
      <c r="E52" s="120">
        <v>-99094.16700001061</v>
      </c>
      <c r="F52" s="120">
        <v>13549979.115999997</v>
      </c>
      <c r="G52" s="120">
        <v>-2100676.9670000002</v>
      </c>
      <c r="H52" s="120">
        <v>-1851801.6779999996</v>
      </c>
      <c r="I52" s="120">
        <v>17409706.737999987</v>
      </c>
      <c r="J52" s="618">
        <v>10.656553140853942</v>
      </c>
    </row>
    <row r="53" spans="1:10" ht="15" customHeight="1" x14ac:dyDescent="0.2">
      <c r="A53" s="647"/>
      <c r="B53" s="120"/>
      <c r="C53" s="120"/>
      <c r="D53" s="120"/>
      <c r="E53" s="120"/>
      <c r="F53" s="120"/>
      <c r="G53" s="120"/>
      <c r="H53" s="120"/>
      <c r="I53" s="120"/>
      <c r="J53" s="618">
        <v>0</v>
      </c>
    </row>
    <row r="54" spans="1:10" ht="15" customHeight="1" x14ac:dyDescent="0.2">
      <c r="A54" s="118" t="s">
        <v>310</v>
      </c>
      <c r="B54" s="120">
        <v>1018506.598</v>
      </c>
      <c r="C54" s="120">
        <v>12442406</v>
      </c>
      <c r="D54" s="120">
        <v>1728899</v>
      </c>
      <c r="E54" s="120">
        <v>14171305.215</v>
      </c>
      <c r="F54" s="120">
        <v>842051.52800000005</v>
      </c>
      <c r="G54" s="120">
        <v>884917.57900000003</v>
      </c>
      <c r="H54" s="120">
        <v>251616.6</v>
      </c>
      <c r="I54" s="120">
        <v>17168397.520000003</v>
      </c>
      <c r="J54" s="618">
        <v>10.508846775451367</v>
      </c>
    </row>
    <row r="55" spans="1:10" ht="15" customHeight="1" x14ac:dyDescent="0.2">
      <c r="A55" s="118" t="s">
        <v>344</v>
      </c>
      <c r="B55" s="120"/>
      <c r="C55" s="120"/>
      <c r="D55" s="120"/>
      <c r="E55" s="120"/>
      <c r="F55" s="120"/>
      <c r="G55" s="120"/>
      <c r="H55" s="120"/>
      <c r="I55" s="120">
        <v>0</v>
      </c>
      <c r="J55" s="644"/>
    </row>
    <row r="56" spans="1:10" ht="15" customHeight="1" x14ac:dyDescent="0.2">
      <c r="A56" s="645" t="s">
        <v>326</v>
      </c>
      <c r="B56" s="120"/>
      <c r="C56" s="120"/>
      <c r="D56" s="120"/>
      <c r="E56" s="120"/>
      <c r="F56" s="120"/>
      <c r="G56" s="120"/>
      <c r="H56" s="120"/>
      <c r="I56" s="120">
        <v>0</v>
      </c>
      <c r="J56" s="644"/>
    </row>
    <row r="57" spans="1:10" ht="15" customHeight="1" x14ac:dyDescent="0.2">
      <c r="A57" s="649"/>
      <c r="B57" s="120"/>
      <c r="C57" s="120"/>
      <c r="D57" s="120"/>
      <c r="E57" s="120"/>
      <c r="F57" s="120"/>
      <c r="G57" s="120"/>
      <c r="H57" s="120"/>
      <c r="I57" s="120"/>
      <c r="J57" s="650"/>
    </row>
    <row r="58" spans="1:10" ht="15" customHeight="1" x14ac:dyDescent="0.2">
      <c r="A58" s="646" t="s">
        <v>345</v>
      </c>
      <c r="B58" s="120">
        <v>6892793.836000002</v>
      </c>
      <c r="C58" s="120">
        <v>-8873478.3000000119</v>
      </c>
      <c r="D58" s="120">
        <v>-5396920.8019999936</v>
      </c>
      <c r="E58" s="120">
        <v>-14270399.38200001</v>
      </c>
      <c r="F58" s="120">
        <v>12707927.587999996</v>
      </c>
      <c r="G58" s="120">
        <v>-2985594.5460000001</v>
      </c>
      <c r="H58" s="120">
        <v>-2103418.2779999995</v>
      </c>
      <c r="I58" s="120">
        <v>241309.21799998777</v>
      </c>
      <c r="J58" s="618">
        <v>0.14770636540257961</v>
      </c>
    </row>
    <row r="59" spans="1:10" ht="15" customHeight="1" thickBot="1" x14ac:dyDescent="0.25">
      <c r="A59" s="651"/>
      <c r="B59" s="629"/>
      <c r="C59" s="629"/>
      <c r="D59" s="629"/>
      <c r="E59" s="629"/>
      <c r="F59" s="629"/>
      <c r="G59" s="629"/>
      <c r="H59" s="629"/>
      <c r="I59" s="629"/>
      <c r="J59" s="630"/>
    </row>
    <row r="60" spans="1:10" ht="15" customHeight="1" x14ac:dyDescent="0.2">
      <c r="A60" s="652" t="s">
        <v>337</v>
      </c>
      <c r="B60" s="652"/>
      <c r="C60" s="652"/>
      <c r="D60" s="652"/>
      <c r="E60" s="652"/>
      <c r="F60" s="652"/>
      <c r="G60" s="652"/>
      <c r="H60" s="652"/>
      <c r="I60" s="652"/>
      <c r="J60" s="652"/>
    </row>
    <row r="61" spans="1:10" x14ac:dyDescent="0.2">
      <c r="A61" s="638"/>
      <c r="B61" s="638"/>
      <c r="C61" s="638"/>
      <c r="D61" s="638"/>
      <c r="E61" s="638"/>
      <c r="F61" s="638"/>
      <c r="G61" s="638"/>
      <c r="H61" s="638"/>
      <c r="I61" s="653"/>
      <c r="J61" s="638"/>
    </row>
  </sheetData>
  <mergeCells count="9">
    <mergeCell ref="A2:J2"/>
    <mergeCell ref="A6:A8"/>
    <mergeCell ref="B6:B8"/>
    <mergeCell ref="C6:D7"/>
    <mergeCell ref="E6:E8"/>
    <mergeCell ref="F6:F8"/>
    <mergeCell ref="G6:G8"/>
    <mergeCell ref="H6:H8"/>
    <mergeCell ref="J6:J8"/>
  </mergeCells>
  <hyperlinks>
    <hyperlink ref="A1" location="Índice!A1" display="Regresar"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0"/>
  <sheetViews>
    <sheetView showGridLines="0" workbookViewId="0">
      <selection activeCell="D23" sqref="D23"/>
    </sheetView>
  </sheetViews>
  <sheetFormatPr baseColWidth="10" defaultRowHeight="15" x14ac:dyDescent="0.2"/>
  <cols>
    <col min="1" max="1" width="22.140625" style="99" customWidth="1"/>
    <col min="2" max="22" width="9.85546875" style="99" customWidth="1"/>
    <col min="23" max="23" width="9.42578125" style="99" customWidth="1"/>
    <col min="24" max="16384" width="11.42578125" style="99"/>
  </cols>
  <sheetData>
    <row r="1" spans="1:26" s="416" customFormat="1" x14ac:dyDescent="0.2">
      <c r="A1" s="317" t="s">
        <v>18</v>
      </c>
      <c r="B1" s="415"/>
      <c r="C1" s="415"/>
      <c r="D1" s="415"/>
      <c r="E1" s="415"/>
      <c r="F1" s="415"/>
      <c r="G1" s="415"/>
      <c r="H1" s="415"/>
      <c r="I1" s="415"/>
      <c r="J1" s="415"/>
      <c r="K1" s="415"/>
      <c r="L1" s="415"/>
      <c r="M1" s="415"/>
      <c r="N1" s="415"/>
      <c r="O1" s="415"/>
      <c r="P1" s="415"/>
      <c r="Q1" s="415"/>
      <c r="R1" s="415"/>
      <c r="S1" s="415"/>
      <c r="T1" s="415"/>
      <c r="U1" s="415"/>
      <c r="V1" s="415"/>
    </row>
    <row r="2" spans="1:26" s="416" customFormat="1" x14ac:dyDescent="0.2">
      <c r="A2" s="999" t="s">
        <v>797</v>
      </c>
      <c r="B2" s="999"/>
      <c r="C2" s="999"/>
      <c r="D2" s="999"/>
      <c r="E2" s="999"/>
      <c r="F2" s="999"/>
      <c r="G2" s="999"/>
      <c r="H2" s="999"/>
      <c r="I2" s="999"/>
      <c r="J2" s="999"/>
      <c r="K2" s="999"/>
      <c r="L2" s="999"/>
      <c r="M2" s="999"/>
      <c r="N2" s="999"/>
      <c r="O2" s="999"/>
      <c r="P2" s="999"/>
      <c r="Q2" s="999"/>
      <c r="R2" s="999"/>
      <c r="S2" s="999"/>
      <c r="T2" s="999"/>
      <c r="U2" s="999"/>
      <c r="V2" s="999"/>
      <c r="W2" s="999"/>
    </row>
    <row r="3" spans="1:26" s="416" customFormat="1" ht="18.75" x14ac:dyDescent="0.2">
      <c r="A3" s="1000" t="s">
        <v>1389</v>
      </c>
      <c r="B3" s="1000"/>
      <c r="C3" s="1000"/>
      <c r="D3" s="1000"/>
      <c r="E3" s="1000"/>
      <c r="F3" s="1000"/>
      <c r="G3" s="1000"/>
      <c r="H3" s="1000"/>
      <c r="I3" s="1000"/>
      <c r="J3" s="1000"/>
      <c r="K3" s="1000"/>
      <c r="L3" s="1000"/>
      <c r="M3" s="1000"/>
      <c r="N3" s="1000"/>
      <c r="O3" s="1000"/>
      <c r="P3" s="1000"/>
      <c r="Q3" s="1000"/>
      <c r="R3" s="1000"/>
      <c r="S3" s="1000"/>
      <c r="T3" s="1000"/>
      <c r="U3" s="1000"/>
      <c r="V3" s="1000"/>
    </row>
    <row r="4" spans="1:26" s="416" customFormat="1" ht="15.75" thickBot="1" x14ac:dyDescent="0.25">
      <c r="A4" s="452"/>
      <c r="B4" s="452"/>
      <c r="C4" s="452"/>
      <c r="D4" s="452"/>
      <c r="E4" s="452"/>
      <c r="F4" s="452"/>
      <c r="G4" s="452"/>
      <c r="H4" s="452"/>
      <c r="I4" s="452"/>
      <c r="J4" s="452"/>
      <c r="K4" s="452"/>
      <c r="L4" s="415"/>
      <c r="M4" s="415"/>
      <c r="N4" s="415"/>
      <c r="O4" s="415"/>
      <c r="P4" s="415"/>
      <c r="Q4" s="415"/>
      <c r="R4" s="415"/>
      <c r="S4" s="415"/>
      <c r="T4" s="415"/>
      <c r="U4" s="415"/>
      <c r="V4" s="415"/>
    </row>
    <row r="5" spans="1:26" x14ac:dyDescent="0.2">
      <c r="A5" s="1001" t="s">
        <v>1390</v>
      </c>
      <c r="B5" s="997">
        <v>2000</v>
      </c>
      <c r="C5" s="997">
        <v>2001</v>
      </c>
      <c r="D5" s="997">
        <v>2002</v>
      </c>
      <c r="E5" s="997">
        <v>2003</v>
      </c>
      <c r="F5" s="997">
        <v>2004</v>
      </c>
      <c r="G5" s="997">
        <v>2005</v>
      </c>
      <c r="H5" s="997">
        <v>2006</v>
      </c>
      <c r="I5" s="997">
        <v>2007</v>
      </c>
      <c r="J5" s="997">
        <v>2008</v>
      </c>
      <c r="K5" s="997">
        <v>2009</v>
      </c>
      <c r="L5" s="997">
        <v>2010</v>
      </c>
      <c r="M5" s="997">
        <v>2011</v>
      </c>
      <c r="N5" s="997">
        <v>2012</v>
      </c>
      <c r="O5" s="997">
        <v>2013</v>
      </c>
      <c r="P5" s="997">
        <v>2014</v>
      </c>
      <c r="Q5" s="997">
        <v>2015</v>
      </c>
      <c r="R5" s="997">
        <v>2016</v>
      </c>
      <c r="S5" s="997">
        <v>2017</v>
      </c>
      <c r="T5" s="997">
        <v>2018</v>
      </c>
      <c r="U5" s="997">
        <v>2019</v>
      </c>
      <c r="V5" s="997">
        <v>2020</v>
      </c>
      <c r="W5" s="997">
        <v>2021</v>
      </c>
    </row>
    <row r="6" spans="1:26" ht="15.75" thickBot="1" x14ac:dyDescent="0.25">
      <c r="A6" s="1002"/>
      <c r="B6" s="998"/>
      <c r="C6" s="998"/>
      <c r="D6" s="998"/>
      <c r="E6" s="998"/>
      <c r="F6" s="998"/>
      <c r="G6" s="998"/>
      <c r="H6" s="998"/>
      <c r="I6" s="998"/>
      <c r="J6" s="998"/>
      <c r="K6" s="998"/>
      <c r="L6" s="998"/>
      <c r="M6" s="998"/>
      <c r="N6" s="998"/>
      <c r="O6" s="998"/>
      <c r="P6" s="998"/>
      <c r="Q6" s="998"/>
      <c r="R6" s="998"/>
      <c r="S6" s="998"/>
      <c r="T6" s="998"/>
      <c r="U6" s="998"/>
      <c r="V6" s="998"/>
      <c r="W6" s="998"/>
    </row>
    <row r="7" spans="1:26" ht="15" customHeight="1" x14ac:dyDescent="0.2">
      <c r="A7" s="406"/>
      <c r="B7" s="406"/>
      <c r="C7" s="406"/>
      <c r="D7" s="406"/>
      <c r="E7" s="406"/>
      <c r="F7" s="406"/>
      <c r="G7" s="406"/>
      <c r="H7" s="406"/>
      <c r="I7" s="406"/>
      <c r="J7" s="406"/>
      <c r="K7" s="406"/>
      <c r="L7" s="406"/>
      <c r="M7" s="406"/>
      <c r="N7" s="406"/>
      <c r="O7" s="406"/>
      <c r="P7" s="406"/>
      <c r="Q7" s="406"/>
      <c r="R7" s="406"/>
      <c r="S7" s="406"/>
      <c r="T7" s="406"/>
      <c r="U7" s="406"/>
      <c r="V7" s="406"/>
      <c r="W7" s="406"/>
    </row>
    <row r="8" spans="1:26" ht="15" customHeight="1" x14ac:dyDescent="0.2">
      <c r="A8" s="838" t="s">
        <v>19</v>
      </c>
      <c r="B8" s="839">
        <v>359878</v>
      </c>
      <c r="C8" s="839">
        <v>358203</v>
      </c>
      <c r="D8" s="839">
        <v>350495</v>
      </c>
      <c r="E8" s="839">
        <v>351122</v>
      </c>
      <c r="F8" s="839">
        <v>349622</v>
      </c>
      <c r="G8" s="839">
        <v>344149</v>
      </c>
      <c r="H8" s="839">
        <v>358608</v>
      </c>
      <c r="I8" s="839">
        <v>360106</v>
      </c>
      <c r="J8" s="839">
        <v>359076</v>
      </c>
      <c r="K8" s="840">
        <v>373224</v>
      </c>
      <c r="L8" s="840">
        <v>385942</v>
      </c>
      <c r="M8" s="840">
        <v>391820</v>
      </c>
      <c r="N8" s="840">
        <v>406549</v>
      </c>
      <c r="O8" s="840">
        <v>406012</v>
      </c>
      <c r="P8" s="840">
        <v>407732</v>
      </c>
      <c r="Q8" s="840">
        <v>410546</v>
      </c>
      <c r="R8" s="840">
        <v>418060</v>
      </c>
      <c r="S8" s="840">
        <v>422842</v>
      </c>
      <c r="T8" s="840">
        <v>430605</v>
      </c>
      <c r="U8" s="840">
        <v>431796</v>
      </c>
      <c r="V8" s="840">
        <v>453937</v>
      </c>
      <c r="W8" s="840">
        <v>443119</v>
      </c>
    </row>
    <row r="9" spans="1:26" ht="15" customHeight="1" x14ac:dyDescent="0.2">
      <c r="A9" s="406"/>
      <c r="B9" s="839"/>
      <c r="C9" s="839"/>
      <c r="D9" s="839"/>
      <c r="E9" s="839"/>
      <c r="F9" s="839"/>
      <c r="G9" s="840"/>
      <c r="H9" s="840"/>
      <c r="I9" s="840"/>
      <c r="J9" s="840"/>
      <c r="K9" s="840"/>
      <c r="L9" s="840"/>
      <c r="M9" s="840"/>
      <c r="N9" s="840"/>
      <c r="O9" s="840"/>
      <c r="P9" s="840"/>
      <c r="Q9" s="840"/>
      <c r="R9" s="840"/>
      <c r="S9" s="840"/>
      <c r="T9" s="840"/>
      <c r="U9" s="840"/>
      <c r="V9" s="840"/>
      <c r="W9" s="840"/>
    </row>
    <row r="10" spans="1:26" ht="15" customHeight="1" x14ac:dyDescent="0.2">
      <c r="A10" s="841" t="s">
        <v>20</v>
      </c>
      <c r="B10" s="839">
        <v>4364</v>
      </c>
      <c r="C10" s="839">
        <v>4345</v>
      </c>
      <c r="D10" s="839">
        <v>4114</v>
      </c>
      <c r="E10" s="839">
        <v>4245</v>
      </c>
      <c r="F10" s="839">
        <v>4165</v>
      </c>
      <c r="G10" s="839">
        <v>4181</v>
      </c>
      <c r="H10" s="839">
        <v>4454</v>
      </c>
      <c r="I10" s="839">
        <v>4497</v>
      </c>
      <c r="J10" s="839">
        <v>4505</v>
      </c>
      <c r="K10" s="839">
        <v>4625</v>
      </c>
      <c r="L10" s="839">
        <v>4870</v>
      </c>
      <c r="M10" s="840">
        <v>5068</v>
      </c>
      <c r="N10" s="840">
        <v>5320</v>
      </c>
      <c r="O10" s="840">
        <v>5259</v>
      </c>
      <c r="P10" s="840">
        <v>5274</v>
      </c>
      <c r="Q10" s="840">
        <v>5422</v>
      </c>
      <c r="R10" s="840">
        <v>5903</v>
      </c>
      <c r="S10" s="840">
        <v>6255</v>
      </c>
      <c r="T10" s="840">
        <v>7110</v>
      </c>
      <c r="U10" s="840">
        <v>7125</v>
      </c>
      <c r="V10" s="840">
        <v>7858</v>
      </c>
      <c r="W10" s="840">
        <v>7252</v>
      </c>
      <c r="X10" s="842"/>
      <c r="Z10" s="793"/>
    </row>
    <row r="11" spans="1:26" ht="15" customHeight="1" x14ac:dyDescent="0.2">
      <c r="A11" s="406" t="s">
        <v>21</v>
      </c>
      <c r="B11" s="839">
        <v>10156</v>
      </c>
      <c r="C11" s="839">
        <v>10284</v>
      </c>
      <c r="D11" s="839">
        <v>10414</v>
      </c>
      <c r="E11" s="839">
        <v>10320</v>
      </c>
      <c r="F11" s="840">
        <v>10318</v>
      </c>
      <c r="G11" s="840">
        <v>10205</v>
      </c>
      <c r="H11" s="840">
        <v>10871</v>
      </c>
      <c r="I11" s="840">
        <v>11215</v>
      </c>
      <c r="J11" s="840">
        <v>11380</v>
      </c>
      <c r="K11" s="840">
        <v>12122</v>
      </c>
      <c r="L11" s="840">
        <v>12461</v>
      </c>
      <c r="M11" s="840">
        <v>13083</v>
      </c>
      <c r="N11" s="840">
        <v>13403</v>
      </c>
      <c r="O11" s="840">
        <v>13106</v>
      </c>
      <c r="P11" s="840">
        <v>13304</v>
      </c>
      <c r="Q11" s="840">
        <v>13240</v>
      </c>
      <c r="R11" s="840">
        <v>13515</v>
      </c>
      <c r="S11" s="840">
        <v>13371</v>
      </c>
      <c r="T11" s="840">
        <v>13176</v>
      </c>
      <c r="U11" s="840">
        <v>13185</v>
      </c>
      <c r="V11" s="840">
        <v>14046</v>
      </c>
      <c r="W11" s="840">
        <v>14177</v>
      </c>
      <c r="X11" s="842"/>
      <c r="Z11" s="793"/>
    </row>
    <row r="12" spans="1:26" ht="15" customHeight="1" x14ac:dyDescent="0.2">
      <c r="A12" s="406" t="s">
        <v>22</v>
      </c>
      <c r="B12" s="839">
        <v>2431</v>
      </c>
      <c r="C12" s="839">
        <v>2492</v>
      </c>
      <c r="D12" s="839">
        <v>2471</v>
      </c>
      <c r="E12" s="839">
        <v>2516</v>
      </c>
      <c r="F12" s="840">
        <v>2522</v>
      </c>
      <c r="G12" s="840">
        <v>2522</v>
      </c>
      <c r="H12" s="840">
        <v>2728</v>
      </c>
      <c r="I12" s="840">
        <v>2785</v>
      </c>
      <c r="J12" s="840">
        <v>2785</v>
      </c>
      <c r="K12" s="840">
        <v>2937</v>
      </c>
      <c r="L12" s="840">
        <v>3040</v>
      </c>
      <c r="M12" s="840">
        <v>3443</v>
      </c>
      <c r="N12" s="840">
        <v>3715</v>
      </c>
      <c r="O12" s="840">
        <v>3669</v>
      </c>
      <c r="P12" s="840">
        <v>3704</v>
      </c>
      <c r="Q12" s="840">
        <v>3757</v>
      </c>
      <c r="R12" s="840">
        <v>3995</v>
      </c>
      <c r="S12" s="840">
        <v>4030</v>
      </c>
      <c r="T12" s="840">
        <v>4210</v>
      </c>
      <c r="U12" s="840">
        <v>4371</v>
      </c>
      <c r="V12" s="840">
        <v>4662</v>
      </c>
      <c r="W12" s="840">
        <v>4321</v>
      </c>
      <c r="X12" s="842"/>
      <c r="Z12" s="793"/>
    </row>
    <row r="13" spans="1:26" ht="15" customHeight="1" x14ac:dyDescent="0.2">
      <c r="A13" s="406" t="s">
        <v>23</v>
      </c>
      <c r="B13" s="839">
        <v>2194</v>
      </c>
      <c r="C13" s="839">
        <v>2221</v>
      </c>
      <c r="D13" s="839">
        <v>2142</v>
      </c>
      <c r="E13" s="839">
        <v>2168</v>
      </c>
      <c r="F13" s="840">
        <v>2159</v>
      </c>
      <c r="G13" s="840">
        <v>2212</v>
      </c>
      <c r="H13" s="840">
        <v>2371</v>
      </c>
      <c r="I13" s="840">
        <v>2530</v>
      </c>
      <c r="J13" s="840">
        <v>2497</v>
      </c>
      <c r="K13" s="840">
        <v>2615</v>
      </c>
      <c r="L13" s="840">
        <v>2747</v>
      </c>
      <c r="M13" s="840">
        <v>2843</v>
      </c>
      <c r="N13" s="840">
        <v>2995</v>
      </c>
      <c r="O13" s="840">
        <v>2921</v>
      </c>
      <c r="P13" s="840">
        <v>2923</v>
      </c>
      <c r="Q13" s="840">
        <v>2964</v>
      </c>
      <c r="R13" s="840">
        <v>2969</v>
      </c>
      <c r="S13" s="840">
        <v>2983</v>
      </c>
      <c r="T13" s="840">
        <v>2994</v>
      </c>
      <c r="U13" s="840">
        <v>3096</v>
      </c>
      <c r="V13" s="840">
        <v>3341</v>
      </c>
      <c r="W13" s="840">
        <v>3341</v>
      </c>
      <c r="X13" s="842"/>
      <c r="Z13" s="793"/>
    </row>
    <row r="14" spans="1:26" ht="15" customHeight="1" x14ac:dyDescent="0.2">
      <c r="A14" s="406" t="s">
        <v>24</v>
      </c>
      <c r="B14" s="839">
        <v>14537</v>
      </c>
      <c r="C14" s="839">
        <v>14809</v>
      </c>
      <c r="D14" s="839">
        <v>14453</v>
      </c>
      <c r="E14" s="839">
        <v>14466</v>
      </c>
      <c r="F14" s="840">
        <v>14218</v>
      </c>
      <c r="G14" s="840">
        <v>13989</v>
      </c>
      <c r="H14" s="840">
        <v>14351</v>
      </c>
      <c r="I14" s="840">
        <v>14133</v>
      </c>
      <c r="J14" s="840">
        <v>13764</v>
      </c>
      <c r="K14" s="840">
        <v>14577</v>
      </c>
      <c r="L14" s="840">
        <v>14785</v>
      </c>
      <c r="M14" s="840">
        <v>14778</v>
      </c>
      <c r="N14" s="840">
        <v>15044</v>
      </c>
      <c r="O14" s="840">
        <v>14944</v>
      </c>
      <c r="P14" s="840">
        <v>15041</v>
      </c>
      <c r="Q14" s="840">
        <v>15000</v>
      </c>
      <c r="R14" s="840">
        <v>14999</v>
      </c>
      <c r="S14" s="840">
        <v>15649</v>
      </c>
      <c r="T14" s="840">
        <v>16098</v>
      </c>
      <c r="U14" s="840">
        <v>16088</v>
      </c>
      <c r="V14" s="840">
        <v>17540</v>
      </c>
      <c r="W14" s="840">
        <v>17488</v>
      </c>
      <c r="X14" s="842"/>
      <c r="Z14" s="793"/>
    </row>
    <row r="15" spans="1:26" ht="15" customHeight="1" x14ac:dyDescent="0.2">
      <c r="A15" s="406" t="s">
        <v>25</v>
      </c>
      <c r="B15" s="839">
        <v>2521</v>
      </c>
      <c r="C15" s="839">
        <v>2473</v>
      </c>
      <c r="D15" s="839">
        <v>2404</v>
      </c>
      <c r="E15" s="839">
        <v>2428</v>
      </c>
      <c r="F15" s="840">
        <v>2443</v>
      </c>
      <c r="G15" s="840">
        <v>2506</v>
      </c>
      <c r="H15" s="840">
        <v>2656</v>
      </c>
      <c r="I15" s="840">
        <v>2882</v>
      </c>
      <c r="J15" s="840">
        <v>2877</v>
      </c>
      <c r="K15" s="840">
        <v>3072</v>
      </c>
      <c r="L15" s="840">
        <v>3123</v>
      </c>
      <c r="M15" s="840">
        <v>3138</v>
      </c>
      <c r="N15" s="840">
        <v>3286</v>
      </c>
      <c r="O15" s="840">
        <v>3308</v>
      </c>
      <c r="P15" s="840">
        <v>3266</v>
      </c>
      <c r="Q15" s="840">
        <v>3315</v>
      </c>
      <c r="R15" s="840">
        <v>3708</v>
      </c>
      <c r="S15" s="840">
        <v>4026</v>
      </c>
      <c r="T15" s="840">
        <v>4022</v>
      </c>
      <c r="U15" s="840">
        <v>4102</v>
      </c>
      <c r="V15" s="840">
        <v>4553</v>
      </c>
      <c r="W15" s="840">
        <v>4403</v>
      </c>
      <c r="X15" s="842"/>
      <c r="Z15" s="793"/>
    </row>
    <row r="16" spans="1:26" ht="15" customHeight="1" x14ac:dyDescent="0.2">
      <c r="A16" s="406" t="s">
        <v>26</v>
      </c>
      <c r="B16" s="839">
        <v>4510</v>
      </c>
      <c r="C16" s="839">
        <v>4512</v>
      </c>
      <c r="D16" s="839">
        <v>4446</v>
      </c>
      <c r="E16" s="839">
        <v>4361</v>
      </c>
      <c r="F16" s="840">
        <v>4420</v>
      </c>
      <c r="G16" s="840">
        <v>4313</v>
      </c>
      <c r="H16" s="840">
        <v>4472</v>
      </c>
      <c r="I16" s="840">
        <v>4478</v>
      </c>
      <c r="J16" s="840">
        <v>4527</v>
      </c>
      <c r="K16" s="840">
        <v>4588</v>
      </c>
      <c r="L16" s="840">
        <v>4866</v>
      </c>
      <c r="M16" s="840">
        <v>4967</v>
      </c>
      <c r="N16" s="840">
        <v>5225</v>
      </c>
      <c r="O16" s="840">
        <v>5339</v>
      </c>
      <c r="P16" s="840">
        <v>5385</v>
      </c>
      <c r="Q16" s="840">
        <v>5308</v>
      </c>
      <c r="R16" s="840">
        <v>5492</v>
      </c>
      <c r="S16" s="840">
        <v>5441</v>
      </c>
      <c r="T16" s="840">
        <v>5446</v>
      </c>
      <c r="U16" s="840">
        <v>5348</v>
      </c>
      <c r="V16" s="840">
        <v>5898</v>
      </c>
      <c r="W16" s="840">
        <v>6088</v>
      </c>
      <c r="X16" s="842"/>
      <c r="Z16" s="793"/>
    </row>
    <row r="17" spans="1:26" ht="15" customHeight="1" x14ac:dyDescent="0.2">
      <c r="A17" s="406" t="s">
        <v>27</v>
      </c>
      <c r="B17" s="839">
        <v>13809</v>
      </c>
      <c r="C17" s="839">
        <v>13774</v>
      </c>
      <c r="D17" s="839">
        <v>13090</v>
      </c>
      <c r="E17" s="839">
        <v>13196</v>
      </c>
      <c r="F17" s="840">
        <v>13264</v>
      </c>
      <c r="G17" s="840">
        <v>13103</v>
      </c>
      <c r="H17" s="840">
        <v>14646</v>
      </c>
      <c r="I17" s="840">
        <v>14741</v>
      </c>
      <c r="J17" s="840">
        <v>14558</v>
      </c>
      <c r="K17" s="840">
        <v>15184</v>
      </c>
      <c r="L17" s="840">
        <v>15707</v>
      </c>
      <c r="M17" s="840">
        <v>15728</v>
      </c>
      <c r="N17" s="840">
        <v>15903</v>
      </c>
      <c r="O17" s="840">
        <v>15901</v>
      </c>
      <c r="P17" s="840">
        <v>15976</v>
      </c>
      <c r="Q17" s="840">
        <v>16017</v>
      </c>
      <c r="R17" s="840">
        <v>15809</v>
      </c>
      <c r="S17" s="840">
        <v>16034</v>
      </c>
      <c r="T17" s="840">
        <v>16507</v>
      </c>
      <c r="U17" s="840">
        <v>16504</v>
      </c>
      <c r="V17" s="840">
        <v>17262</v>
      </c>
      <c r="W17" s="840">
        <v>16649</v>
      </c>
      <c r="X17" s="842"/>
      <c r="Z17" s="793"/>
    </row>
    <row r="18" spans="1:26" ht="15" customHeight="1" x14ac:dyDescent="0.2">
      <c r="A18" s="406" t="s">
        <v>28</v>
      </c>
      <c r="B18" s="839">
        <v>10699</v>
      </c>
      <c r="C18" s="839">
        <v>9548</v>
      </c>
      <c r="D18" s="839">
        <v>9325</v>
      </c>
      <c r="E18" s="839">
        <v>9082</v>
      </c>
      <c r="F18" s="840">
        <v>8782</v>
      </c>
      <c r="G18" s="840">
        <v>8645</v>
      </c>
      <c r="H18" s="840">
        <v>8830</v>
      </c>
      <c r="I18" s="840">
        <v>8591</v>
      </c>
      <c r="J18" s="840">
        <v>8289</v>
      </c>
      <c r="K18" s="840">
        <v>8120</v>
      </c>
      <c r="L18" s="840">
        <v>8404</v>
      </c>
      <c r="M18" s="840">
        <v>8646</v>
      </c>
      <c r="N18" s="840">
        <v>9064</v>
      </c>
      <c r="O18" s="840">
        <v>9016</v>
      </c>
      <c r="P18" s="840">
        <v>9030</v>
      </c>
      <c r="Q18" s="840">
        <v>9027</v>
      </c>
      <c r="R18" s="840">
        <v>9243</v>
      </c>
      <c r="S18" s="840">
        <v>9161</v>
      </c>
      <c r="T18" s="840">
        <v>9072</v>
      </c>
      <c r="U18" s="840">
        <v>8796</v>
      </c>
      <c r="V18" s="840">
        <v>9029</v>
      </c>
      <c r="W18" s="840">
        <v>8946</v>
      </c>
      <c r="X18" s="842"/>
      <c r="Z18" s="793"/>
    </row>
    <row r="19" spans="1:26" ht="15" customHeight="1" x14ac:dyDescent="0.2">
      <c r="A19" s="406" t="s">
        <v>1285</v>
      </c>
      <c r="B19" s="839">
        <v>37044</v>
      </c>
      <c r="C19" s="839">
        <v>36856</v>
      </c>
      <c r="D19" s="839">
        <v>35965</v>
      </c>
      <c r="E19" s="839">
        <v>35507</v>
      </c>
      <c r="F19" s="839">
        <v>35174</v>
      </c>
      <c r="G19" s="839">
        <v>34235</v>
      </c>
      <c r="H19" s="840">
        <v>34709</v>
      </c>
      <c r="I19" s="840">
        <v>34571</v>
      </c>
      <c r="J19" s="840">
        <v>33619</v>
      </c>
      <c r="K19" s="840">
        <v>35183</v>
      </c>
      <c r="L19" s="840">
        <v>35895</v>
      </c>
      <c r="M19" s="840">
        <v>35635</v>
      </c>
      <c r="N19" s="840">
        <v>36736</v>
      </c>
      <c r="O19" s="840">
        <v>36786</v>
      </c>
      <c r="P19" s="840">
        <v>37181</v>
      </c>
      <c r="Q19" s="840">
        <v>38005</v>
      </c>
      <c r="R19" s="840">
        <v>38153</v>
      </c>
      <c r="S19" s="840">
        <v>37892</v>
      </c>
      <c r="T19" s="840">
        <v>37601</v>
      </c>
      <c r="U19" s="840">
        <v>37469</v>
      </c>
      <c r="V19" s="840">
        <v>38418</v>
      </c>
      <c r="W19" s="840">
        <v>37903</v>
      </c>
      <c r="X19" s="842"/>
      <c r="Z19" s="793"/>
    </row>
    <row r="20" spans="1:26" ht="15" customHeight="1" x14ac:dyDescent="0.2">
      <c r="A20" s="406" t="s">
        <v>1286</v>
      </c>
      <c r="B20" s="839">
        <v>38116</v>
      </c>
      <c r="C20" s="839">
        <v>37830</v>
      </c>
      <c r="D20" s="839">
        <v>37425</v>
      </c>
      <c r="E20" s="839">
        <v>36959</v>
      </c>
      <c r="F20" s="839">
        <v>36569</v>
      </c>
      <c r="G20" s="839">
        <v>35802</v>
      </c>
      <c r="H20" s="840">
        <v>36568</v>
      </c>
      <c r="I20" s="840">
        <v>36188</v>
      </c>
      <c r="J20" s="840">
        <v>36587</v>
      </c>
      <c r="K20" s="840">
        <v>36866</v>
      </c>
      <c r="L20" s="840">
        <v>37931</v>
      </c>
      <c r="M20" s="840">
        <v>38122</v>
      </c>
      <c r="N20" s="840">
        <v>38992</v>
      </c>
      <c r="O20" s="840">
        <v>39064</v>
      </c>
      <c r="P20" s="840">
        <v>40071</v>
      </c>
      <c r="Q20" s="840">
        <v>39928</v>
      </c>
      <c r="R20" s="840">
        <v>40548</v>
      </c>
      <c r="S20" s="840">
        <v>40808</v>
      </c>
      <c r="T20" s="840">
        <v>41046</v>
      </c>
      <c r="U20" s="840">
        <v>41017</v>
      </c>
      <c r="V20" s="840">
        <v>42916</v>
      </c>
      <c r="W20" s="840">
        <v>41850</v>
      </c>
      <c r="X20" s="842"/>
      <c r="Z20" s="793"/>
    </row>
    <row r="21" spans="1:26" ht="15" customHeight="1" x14ac:dyDescent="0.2">
      <c r="A21" s="406" t="s">
        <v>29</v>
      </c>
      <c r="B21" s="839">
        <v>5656</v>
      </c>
      <c r="C21" s="839">
        <v>5539</v>
      </c>
      <c r="D21" s="839">
        <v>5402</v>
      </c>
      <c r="E21" s="839">
        <v>5452</v>
      </c>
      <c r="F21" s="840">
        <v>5482</v>
      </c>
      <c r="G21" s="840">
        <v>5362</v>
      </c>
      <c r="H21" s="840">
        <v>5525</v>
      </c>
      <c r="I21" s="840">
        <v>5480</v>
      </c>
      <c r="J21" s="840">
        <v>5503</v>
      </c>
      <c r="K21" s="840">
        <v>5878</v>
      </c>
      <c r="L21" s="840">
        <v>6156</v>
      </c>
      <c r="M21" s="840">
        <v>6233</v>
      </c>
      <c r="N21" s="840">
        <v>6243</v>
      </c>
      <c r="O21" s="840">
        <v>6236</v>
      </c>
      <c r="P21" s="840">
        <v>6301</v>
      </c>
      <c r="Q21" s="840">
        <v>6253</v>
      </c>
      <c r="R21" s="840">
        <v>6346</v>
      </c>
      <c r="S21" s="840">
        <v>6385</v>
      </c>
      <c r="T21" s="840">
        <v>6348</v>
      </c>
      <c r="U21" s="840">
        <v>6257</v>
      </c>
      <c r="V21" s="840">
        <v>6303</v>
      </c>
      <c r="W21" s="840">
        <v>6490</v>
      </c>
      <c r="X21" s="842"/>
      <c r="Z21" s="793"/>
    </row>
    <row r="22" spans="1:26" ht="15" customHeight="1" x14ac:dyDescent="0.2">
      <c r="A22" s="406" t="s">
        <v>30</v>
      </c>
      <c r="B22" s="839">
        <v>11884</v>
      </c>
      <c r="C22" s="839">
        <v>11885</v>
      </c>
      <c r="D22" s="839">
        <v>11580</v>
      </c>
      <c r="E22" s="839">
        <v>11673</v>
      </c>
      <c r="F22" s="840">
        <v>11815</v>
      </c>
      <c r="G22" s="840">
        <v>11886</v>
      </c>
      <c r="H22" s="840">
        <v>12530</v>
      </c>
      <c r="I22" s="840">
        <v>12410</v>
      </c>
      <c r="J22" s="840">
        <v>12368</v>
      </c>
      <c r="K22" s="840">
        <v>12959</v>
      </c>
      <c r="L22" s="840">
        <v>13286</v>
      </c>
      <c r="M22" s="840">
        <v>13411</v>
      </c>
      <c r="N22" s="840">
        <v>13753</v>
      </c>
      <c r="O22" s="840">
        <v>13723</v>
      </c>
      <c r="P22" s="840">
        <v>13795</v>
      </c>
      <c r="Q22" s="840">
        <v>13988</v>
      </c>
      <c r="R22" s="840">
        <v>14491</v>
      </c>
      <c r="S22" s="840">
        <v>14873</v>
      </c>
      <c r="T22" s="840">
        <v>16022</v>
      </c>
      <c r="U22" s="840">
        <v>16455</v>
      </c>
      <c r="V22" s="840">
        <v>17395</v>
      </c>
      <c r="W22" s="840">
        <v>16715</v>
      </c>
      <c r="X22" s="842"/>
      <c r="Z22" s="793"/>
    </row>
    <row r="23" spans="1:26" ht="15" customHeight="1" x14ac:dyDescent="0.2">
      <c r="A23" s="406" t="s">
        <v>31</v>
      </c>
      <c r="B23" s="839">
        <v>5077</v>
      </c>
      <c r="C23" s="839">
        <v>5125</v>
      </c>
      <c r="D23" s="839">
        <v>5044</v>
      </c>
      <c r="E23" s="839">
        <v>5102</v>
      </c>
      <c r="F23" s="840">
        <v>5071</v>
      </c>
      <c r="G23" s="840">
        <v>5050</v>
      </c>
      <c r="H23" s="840">
        <v>5258</v>
      </c>
      <c r="I23" s="840">
        <v>5410</v>
      </c>
      <c r="J23" s="840">
        <v>5442</v>
      </c>
      <c r="K23" s="840">
        <v>5753</v>
      </c>
      <c r="L23" s="840">
        <v>5813</v>
      </c>
      <c r="M23" s="840">
        <v>5874</v>
      </c>
      <c r="N23" s="840">
        <v>5910</v>
      </c>
      <c r="O23" s="840">
        <v>5864</v>
      </c>
      <c r="P23" s="840">
        <v>5807</v>
      </c>
      <c r="Q23" s="840">
        <v>5783</v>
      </c>
      <c r="R23" s="840">
        <v>5847</v>
      </c>
      <c r="S23" s="840">
        <v>5981</v>
      </c>
      <c r="T23" s="840">
        <v>6039</v>
      </c>
      <c r="U23" s="840">
        <v>6013</v>
      </c>
      <c r="V23" s="840">
        <v>6382</v>
      </c>
      <c r="W23" s="840">
        <v>5964</v>
      </c>
      <c r="X23" s="842"/>
      <c r="Z23" s="793"/>
    </row>
    <row r="24" spans="1:26" ht="15" customHeight="1" x14ac:dyDescent="0.2">
      <c r="A24" s="406" t="s">
        <v>32</v>
      </c>
      <c r="B24" s="839">
        <v>4358</v>
      </c>
      <c r="C24" s="839">
        <v>4538</v>
      </c>
      <c r="D24" s="839">
        <v>4243</v>
      </c>
      <c r="E24" s="839">
        <v>4259</v>
      </c>
      <c r="F24" s="840">
        <v>4345</v>
      </c>
      <c r="G24" s="840">
        <v>4318</v>
      </c>
      <c r="H24" s="840">
        <v>4642</v>
      </c>
      <c r="I24" s="840">
        <v>4749</v>
      </c>
      <c r="J24" s="840">
        <v>4735</v>
      </c>
      <c r="K24" s="840">
        <v>4854</v>
      </c>
      <c r="L24" s="840">
        <v>4911</v>
      </c>
      <c r="M24" s="840">
        <v>4957</v>
      </c>
      <c r="N24" s="840">
        <v>5061</v>
      </c>
      <c r="O24" s="840">
        <v>5089</v>
      </c>
      <c r="P24" s="840">
        <v>5070</v>
      </c>
      <c r="Q24" s="840">
        <v>5044</v>
      </c>
      <c r="R24" s="840">
        <v>5164</v>
      </c>
      <c r="S24" s="840">
        <v>5288</v>
      </c>
      <c r="T24" s="840">
        <v>5431</v>
      </c>
      <c r="U24" s="840">
        <v>5376</v>
      </c>
      <c r="V24" s="840">
        <v>6202</v>
      </c>
      <c r="W24" s="840">
        <v>5730</v>
      </c>
      <c r="X24" s="842"/>
      <c r="Z24" s="793"/>
    </row>
    <row r="25" spans="1:26" ht="15" customHeight="1" x14ac:dyDescent="0.2">
      <c r="A25" s="406" t="s">
        <v>33</v>
      </c>
      <c r="B25" s="839">
        <v>27350</v>
      </c>
      <c r="C25" s="839">
        <v>26556</v>
      </c>
      <c r="D25" s="839">
        <v>26450</v>
      </c>
      <c r="E25" s="839">
        <v>26609</v>
      </c>
      <c r="F25" s="840">
        <v>26234</v>
      </c>
      <c r="G25" s="840">
        <v>25594</v>
      </c>
      <c r="H25" s="840">
        <v>27171</v>
      </c>
      <c r="I25" s="840">
        <v>27392</v>
      </c>
      <c r="J25" s="840">
        <v>26932</v>
      </c>
      <c r="K25" s="840">
        <v>28070</v>
      </c>
      <c r="L25" s="840">
        <v>29051</v>
      </c>
      <c r="M25" s="840">
        <v>30455</v>
      </c>
      <c r="N25" s="840">
        <v>32243</v>
      </c>
      <c r="O25" s="840">
        <v>31870</v>
      </c>
      <c r="P25" s="840">
        <v>31872</v>
      </c>
      <c r="Q25" s="840">
        <v>31170</v>
      </c>
      <c r="R25" s="840">
        <v>32594</v>
      </c>
      <c r="S25" s="840">
        <v>33423</v>
      </c>
      <c r="T25" s="840">
        <v>33938</v>
      </c>
      <c r="U25" s="840">
        <v>33823</v>
      </c>
      <c r="V25" s="840">
        <v>34656</v>
      </c>
      <c r="W25" s="840">
        <v>33259</v>
      </c>
      <c r="X25" s="842"/>
      <c r="Z25" s="793"/>
    </row>
    <row r="26" spans="1:26" ht="15" customHeight="1" x14ac:dyDescent="0.2">
      <c r="A26" s="406" t="s">
        <v>1287</v>
      </c>
      <c r="B26" s="839">
        <v>19238</v>
      </c>
      <c r="C26" s="839">
        <v>19552</v>
      </c>
      <c r="D26" s="839">
        <v>19164</v>
      </c>
      <c r="E26" s="839">
        <v>19114</v>
      </c>
      <c r="F26" s="840">
        <v>19416</v>
      </c>
      <c r="G26" s="840">
        <v>19146</v>
      </c>
      <c r="H26" s="840">
        <v>19811</v>
      </c>
      <c r="I26" s="840">
        <v>20028</v>
      </c>
      <c r="J26" s="840">
        <v>20222</v>
      </c>
      <c r="K26" s="840">
        <v>21259</v>
      </c>
      <c r="L26" s="840">
        <v>21929</v>
      </c>
      <c r="M26" s="840">
        <v>22623</v>
      </c>
      <c r="N26" s="840">
        <v>24448</v>
      </c>
      <c r="O26" s="840">
        <v>24164</v>
      </c>
      <c r="P26" s="840">
        <v>24322</v>
      </c>
      <c r="Q26" s="840">
        <v>24027</v>
      </c>
      <c r="R26" s="840">
        <v>24425</v>
      </c>
      <c r="S26" s="840">
        <v>24820</v>
      </c>
      <c r="T26" s="840">
        <v>25009</v>
      </c>
      <c r="U26" s="840">
        <v>24856</v>
      </c>
      <c r="V26" s="840">
        <v>24853</v>
      </c>
      <c r="W26" s="840">
        <v>24331</v>
      </c>
      <c r="X26" s="842"/>
      <c r="Z26" s="793"/>
    </row>
    <row r="27" spans="1:26" ht="15" customHeight="1" x14ac:dyDescent="0.2">
      <c r="A27" s="406" t="s">
        <v>1288</v>
      </c>
      <c r="B27" s="839">
        <v>10832</v>
      </c>
      <c r="C27" s="839">
        <v>10687</v>
      </c>
      <c r="D27" s="839">
        <v>10613</v>
      </c>
      <c r="E27" s="839">
        <v>10675</v>
      </c>
      <c r="F27" s="840">
        <v>10622</v>
      </c>
      <c r="G27" s="840">
        <v>10416</v>
      </c>
      <c r="H27" s="840">
        <v>10946</v>
      </c>
      <c r="I27" s="840">
        <v>11149</v>
      </c>
      <c r="J27" s="840">
        <v>11111</v>
      </c>
      <c r="K27" s="840">
        <v>11807</v>
      </c>
      <c r="L27" s="840">
        <v>12316</v>
      </c>
      <c r="M27" s="840">
        <v>12717</v>
      </c>
      <c r="N27" s="840">
        <v>14452</v>
      </c>
      <c r="O27" s="840">
        <v>14097</v>
      </c>
      <c r="P27" s="840">
        <v>14293</v>
      </c>
      <c r="Q27" s="840">
        <v>14666</v>
      </c>
      <c r="R27" s="840">
        <v>14532</v>
      </c>
      <c r="S27" s="840">
        <v>14517</v>
      </c>
      <c r="T27" s="840">
        <v>14567</v>
      </c>
      <c r="U27" s="840">
        <v>14650</v>
      </c>
      <c r="V27" s="840">
        <v>15454</v>
      </c>
      <c r="W27" s="840">
        <v>15424</v>
      </c>
      <c r="X27" s="842"/>
      <c r="Z27" s="793"/>
    </row>
    <row r="28" spans="1:26" ht="15" customHeight="1" x14ac:dyDescent="0.2">
      <c r="A28" s="406" t="s">
        <v>34</v>
      </c>
      <c r="B28" s="839">
        <v>7361</v>
      </c>
      <c r="C28" s="839">
        <v>7316</v>
      </c>
      <c r="D28" s="839">
        <v>7129</v>
      </c>
      <c r="E28" s="839">
        <v>7207</v>
      </c>
      <c r="F28" s="840">
        <v>7126</v>
      </c>
      <c r="G28" s="840">
        <v>7107</v>
      </c>
      <c r="H28" s="840">
        <v>7369</v>
      </c>
      <c r="I28" s="840">
        <v>7335</v>
      </c>
      <c r="J28" s="840">
        <v>7371</v>
      </c>
      <c r="K28" s="840">
        <v>7702</v>
      </c>
      <c r="L28" s="840">
        <v>7753</v>
      </c>
      <c r="M28" s="840">
        <v>7979</v>
      </c>
      <c r="N28" s="840">
        <v>8511</v>
      </c>
      <c r="O28" s="840">
        <v>8844</v>
      </c>
      <c r="P28" s="840">
        <v>8690</v>
      </c>
      <c r="Q28" s="840">
        <v>9564</v>
      </c>
      <c r="R28" s="840">
        <v>9939</v>
      </c>
      <c r="S28" s="840">
        <v>10083</v>
      </c>
      <c r="T28" s="840">
        <v>10194</v>
      </c>
      <c r="U28" s="840">
        <v>10225</v>
      </c>
      <c r="V28" s="840">
        <v>10384</v>
      </c>
      <c r="W28" s="840">
        <v>10174</v>
      </c>
      <c r="X28" s="842"/>
      <c r="Z28" s="793"/>
    </row>
    <row r="29" spans="1:26" ht="15" customHeight="1" x14ac:dyDescent="0.2">
      <c r="A29" s="406" t="s">
        <v>35</v>
      </c>
      <c r="B29" s="839">
        <v>5990</v>
      </c>
      <c r="C29" s="839">
        <v>5800</v>
      </c>
      <c r="D29" s="839">
        <v>5704</v>
      </c>
      <c r="E29" s="839">
        <v>5728</v>
      </c>
      <c r="F29" s="840">
        <v>5697</v>
      </c>
      <c r="G29" s="840">
        <v>5661</v>
      </c>
      <c r="H29" s="840">
        <v>5928</v>
      </c>
      <c r="I29" s="840">
        <v>5885</v>
      </c>
      <c r="J29" s="840">
        <v>5896</v>
      </c>
      <c r="K29" s="840">
        <v>6034</v>
      </c>
      <c r="L29" s="840">
        <v>6186</v>
      </c>
      <c r="M29" s="840">
        <v>6256</v>
      </c>
      <c r="N29" s="840">
        <v>6359</v>
      </c>
      <c r="O29" s="840">
        <v>6341</v>
      </c>
      <c r="P29" s="840">
        <v>6300</v>
      </c>
      <c r="Q29" s="840">
        <v>6278</v>
      </c>
      <c r="R29" s="840">
        <v>6457</v>
      </c>
      <c r="S29" s="840">
        <v>6506</v>
      </c>
      <c r="T29" s="840">
        <v>6546</v>
      </c>
      <c r="U29" s="840">
        <v>6460</v>
      </c>
      <c r="V29" s="840">
        <v>6929</v>
      </c>
      <c r="W29" s="840">
        <v>6723</v>
      </c>
      <c r="X29" s="842"/>
      <c r="Z29" s="793"/>
    </row>
    <row r="30" spans="1:26" ht="15" customHeight="1" x14ac:dyDescent="0.2">
      <c r="A30" s="406" t="s">
        <v>36</v>
      </c>
      <c r="B30" s="839">
        <v>3605</v>
      </c>
      <c r="C30" s="839">
        <v>3586</v>
      </c>
      <c r="D30" s="839">
        <v>3503</v>
      </c>
      <c r="E30" s="839">
        <v>3464</v>
      </c>
      <c r="F30" s="840">
        <v>3438</v>
      </c>
      <c r="G30" s="840">
        <v>3361</v>
      </c>
      <c r="H30" s="840">
        <v>3594</v>
      </c>
      <c r="I30" s="840">
        <v>3645</v>
      </c>
      <c r="J30" s="840">
        <v>3651</v>
      </c>
      <c r="K30" s="840">
        <v>3884</v>
      </c>
      <c r="L30" s="840">
        <v>4016</v>
      </c>
      <c r="M30" s="840">
        <v>4052</v>
      </c>
      <c r="N30" s="840">
        <v>4132</v>
      </c>
      <c r="O30" s="840">
        <v>4073</v>
      </c>
      <c r="P30" s="840">
        <v>4046</v>
      </c>
      <c r="Q30" s="840">
        <v>4217</v>
      </c>
      <c r="R30" s="840">
        <v>4241</v>
      </c>
      <c r="S30" s="840">
        <v>4324</v>
      </c>
      <c r="T30" s="840">
        <v>4357</v>
      </c>
      <c r="U30" s="840">
        <v>4326</v>
      </c>
      <c r="V30" s="840">
        <v>4920</v>
      </c>
      <c r="W30" s="840">
        <v>5364</v>
      </c>
      <c r="X30" s="842"/>
      <c r="Z30" s="793"/>
    </row>
    <row r="31" spans="1:26" ht="15" customHeight="1" x14ac:dyDescent="0.2">
      <c r="A31" s="406" t="s">
        <v>37</v>
      </c>
      <c r="B31" s="839">
        <v>22464</v>
      </c>
      <c r="C31" s="839">
        <v>22398</v>
      </c>
      <c r="D31" s="839">
        <v>21843</v>
      </c>
      <c r="E31" s="839">
        <v>21820</v>
      </c>
      <c r="F31" s="840">
        <v>21826</v>
      </c>
      <c r="G31" s="840">
        <v>21324</v>
      </c>
      <c r="H31" s="840">
        <v>22627</v>
      </c>
      <c r="I31" s="840">
        <v>22700</v>
      </c>
      <c r="J31" s="840">
        <v>22781</v>
      </c>
      <c r="K31" s="840">
        <v>23256</v>
      </c>
      <c r="L31" s="840">
        <v>24705</v>
      </c>
      <c r="M31" s="840">
        <v>24826</v>
      </c>
      <c r="N31" s="840">
        <v>25534</v>
      </c>
      <c r="O31" s="840">
        <v>25254</v>
      </c>
      <c r="P31" s="840">
        <v>25140</v>
      </c>
      <c r="Q31" s="840">
        <v>25304</v>
      </c>
      <c r="R31" s="840">
        <v>25770</v>
      </c>
      <c r="S31" s="840">
        <v>26298</v>
      </c>
      <c r="T31" s="840">
        <v>27205</v>
      </c>
      <c r="U31" s="840">
        <v>27227</v>
      </c>
      <c r="V31" s="840">
        <v>28555</v>
      </c>
      <c r="W31" s="840">
        <v>27841</v>
      </c>
      <c r="X31" s="842"/>
      <c r="Z31" s="793"/>
    </row>
    <row r="32" spans="1:26" ht="15" customHeight="1" x14ac:dyDescent="0.2">
      <c r="A32" s="406" t="s">
        <v>38</v>
      </c>
      <c r="B32" s="839">
        <v>3926</v>
      </c>
      <c r="C32" s="839">
        <v>3871</v>
      </c>
      <c r="D32" s="839">
        <v>3767</v>
      </c>
      <c r="E32" s="839">
        <v>3863</v>
      </c>
      <c r="F32" s="843">
        <v>3853</v>
      </c>
      <c r="G32" s="840">
        <v>3798</v>
      </c>
      <c r="H32" s="840">
        <v>3977</v>
      </c>
      <c r="I32" s="840">
        <v>3956</v>
      </c>
      <c r="J32" s="840">
        <v>3941</v>
      </c>
      <c r="K32" s="840">
        <v>4178</v>
      </c>
      <c r="L32" s="840">
        <v>4277</v>
      </c>
      <c r="M32" s="840">
        <v>4170</v>
      </c>
      <c r="N32" s="840">
        <v>4300</v>
      </c>
      <c r="O32" s="840">
        <v>4324</v>
      </c>
      <c r="P32" s="840">
        <v>4318</v>
      </c>
      <c r="Q32" s="840">
        <v>4318</v>
      </c>
      <c r="R32" s="840">
        <v>4459</v>
      </c>
      <c r="S32" s="840">
        <v>4425</v>
      </c>
      <c r="T32" s="840">
        <v>4560</v>
      </c>
      <c r="U32" s="840">
        <v>4510</v>
      </c>
      <c r="V32" s="840">
        <v>4780</v>
      </c>
      <c r="W32" s="840">
        <v>4730</v>
      </c>
      <c r="X32" s="842"/>
      <c r="Z32" s="793"/>
    </row>
    <row r="33" spans="1:26" ht="15" customHeight="1" x14ac:dyDescent="0.2">
      <c r="A33" s="406" t="s">
        <v>39</v>
      </c>
      <c r="B33" s="839">
        <v>11310</v>
      </c>
      <c r="C33" s="839">
        <v>11359</v>
      </c>
      <c r="D33" s="839">
        <v>11078</v>
      </c>
      <c r="E33" s="839">
        <v>11178</v>
      </c>
      <c r="F33" s="840">
        <v>11085</v>
      </c>
      <c r="G33" s="840">
        <v>10893</v>
      </c>
      <c r="H33" s="840">
        <v>11092</v>
      </c>
      <c r="I33" s="840">
        <v>11245</v>
      </c>
      <c r="J33" s="840">
        <v>11297</v>
      </c>
      <c r="K33" s="840">
        <v>12104</v>
      </c>
      <c r="L33" s="840">
        <v>12591</v>
      </c>
      <c r="M33" s="840">
        <v>12735</v>
      </c>
      <c r="N33" s="840">
        <v>12932</v>
      </c>
      <c r="O33" s="840">
        <v>12733</v>
      </c>
      <c r="P33" s="840">
        <v>12625</v>
      </c>
      <c r="Q33" s="840">
        <v>12883</v>
      </c>
      <c r="R33" s="840">
        <v>13409</v>
      </c>
      <c r="S33" s="840">
        <v>13193</v>
      </c>
      <c r="T33" s="840">
        <v>13161</v>
      </c>
      <c r="U33" s="840">
        <v>12797</v>
      </c>
      <c r="V33" s="840">
        <v>13339</v>
      </c>
      <c r="W33" s="840">
        <v>12783</v>
      </c>
      <c r="X33" s="842"/>
      <c r="Z33" s="793"/>
    </row>
    <row r="34" spans="1:26" ht="15" customHeight="1" x14ac:dyDescent="0.2">
      <c r="A34" s="406" t="s">
        <v>40</v>
      </c>
      <c r="B34" s="839">
        <v>4862</v>
      </c>
      <c r="C34" s="839">
        <v>4856</v>
      </c>
      <c r="D34" s="839">
        <v>4731</v>
      </c>
      <c r="E34" s="839">
        <v>4743</v>
      </c>
      <c r="F34" s="840">
        <v>4799</v>
      </c>
      <c r="G34" s="840">
        <v>4757</v>
      </c>
      <c r="H34" s="840">
        <v>5039</v>
      </c>
      <c r="I34" s="840">
        <v>5003</v>
      </c>
      <c r="J34" s="840">
        <v>4995</v>
      </c>
      <c r="K34" s="840">
        <v>5200</v>
      </c>
      <c r="L34" s="840">
        <v>5501</v>
      </c>
      <c r="M34" s="840">
        <v>5469</v>
      </c>
      <c r="N34" s="840">
        <v>5694</v>
      </c>
      <c r="O34" s="840">
        <v>5807</v>
      </c>
      <c r="P34" s="840">
        <v>5781</v>
      </c>
      <c r="Q34" s="840">
        <v>5978</v>
      </c>
      <c r="R34" s="840">
        <v>5984</v>
      </c>
      <c r="S34" s="840">
        <v>6070</v>
      </c>
      <c r="T34" s="840">
        <v>6700</v>
      </c>
      <c r="U34" s="840">
        <v>7902</v>
      </c>
      <c r="V34" s="840">
        <v>8536</v>
      </c>
      <c r="W34" s="840">
        <v>8395</v>
      </c>
      <c r="X34" s="842"/>
      <c r="Z34" s="793"/>
    </row>
    <row r="35" spans="1:26" ht="15" customHeight="1" x14ac:dyDescent="0.2">
      <c r="A35" s="406" t="s">
        <v>41</v>
      </c>
      <c r="B35" s="839">
        <v>3447</v>
      </c>
      <c r="C35" s="839">
        <v>3508</v>
      </c>
      <c r="D35" s="839">
        <v>3356</v>
      </c>
      <c r="E35" s="839">
        <v>3470</v>
      </c>
      <c r="F35" s="840">
        <v>3405</v>
      </c>
      <c r="G35" s="840">
        <v>3413</v>
      </c>
      <c r="H35" s="840">
        <v>3599</v>
      </c>
      <c r="I35" s="840">
        <v>4092</v>
      </c>
      <c r="J35" s="840">
        <v>4293</v>
      </c>
      <c r="K35" s="840">
        <v>4595</v>
      </c>
      <c r="L35" s="840">
        <v>5219</v>
      </c>
      <c r="M35" s="840">
        <v>5391</v>
      </c>
      <c r="N35" s="840">
        <v>5459</v>
      </c>
      <c r="O35" s="840">
        <v>5421</v>
      </c>
      <c r="P35" s="840">
        <v>5422</v>
      </c>
      <c r="Q35" s="840">
        <v>5536</v>
      </c>
      <c r="R35" s="840">
        <v>5612</v>
      </c>
      <c r="S35" s="840">
        <v>5636</v>
      </c>
      <c r="T35" s="840">
        <v>5634</v>
      </c>
      <c r="U35" s="840">
        <v>5631</v>
      </c>
      <c r="V35" s="840">
        <v>6080</v>
      </c>
      <c r="W35" s="840">
        <v>5811</v>
      </c>
      <c r="X35" s="842"/>
      <c r="Z35" s="793"/>
    </row>
    <row r="36" spans="1:26" ht="15" customHeight="1" x14ac:dyDescent="0.2">
      <c r="A36" s="406" t="s">
        <v>42</v>
      </c>
      <c r="B36" s="839">
        <v>5835</v>
      </c>
      <c r="C36" s="839">
        <v>5855</v>
      </c>
      <c r="D36" s="839">
        <v>5717</v>
      </c>
      <c r="E36" s="839">
        <v>5929</v>
      </c>
      <c r="F36" s="840">
        <v>6060</v>
      </c>
      <c r="G36" s="840">
        <v>6002</v>
      </c>
      <c r="H36" s="840">
        <v>6569</v>
      </c>
      <c r="I36" s="840">
        <v>6687</v>
      </c>
      <c r="J36" s="840">
        <v>6468</v>
      </c>
      <c r="K36" s="840">
        <v>6639</v>
      </c>
      <c r="L36" s="840">
        <v>6984</v>
      </c>
      <c r="M36" s="840">
        <v>7063</v>
      </c>
      <c r="N36" s="840">
        <v>7245</v>
      </c>
      <c r="O36" s="840">
        <v>7279</v>
      </c>
      <c r="P36" s="840">
        <v>7247</v>
      </c>
      <c r="Q36" s="840">
        <v>7393</v>
      </c>
      <c r="R36" s="840">
        <v>7617</v>
      </c>
      <c r="S36" s="840">
        <v>7802</v>
      </c>
      <c r="T36" s="840">
        <v>7879</v>
      </c>
      <c r="U36" s="840">
        <v>7910</v>
      </c>
      <c r="V36" s="840">
        <v>8104</v>
      </c>
      <c r="W36" s="840">
        <v>7897</v>
      </c>
      <c r="X36" s="842"/>
      <c r="Z36" s="793"/>
    </row>
    <row r="37" spans="1:26" ht="15" customHeight="1" x14ac:dyDescent="0.2">
      <c r="A37" s="406" t="s">
        <v>43</v>
      </c>
      <c r="B37" s="839">
        <v>10116</v>
      </c>
      <c r="C37" s="839">
        <v>10309</v>
      </c>
      <c r="D37" s="839">
        <v>9890</v>
      </c>
      <c r="E37" s="839">
        <v>9864</v>
      </c>
      <c r="F37" s="840">
        <v>9783</v>
      </c>
      <c r="G37" s="840">
        <v>9687</v>
      </c>
      <c r="H37" s="840">
        <v>9951</v>
      </c>
      <c r="I37" s="840">
        <v>9737</v>
      </c>
      <c r="J37" s="840">
        <v>9708</v>
      </c>
      <c r="K37" s="840">
        <v>10290</v>
      </c>
      <c r="L37" s="840">
        <v>10424</v>
      </c>
      <c r="M37" s="840">
        <v>10297</v>
      </c>
      <c r="N37" s="840">
        <v>10398</v>
      </c>
      <c r="O37" s="840">
        <v>10731</v>
      </c>
      <c r="P37" s="840">
        <v>10673</v>
      </c>
      <c r="Q37" s="840">
        <v>10475</v>
      </c>
      <c r="R37" s="840">
        <v>10628</v>
      </c>
      <c r="S37" s="840">
        <v>10532</v>
      </c>
      <c r="T37" s="840">
        <v>10833</v>
      </c>
      <c r="U37" s="840">
        <v>10846</v>
      </c>
      <c r="V37" s="840">
        <v>12323</v>
      </c>
      <c r="W37" s="840">
        <v>11354</v>
      </c>
      <c r="X37" s="842"/>
      <c r="Z37" s="793"/>
    </row>
    <row r="38" spans="1:26" ht="15" customHeight="1" x14ac:dyDescent="0.2">
      <c r="A38" s="406" t="s">
        <v>44</v>
      </c>
      <c r="B38" s="839">
        <v>11058</v>
      </c>
      <c r="C38" s="839">
        <v>10876</v>
      </c>
      <c r="D38" s="839">
        <v>10685</v>
      </c>
      <c r="E38" s="839">
        <v>10699</v>
      </c>
      <c r="F38" s="840">
        <v>10685</v>
      </c>
      <c r="G38" s="840">
        <v>10681</v>
      </c>
      <c r="H38" s="840">
        <v>10778</v>
      </c>
      <c r="I38" s="840">
        <v>10933</v>
      </c>
      <c r="J38" s="840">
        <v>11037</v>
      </c>
      <c r="K38" s="840">
        <v>11786</v>
      </c>
      <c r="L38" s="840">
        <v>12119</v>
      </c>
      <c r="M38" s="840">
        <v>12341</v>
      </c>
      <c r="N38" s="840">
        <v>12756</v>
      </c>
      <c r="O38" s="840">
        <v>13827</v>
      </c>
      <c r="P38" s="840">
        <v>13950</v>
      </c>
      <c r="Q38" s="840">
        <v>13804</v>
      </c>
      <c r="R38" s="840">
        <v>13938</v>
      </c>
      <c r="S38" s="840">
        <v>14179</v>
      </c>
      <c r="T38" s="840">
        <v>15145</v>
      </c>
      <c r="U38" s="840">
        <v>15394</v>
      </c>
      <c r="V38" s="840">
        <v>16402</v>
      </c>
      <c r="W38" s="840">
        <v>16042</v>
      </c>
      <c r="X38" s="842"/>
      <c r="Z38" s="793"/>
    </row>
    <row r="39" spans="1:26" ht="15" customHeight="1" x14ac:dyDescent="0.2">
      <c r="A39" s="406" t="s">
        <v>45</v>
      </c>
      <c r="B39" s="839">
        <v>3245</v>
      </c>
      <c r="C39" s="839">
        <v>3366</v>
      </c>
      <c r="D39" s="839">
        <v>3258</v>
      </c>
      <c r="E39" s="839">
        <v>3368</v>
      </c>
      <c r="F39" s="840">
        <v>3390</v>
      </c>
      <c r="G39" s="840">
        <v>3348</v>
      </c>
      <c r="H39" s="840">
        <v>3502</v>
      </c>
      <c r="I39" s="840">
        <v>3484</v>
      </c>
      <c r="J39" s="840">
        <v>3485</v>
      </c>
      <c r="K39" s="840">
        <v>3737</v>
      </c>
      <c r="L39" s="840">
        <v>3749</v>
      </c>
      <c r="M39" s="840">
        <v>3751</v>
      </c>
      <c r="N39" s="840">
        <v>3982</v>
      </c>
      <c r="O39" s="840">
        <v>4025</v>
      </c>
      <c r="P39" s="840">
        <v>3938</v>
      </c>
      <c r="Q39" s="840">
        <v>4077</v>
      </c>
      <c r="R39" s="840">
        <v>4009</v>
      </c>
      <c r="S39" s="840">
        <v>4188</v>
      </c>
      <c r="T39" s="840">
        <v>4402</v>
      </c>
      <c r="U39" s="840">
        <v>4375</v>
      </c>
      <c r="V39" s="840">
        <v>4822</v>
      </c>
      <c r="W39" s="840">
        <v>4442</v>
      </c>
      <c r="X39" s="842"/>
      <c r="Z39" s="793"/>
    </row>
    <row r="40" spans="1:26" ht="15" customHeight="1" x14ac:dyDescent="0.2">
      <c r="A40" s="406" t="s">
        <v>46</v>
      </c>
      <c r="B40" s="839">
        <v>9866</v>
      </c>
      <c r="C40" s="839">
        <v>9751</v>
      </c>
      <c r="D40" s="839">
        <v>9625</v>
      </c>
      <c r="E40" s="839">
        <v>9951</v>
      </c>
      <c r="F40" s="840">
        <v>9840</v>
      </c>
      <c r="G40" s="840">
        <v>9684</v>
      </c>
      <c r="H40" s="840">
        <v>10142</v>
      </c>
      <c r="I40" s="840">
        <v>9926</v>
      </c>
      <c r="J40" s="840">
        <v>10131</v>
      </c>
      <c r="K40" s="840">
        <v>10452</v>
      </c>
      <c r="L40" s="840">
        <v>11055</v>
      </c>
      <c r="M40" s="840">
        <v>11179</v>
      </c>
      <c r="N40" s="840">
        <v>12095</v>
      </c>
      <c r="O40" s="840">
        <v>12055</v>
      </c>
      <c r="P40" s="840">
        <v>11988</v>
      </c>
      <c r="Q40" s="840">
        <v>12523</v>
      </c>
      <c r="R40" s="840">
        <v>12512</v>
      </c>
      <c r="S40" s="840">
        <v>12486</v>
      </c>
      <c r="T40" s="840">
        <v>12546</v>
      </c>
      <c r="U40" s="840">
        <v>12817</v>
      </c>
      <c r="V40" s="840">
        <v>13079</v>
      </c>
      <c r="W40" s="840">
        <v>13097</v>
      </c>
      <c r="X40" s="842"/>
      <c r="Z40" s="793"/>
    </row>
    <row r="41" spans="1:26" ht="15" customHeight="1" x14ac:dyDescent="0.2">
      <c r="A41" s="406" t="s">
        <v>47</v>
      </c>
      <c r="B41" s="839">
        <v>2807</v>
      </c>
      <c r="C41" s="839">
        <v>2759</v>
      </c>
      <c r="D41" s="839">
        <v>2730</v>
      </c>
      <c r="E41" s="839">
        <v>2780</v>
      </c>
      <c r="F41" s="840">
        <v>2824</v>
      </c>
      <c r="G41" s="840">
        <v>2807</v>
      </c>
      <c r="H41" s="840">
        <v>2998</v>
      </c>
      <c r="I41" s="840">
        <v>2924</v>
      </c>
      <c r="J41" s="840">
        <v>2940</v>
      </c>
      <c r="K41" s="840">
        <v>2979</v>
      </c>
      <c r="L41" s="840">
        <v>3004</v>
      </c>
      <c r="M41" s="840">
        <v>2991</v>
      </c>
      <c r="N41" s="840">
        <v>3063</v>
      </c>
      <c r="O41" s="840">
        <v>2937</v>
      </c>
      <c r="P41" s="840">
        <v>2982</v>
      </c>
      <c r="Q41" s="840">
        <v>3066</v>
      </c>
      <c r="R41" s="840">
        <v>3036</v>
      </c>
      <c r="S41" s="840">
        <v>3118</v>
      </c>
      <c r="T41" s="840">
        <v>3157</v>
      </c>
      <c r="U41" s="840">
        <v>3105</v>
      </c>
      <c r="V41" s="840">
        <v>3245</v>
      </c>
      <c r="W41" s="840">
        <v>3073</v>
      </c>
      <c r="X41" s="842"/>
      <c r="Z41" s="793"/>
    </row>
    <row r="42" spans="1:26" ht="15" customHeight="1" x14ac:dyDescent="0.2">
      <c r="A42" s="406" t="s">
        <v>48</v>
      </c>
      <c r="B42" s="839">
        <v>10976</v>
      </c>
      <c r="C42" s="839">
        <v>11146</v>
      </c>
      <c r="D42" s="839">
        <v>10718</v>
      </c>
      <c r="E42" s="839">
        <v>10883</v>
      </c>
      <c r="F42" s="840">
        <v>10741</v>
      </c>
      <c r="G42" s="840">
        <v>10524</v>
      </c>
      <c r="H42" s="840">
        <v>10886</v>
      </c>
      <c r="I42" s="840">
        <v>10847</v>
      </c>
      <c r="J42" s="840">
        <v>10864</v>
      </c>
      <c r="K42" s="840">
        <v>10985</v>
      </c>
      <c r="L42" s="840">
        <v>11336</v>
      </c>
      <c r="M42" s="840">
        <v>11317</v>
      </c>
      <c r="N42" s="840">
        <v>11653</v>
      </c>
      <c r="O42" s="840">
        <v>11323</v>
      </c>
      <c r="P42" s="840">
        <v>11428</v>
      </c>
      <c r="Q42" s="840">
        <v>11508</v>
      </c>
      <c r="R42" s="840">
        <v>11628</v>
      </c>
      <c r="S42" s="840">
        <v>11749</v>
      </c>
      <c r="T42" s="840">
        <v>11954</v>
      </c>
      <c r="U42" s="840">
        <v>11761</v>
      </c>
      <c r="V42" s="840">
        <v>12524</v>
      </c>
      <c r="W42" s="840">
        <v>12657</v>
      </c>
      <c r="X42" s="842"/>
      <c r="Z42" s="793"/>
    </row>
    <row r="43" spans="1:26" ht="15" customHeight="1" x14ac:dyDescent="0.2">
      <c r="A43" s="406" t="s">
        <v>49</v>
      </c>
      <c r="B43" s="839">
        <v>8126</v>
      </c>
      <c r="C43" s="839">
        <v>8196</v>
      </c>
      <c r="D43" s="839">
        <v>7959</v>
      </c>
      <c r="E43" s="839">
        <v>7946</v>
      </c>
      <c r="F43" s="840">
        <v>7902</v>
      </c>
      <c r="G43" s="840">
        <v>7649</v>
      </c>
      <c r="H43" s="840">
        <v>7477</v>
      </c>
      <c r="I43" s="840">
        <v>7814</v>
      </c>
      <c r="J43" s="840">
        <v>7750</v>
      </c>
      <c r="K43" s="840">
        <v>7900</v>
      </c>
      <c r="L43" s="840">
        <v>8086</v>
      </c>
      <c r="M43" s="840">
        <v>8164</v>
      </c>
      <c r="N43" s="840">
        <v>8270</v>
      </c>
      <c r="O43" s="840">
        <v>8421</v>
      </c>
      <c r="P43" s="840">
        <v>8421</v>
      </c>
      <c r="Q43" s="840">
        <v>8346</v>
      </c>
      <c r="R43" s="840">
        <v>8493</v>
      </c>
      <c r="S43" s="840">
        <v>8555</v>
      </c>
      <c r="T43" s="840">
        <v>8693</v>
      </c>
      <c r="U43" s="840">
        <v>8825</v>
      </c>
      <c r="V43" s="840">
        <v>8818</v>
      </c>
      <c r="W43" s="840">
        <v>8708</v>
      </c>
      <c r="X43" s="842"/>
      <c r="Z43" s="793"/>
    </row>
    <row r="44" spans="1:26" ht="15" customHeight="1" x14ac:dyDescent="0.2">
      <c r="A44" s="406" t="s">
        <v>50</v>
      </c>
      <c r="B44" s="839">
        <v>7048</v>
      </c>
      <c r="C44" s="839">
        <v>7109</v>
      </c>
      <c r="D44" s="839">
        <v>7065</v>
      </c>
      <c r="E44" s="839">
        <v>7051</v>
      </c>
      <c r="F44" s="840">
        <v>7131</v>
      </c>
      <c r="G44" s="840">
        <v>7035</v>
      </c>
      <c r="H44" s="840">
        <v>7447</v>
      </c>
      <c r="I44" s="840">
        <v>7517</v>
      </c>
      <c r="J44" s="840">
        <v>7581</v>
      </c>
      <c r="K44" s="840">
        <v>7658</v>
      </c>
      <c r="L44" s="840">
        <v>8119</v>
      </c>
      <c r="M44" s="840">
        <v>8538</v>
      </c>
      <c r="N44" s="840">
        <v>8734</v>
      </c>
      <c r="O44" s="840">
        <v>8689</v>
      </c>
      <c r="P44" s="840">
        <v>8664</v>
      </c>
      <c r="Q44" s="840">
        <v>8895</v>
      </c>
      <c r="R44" s="840">
        <v>9002</v>
      </c>
      <c r="S44" s="840">
        <v>9106</v>
      </c>
      <c r="T44" s="840">
        <v>9332</v>
      </c>
      <c r="U44" s="840">
        <v>9383</v>
      </c>
      <c r="V44" s="840">
        <v>9779</v>
      </c>
      <c r="W44" s="840">
        <v>9566</v>
      </c>
      <c r="X44" s="842"/>
      <c r="Z44" s="793"/>
    </row>
    <row r="45" spans="1:26" ht="15" customHeight="1" x14ac:dyDescent="0.2">
      <c r="A45" s="406" t="s">
        <v>51</v>
      </c>
      <c r="B45" s="839">
        <v>3060</v>
      </c>
      <c r="C45" s="839">
        <v>3116</v>
      </c>
      <c r="D45" s="839">
        <v>2992</v>
      </c>
      <c r="E45" s="839">
        <v>3046</v>
      </c>
      <c r="F45" s="839">
        <v>3018</v>
      </c>
      <c r="G45" s="839">
        <v>2933</v>
      </c>
      <c r="H45" s="840">
        <v>3094</v>
      </c>
      <c r="I45" s="840">
        <v>3147</v>
      </c>
      <c r="J45" s="840">
        <v>3186</v>
      </c>
      <c r="K45" s="840">
        <v>3376</v>
      </c>
      <c r="L45" s="840">
        <v>3527</v>
      </c>
      <c r="M45" s="840">
        <v>3580</v>
      </c>
      <c r="N45" s="840">
        <v>3639</v>
      </c>
      <c r="O45" s="840">
        <v>3572</v>
      </c>
      <c r="P45" s="840">
        <v>3504</v>
      </c>
      <c r="Q45" s="840">
        <v>3467</v>
      </c>
      <c r="R45" s="840">
        <v>3593</v>
      </c>
      <c r="S45" s="840">
        <v>3655</v>
      </c>
      <c r="T45" s="840">
        <v>3671</v>
      </c>
      <c r="U45" s="840">
        <v>3771</v>
      </c>
      <c r="V45" s="840">
        <v>4550</v>
      </c>
      <c r="W45" s="840">
        <v>4131</v>
      </c>
      <c r="X45" s="842"/>
      <c r="Z45" s="793"/>
    </row>
    <row r="46" spans="1:26" ht="15" customHeight="1" thickBot="1" x14ac:dyDescent="0.25">
      <c r="A46" s="844"/>
      <c r="B46" s="845"/>
      <c r="C46" s="845"/>
      <c r="D46" s="845"/>
      <c r="E46" s="845"/>
      <c r="F46" s="845"/>
      <c r="G46" s="845"/>
      <c r="H46" s="846"/>
      <c r="I46" s="846"/>
      <c r="J46" s="846"/>
      <c r="K46" s="846"/>
      <c r="L46" s="846"/>
      <c r="M46" s="846"/>
      <c r="N46" s="847"/>
      <c r="O46" s="847"/>
      <c r="P46" s="847"/>
      <c r="Q46" s="847"/>
      <c r="R46" s="847"/>
      <c r="S46" s="847"/>
      <c r="T46" s="847"/>
      <c r="U46" s="847"/>
      <c r="V46" s="847"/>
      <c r="W46" s="847"/>
    </row>
    <row r="47" spans="1:26" ht="15" customHeight="1" x14ac:dyDescent="0.2">
      <c r="A47" s="1003" t="s">
        <v>1044</v>
      </c>
      <c r="B47" s="1003"/>
      <c r="C47" s="1003"/>
      <c r="D47" s="1003"/>
      <c r="E47" s="1003"/>
      <c r="F47" s="1003"/>
      <c r="G47" s="1003"/>
      <c r="H47" s="1003"/>
      <c r="I47" s="1003"/>
      <c r="J47" s="1003"/>
      <c r="K47" s="1003"/>
      <c r="L47" s="1003"/>
      <c r="M47" s="457"/>
      <c r="N47" s="457"/>
      <c r="O47" s="457"/>
      <c r="P47" s="457"/>
      <c r="Q47" s="457"/>
      <c r="R47" s="457"/>
      <c r="S47" s="457"/>
      <c r="T47" s="457"/>
      <c r="U47" s="457"/>
      <c r="V47" s="457"/>
    </row>
    <row r="48" spans="1:26" ht="15" customHeight="1" x14ac:dyDescent="0.2">
      <c r="A48" s="976" t="s">
        <v>1391</v>
      </c>
      <c r="B48" s="976"/>
      <c r="C48" s="976"/>
      <c r="D48" s="976"/>
      <c r="E48" s="976"/>
      <c r="F48" s="976"/>
      <c r="G48" s="976"/>
      <c r="H48" s="976"/>
      <c r="I48" s="976"/>
      <c r="J48" s="976"/>
      <c r="K48" s="976"/>
      <c r="L48" s="976"/>
      <c r="M48" s="457"/>
      <c r="N48" s="457"/>
      <c r="O48" s="457"/>
      <c r="P48" s="457"/>
      <c r="Q48" s="457"/>
      <c r="R48" s="457"/>
      <c r="S48" s="457"/>
      <c r="T48" s="457"/>
      <c r="U48" s="457"/>
      <c r="V48" s="457"/>
    </row>
    <row r="49" spans="1:12" ht="15" customHeight="1" x14ac:dyDescent="0.2">
      <c r="A49" s="819" t="s">
        <v>780</v>
      </c>
      <c r="B49" s="819"/>
      <c r="C49" s="819"/>
      <c r="D49" s="819"/>
      <c r="E49" s="819"/>
      <c r="F49" s="819"/>
      <c r="G49" s="819"/>
      <c r="H49" s="819"/>
      <c r="I49" s="819"/>
      <c r="J49" s="819"/>
      <c r="K49" s="819"/>
      <c r="L49" s="819"/>
    </row>
    <row r="50" spans="1:12" ht="15" customHeight="1" x14ac:dyDescent="0.2">
      <c r="A50" s="1004" t="s">
        <v>1283</v>
      </c>
      <c r="B50" s="1004"/>
      <c r="C50" s="1004"/>
      <c r="D50" s="1004"/>
      <c r="E50" s="1004"/>
      <c r="F50" s="1004"/>
      <c r="G50" s="1004"/>
      <c r="H50" s="1004"/>
      <c r="I50" s="1004"/>
      <c r="J50" s="1004"/>
      <c r="K50" s="1004"/>
      <c r="L50" s="1004"/>
    </row>
  </sheetData>
  <mergeCells count="27">
    <mergeCell ref="E5:E6"/>
    <mergeCell ref="U5:U6"/>
    <mergeCell ref="A47:L47"/>
    <mergeCell ref="A50:L50"/>
    <mergeCell ref="O5:O6"/>
    <mergeCell ref="P5:P6"/>
    <mergeCell ref="Q5:Q6"/>
    <mergeCell ref="I5:I6"/>
    <mergeCell ref="F5:F6"/>
    <mergeCell ref="G5:G6"/>
    <mergeCell ref="H5:H6"/>
    <mergeCell ref="W5:W6"/>
    <mergeCell ref="A2:W2"/>
    <mergeCell ref="A3:V3"/>
    <mergeCell ref="A5:A6"/>
    <mergeCell ref="B5:B6"/>
    <mergeCell ref="C5:C6"/>
    <mergeCell ref="V5:V6"/>
    <mergeCell ref="R5:R6"/>
    <mergeCell ref="S5:S6"/>
    <mergeCell ref="T5:T6"/>
    <mergeCell ref="J5:J6"/>
    <mergeCell ref="K5:K6"/>
    <mergeCell ref="L5:L6"/>
    <mergeCell ref="M5:M6"/>
    <mergeCell ref="N5:N6"/>
    <mergeCell ref="D5:D6"/>
  </mergeCells>
  <hyperlinks>
    <hyperlink ref="A1" location="Índice!A1" display="Regresar" xr:uid="{00000000-0004-0000-0200-000000000000}"/>
  </hyperlinks>
  <printOptions horizontalCentered="1"/>
  <pageMargins left="0.51181102362204722" right="0.51181102362204722" top="0.74803149606299213" bottom="0.74803149606299213" header="0.31496062992125984" footer="0.31496062992125984"/>
  <pageSetup scale="5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7"/>
  <sheetViews>
    <sheetView showGridLines="0" workbookViewId="0"/>
  </sheetViews>
  <sheetFormatPr baseColWidth="10" defaultRowHeight="15" x14ac:dyDescent="0.2"/>
  <cols>
    <col min="1" max="1" width="53" style="99" customWidth="1"/>
    <col min="2" max="2" width="12.42578125" style="99" customWidth="1"/>
    <col min="3" max="3" width="13.85546875" style="99" customWidth="1"/>
    <col min="4" max="4" width="16.28515625" style="99" customWidth="1"/>
    <col min="5" max="5" width="13.5703125" style="99" customWidth="1"/>
    <col min="6" max="6" width="12.140625" style="99" customWidth="1"/>
    <col min="7" max="7" width="14.5703125" style="99" customWidth="1"/>
    <col min="8" max="8" width="12.42578125" style="99" customWidth="1"/>
    <col min="9" max="9" width="13.28515625" style="99" customWidth="1"/>
    <col min="10" max="10" width="12" style="99" customWidth="1"/>
    <col min="11" max="16384" width="11.42578125" style="99"/>
  </cols>
  <sheetData>
    <row r="1" spans="1:10" s="416" customFormat="1" x14ac:dyDescent="0.2">
      <c r="A1" s="236" t="s">
        <v>18</v>
      </c>
      <c r="B1" s="654"/>
      <c r="C1" s="654"/>
      <c r="D1" s="654"/>
      <c r="E1" s="654"/>
      <c r="F1" s="654"/>
      <c r="G1" s="654"/>
      <c r="H1" s="654"/>
      <c r="I1" s="655"/>
      <c r="J1" s="654"/>
    </row>
    <row r="2" spans="1:10" s="416" customFormat="1" x14ac:dyDescent="0.2">
      <c r="A2" s="1191" t="s">
        <v>820</v>
      </c>
      <c r="B2" s="1191"/>
      <c r="C2" s="1191"/>
      <c r="D2" s="1191"/>
      <c r="E2" s="1191"/>
      <c r="F2" s="1191"/>
      <c r="G2" s="1191"/>
      <c r="H2" s="1191"/>
      <c r="I2" s="1191"/>
      <c r="J2" s="1191"/>
    </row>
    <row r="3" spans="1:10" s="416" customFormat="1" ht="18" x14ac:dyDescent="0.2">
      <c r="A3" s="634" t="s">
        <v>840</v>
      </c>
      <c r="B3" s="634"/>
      <c r="C3" s="634"/>
      <c r="D3" s="634"/>
      <c r="E3" s="634"/>
      <c r="F3" s="634"/>
      <c r="G3" s="634"/>
      <c r="H3" s="634"/>
      <c r="I3" s="634"/>
      <c r="J3" s="634"/>
    </row>
    <row r="4" spans="1:10" s="416" customFormat="1" ht="18" x14ac:dyDescent="0.2">
      <c r="A4" s="417" t="s">
        <v>69</v>
      </c>
      <c r="B4" s="656"/>
      <c r="C4" s="656"/>
      <c r="D4" s="656"/>
      <c r="E4" s="656"/>
      <c r="F4" s="656"/>
      <c r="G4" s="656"/>
      <c r="H4" s="656"/>
      <c r="I4" s="656"/>
      <c r="J4" s="656"/>
    </row>
    <row r="5" spans="1:10" s="416" customFormat="1" ht="15.75" thickBot="1" x14ac:dyDescent="0.25">
      <c r="A5" s="496"/>
      <c r="B5" s="656"/>
      <c r="C5" s="656"/>
      <c r="D5" s="656"/>
      <c r="E5" s="656"/>
      <c r="F5" s="656"/>
      <c r="G5" s="656"/>
      <c r="H5" s="656"/>
      <c r="I5" s="656"/>
      <c r="J5" s="656"/>
    </row>
    <row r="6" spans="1:10" ht="21" customHeight="1" x14ac:dyDescent="0.2">
      <c r="A6" s="1192" t="s">
        <v>67</v>
      </c>
      <c r="B6" s="1165" t="s">
        <v>252</v>
      </c>
      <c r="C6" s="1180" t="s">
        <v>157</v>
      </c>
      <c r="D6" s="1180"/>
      <c r="E6" s="1165" t="s">
        <v>253</v>
      </c>
      <c r="F6" s="1165" t="s">
        <v>254</v>
      </c>
      <c r="G6" s="1165" t="s">
        <v>255</v>
      </c>
      <c r="H6" s="1165" t="s">
        <v>256</v>
      </c>
      <c r="I6" s="310" t="s">
        <v>136</v>
      </c>
      <c r="J6" s="1168" t="s">
        <v>208</v>
      </c>
    </row>
    <row r="7" spans="1:10" ht="21" customHeight="1" thickBot="1" x14ac:dyDescent="0.25">
      <c r="A7" s="1193"/>
      <c r="B7" s="1166"/>
      <c r="C7" s="1181"/>
      <c r="D7" s="1181"/>
      <c r="E7" s="1166"/>
      <c r="F7" s="1166"/>
      <c r="G7" s="1166"/>
      <c r="H7" s="1166"/>
      <c r="I7" s="311" t="s">
        <v>19</v>
      </c>
      <c r="J7" s="1169"/>
    </row>
    <row r="8" spans="1:10" ht="21" customHeight="1" thickBot="1" x14ac:dyDescent="0.25">
      <c r="A8" s="1194"/>
      <c r="B8" s="1167"/>
      <c r="C8" s="396" t="s">
        <v>257</v>
      </c>
      <c r="D8" s="396" t="s">
        <v>258</v>
      </c>
      <c r="E8" s="1167"/>
      <c r="F8" s="1167"/>
      <c r="G8" s="1167"/>
      <c r="H8" s="1167"/>
      <c r="I8" s="312" t="s">
        <v>136</v>
      </c>
      <c r="J8" s="1170"/>
    </row>
    <row r="9" spans="1:10" ht="15" customHeight="1" x14ac:dyDescent="0.2">
      <c r="A9" s="113"/>
      <c r="B9" s="114"/>
      <c r="C9" s="113"/>
      <c r="D9" s="113"/>
      <c r="E9" s="113"/>
      <c r="F9" s="114"/>
      <c r="G9" s="114"/>
      <c r="H9" s="113"/>
      <c r="I9" s="115"/>
      <c r="J9" s="113"/>
    </row>
    <row r="10" spans="1:10" ht="15" customHeight="1" x14ac:dyDescent="0.2">
      <c r="A10" s="116" t="s">
        <v>70</v>
      </c>
      <c r="B10" s="657"/>
      <c r="C10" s="657"/>
      <c r="D10" s="657"/>
      <c r="E10" s="657"/>
      <c r="F10" s="657"/>
      <c r="G10" s="657"/>
      <c r="H10" s="657"/>
      <c r="I10" s="658"/>
      <c r="J10" s="659"/>
    </row>
    <row r="11" spans="1:10" ht="15" customHeight="1" x14ac:dyDescent="0.2">
      <c r="A11" s="116"/>
      <c r="B11" s="660"/>
      <c r="C11" s="661"/>
      <c r="D11" s="660"/>
      <c r="E11" s="660"/>
      <c r="F11" s="660"/>
      <c r="G11" s="660"/>
      <c r="H11" s="660"/>
      <c r="I11" s="662"/>
      <c r="J11" s="659"/>
    </row>
    <row r="12" spans="1:10" ht="15" customHeight="1" x14ac:dyDescent="0.2">
      <c r="A12" s="663" t="s">
        <v>209</v>
      </c>
      <c r="B12" s="664">
        <v>17223857.03198</v>
      </c>
      <c r="C12" s="664">
        <v>67761545.214289993</v>
      </c>
      <c r="D12" s="664">
        <v>12870292.36465</v>
      </c>
      <c r="E12" s="664">
        <v>80631837.578939989</v>
      </c>
      <c r="F12" s="664">
        <v>21275360.102320001</v>
      </c>
      <c r="G12" s="664">
        <v>8974614.4292399995</v>
      </c>
      <c r="H12" s="664">
        <v>590173.52229999995</v>
      </c>
      <c r="I12" s="664">
        <v>128695842.66477999</v>
      </c>
      <c r="J12" s="665">
        <v>72.415609687356238</v>
      </c>
    </row>
    <row r="13" spans="1:10" ht="15" customHeight="1" x14ac:dyDescent="0.2">
      <c r="A13" s="663" t="s">
        <v>259</v>
      </c>
      <c r="B13" s="117">
        <v>0</v>
      </c>
      <c r="C13" s="117">
        <v>37410136.568949997</v>
      </c>
      <c r="D13" s="117"/>
      <c r="E13" s="664">
        <v>37410136.568949997</v>
      </c>
      <c r="F13" s="117">
        <v>1124276.6112500001</v>
      </c>
      <c r="G13" s="117">
        <v>0</v>
      </c>
      <c r="H13" s="117">
        <v>925523.50667000003</v>
      </c>
      <c r="I13" s="664">
        <v>39459936.686869994</v>
      </c>
      <c r="J13" s="665">
        <v>22.203633887749344</v>
      </c>
    </row>
    <row r="14" spans="1:10" ht="15" customHeight="1" x14ac:dyDescent="0.2">
      <c r="A14" s="666" t="s">
        <v>260</v>
      </c>
      <c r="B14" s="117">
        <v>17223857.03198</v>
      </c>
      <c r="C14" s="117">
        <v>105171681.78323999</v>
      </c>
      <c r="D14" s="117">
        <v>12870292.36465</v>
      </c>
      <c r="E14" s="664">
        <v>118041974.14788999</v>
      </c>
      <c r="F14" s="117">
        <v>22399636.713569999</v>
      </c>
      <c r="G14" s="117">
        <v>8974614.4292399995</v>
      </c>
      <c r="H14" s="117">
        <v>1515697.0289699999</v>
      </c>
      <c r="I14" s="664">
        <v>168155779.35164997</v>
      </c>
      <c r="J14" s="665">
        <v>94.619243575105571</v>
      </c>
    </row>
    <row r="15" spans="1:10" ht="15" customHeight="1" x14ac:dyDescent="0.2">
      <c r="A15" s="128" t="s">
        <v>312</v>
      </c>
      <c r="B15" s="117">
        <v>3302847.7074899999</v>
      </c>
      <c r="C15" s="117">
        <v>1313169.1132299998</v>
      </c>
      <c r="D15" s="117">
        <v>319872.70698000002</v>
      </c>
      <c r="E15" s="664">
        <v>1633041.8202099998</v>
      </c>
      <c r="F15" s="117">
        <v>4262804.0701000001</v>
      </c>
      <c r="G15" s="117">
        <v>322968.51611999999</v>
      </c>
      <c r="H15" s="117">
        <v>40930.60974</v>
      </c>
      <c r="I15" s="664">
        <v>9562592.7236599997</v>
      </c>
      <c r="J15" s="665">
        <v>5.3807564248944129</v>
      </c>
    </row>
    <row r="16" spans="1:10" ht="15" customHeight="1" x14ac:dyDescent="0.2">
      <c r="A16" s="128" t="s">
        <v>313</v>
      </c>
      <c r="B16" s="117">
        <v>3263482.0064400001</v>
      </c>
      <c r="C16" s="117">
        <v>63307.148560000001</v>
      </c>
      <c r="D16" s="117">
        <v>53056.182639999999</v>
      </c>
      <c r="E16" s="664">
        <v>116363.3312</v>
      </c>
      <c r="F16" s="117">
        <v>4188985.0090800002</v>
      </c>
      <c r="G16" s="117">
        <v>6055.4932399999998</v>
      </c>
      <c r="H16" s="117">
        <v>2911.8003899999999</v>
      </c>
      <c r="I16" s="664">
        <v>7577797.6403500009</v>
      </c>
      <c r="J16" s="665">
        <v>4.2639359970835375</v>
      </c>
    </row>
    <row r="17" spans="1:10" ht="15" customHeight="1" x14ac:dyDescent="0.2">
      <c r="A17" s="128" t="s">
        <v>314</v>
      </c>
      <c r="B17" s="117">
        <v>39365.701050000003</v>
      </c>
      <c r="C17" s="117">
        <v>1249861.9646699999</v>
      </c>
      <c r="D17" s="117">
        <v>266816.52434</v>
      </c>
      <c r="E17" s="664">
        <v>1516678.4890099999</v>
      </c>
      <c r="F17" s="117">
        <v>73819.061019999994</v>
      </c>
      <c r="G17" s="117">
        <v>316913.02288</v>
      </c>
      <c r="H17" s="117">
        <v>38018.809350000003</v>
      </c>
      <c r="I17" s="664">
        <v>1984795.0833099999</v>
      </c>
      <c r="J17" s="665">
        <v>1.1168204278108751</v>
      </c>
    </row>
    <row r="18" spans="1:10" ht="15" customHeight="1" x14ac:dyDescent="0.2">
      <c r="A18" s="116" t="s">
        <v>315</v>
      </c>
      <c r="B18" s="117">
        <v>20526704.739470001</v>
      </c>
      <c r="C18" s="117">
        <v>106484850.89647</v>
      </c>
      <c r="D18" s="117">
        <v>13190165.071629999</v>
      </c>
      <c r="E18" s="664">
        <v>119675015.9681</v>
      </c>
      <c r="F18" s="117">
        <v>26662440.783670001</v>
      </c>
      <c r="G18" s="117">
        <v>9297582.9453599993</v>
      </c>
      <c r="H18" s="117">
        <v>1556627.6387099999</v>
      </c>
      <c r="I18" s="664">
        <v>177718372.07530999</v>
      </c>
      <c r="J18" s="665">
        <v>100</v>
      </c>
    </row>
    <row r="19" spans="1:10" ht="15" customHeight="1" x14ac:dyDescent="0.2">
      <c r="A19" s="116"/>
      <c r="B19" s="117"/>
      <c r="C19" s="117"/>
      <c r="D19" s="117"/>
      <c r="E19" s="117"/>
      <c r="F19" s="117"/>
      <c r="G19" s="117"/>
      <c r="H19" s="117"/>
      <c r="I19" s="117"/>
      <c r="J19" s="665"/>
    </row>
    <row r="20" spans="1:10" ht="15" customHeight="1" x14ac:dyDescent="0.2">
      <c r="A20" s="116" t="s">
        <v>71</v>
      </c>
      <c r="B20" s="117"/>
      <c r="C20" s="117"/>
      <c r="D20" s="117"/>
      <c r="E20" s="117"/>
      <c r="F20" s="117"/>
      <c r="G20" s="117"/>
      <c r="H20" s="117"/>
      <c r="I20" s="117"/>
      <c r="J20" s="665"/>
    </row>
    <row r="21" spans="1:10" ht="15" customHeight="1" x14ac:dyDescent="0.2">
      <c r="A21" s="116"/>
      <c r="B21" s="117"/>
      <c r="C21" s="117"/>
      <c r="D21" s="117"/>
      <c r="E21" s="117"/>
      <c r="F21" s="117"/>
      <c r="G21" s="117"/>
      <c r="H21" s="117"/>
      <c r="I21" s="117"/>
      <c r="J21" s="665"/>
    </row>
    <row r="22" spans="1:10" ht="15" customHeight="1" x14ac:dyDescent="0.2">
      <c r="A22" s="663" t="s">
        <v>264</v>
      </c>
      <c r="B22" s="117">
        <v>3879859.2676200001</v>
      </c>
      <c r="C22" s="117">
        <v>56534020.717600003</v>
      </c>
      <c r="D22" s="117">
        <v>16801309.408160001</v>
      </c>
      <c r="E22" s="664">
        <v>73335330.125760004</v>
      </c>
      <c r="F22" s="117">
        <v>528277.54073000001</v>
      </c>
      <c r="G22" s="117">
        <v>2992906.9195300001</v>
      </c>
      <c r="H22" s="117">
        <v>2459008.7435099999</v>
      </c>
      <c r="I22" s="664">
        <v>83195382.597149998</v>
      </c>
      <c r="J22" s="665">
        <v>46.813045621358214</v>
      </c>
    </row>
    <row r="23" spans="1:10" ht="15" customHeight="1" x14ac:dyDescent="0.2">
      <c r="A23" s="667" t="s">
        <v>292</v>
      </c>
      <c r="B23" s="117">
        <v>914179.23554999998</v>
      </c>
      <c r="C23" s="117">
        <v>14557972.425039999</v>
      </c>
      <c r="D23" s="117">
        <v>4840946.3920099996</v>
      </c>
      <c r="E23" s="664">
        <v>19398918.817049999</v>
      </c>
      <c r="F23" s="117">
        <v>3950.5099599999999</v>
      </c>
      <c r="G23" s="117">
        <v>140800.51102999999</v>
      </c>
      <c r="H23" s="117">
        <v>712491.40049999999</v>
      </c>
      <c r="I23" s="664">
        <v>21170340.474089999</v>
      </c>
      <c r="J23" s="665">
        <v>11.91229709504589</v>
      </c>
    </row>
    <row r="24" spans="1:10" ht="15" customHeight="1" x14ac:dyDescent="0.2">
      <c r="A24" s="663" t="s">
        <v>266</v>
      </c>
      <c r="B24" s="117">
        <v>87064.357069999998</v>
      </c>
      <c r="C24" s="117">
        <v>1525373.3291499999</v>
      </c>
      <c r="D24" s="117">
        <v>485003.31848999998</v>
      </c>
      <c r="E24" s="664">
        <v>2010376.6476399999</v>
      </c>
      <c r="F24" s="117">
        <v>2224.3893699999999</v>
      </c>
      <c r="G24" s="117">
        <v>138586.78669000001</v>
      </c>
      <c r="H24" s="117">
        <v>72233.881240000002</v>
      </c>
      <c r="I24" s="664">
        <v>2310486.06201</v>
      </c>
      <c r="J24" s="665">
        <v>1.3000828417620818</v>
      </c>
    </row>
    <row r="25" spans="1:10" ht="15" customHeight="1" x14ac:dyDescent="0.2">
      <c r="A25" s="663" t="s">
        <v>317</v>
      </c>
      <c r="B25" s="117">
        <v>472282.66645000002</v>
      </c>
      <c r="C25" s="117">
        <v>8528026.6325800009</v>
      </c>
      <c r="D25" s="117">
        <v>2843810.7201899998</v>
      </c>
      <c r="E25" s="664">
        <v>11371837.352770001</v>
      </c>
      <c r="F25" s="117">
        <v>37627.484850000001</v>
      </c>
      <c r="G25" s="117">
        <v>4673353.2615400003</v>
      </c>
      <c r="H25" s="117">
        <v>425805.81978000002</v>
      </c>
      <c r="I25" s="664">
        <v>16980906.585390002</v>
      </c>
      <c r="J25" s="665">
        <v>9.5549528093776193</v>
      </c>
    </row>
    <row r="26" spans="1:10" ht="15" customHeight="1" x14ac:dyDescent="0.2">
      <c r="A26" s="663" t="s">
        <v>267</v>
      </c>
      <c r="B26" s="117">
        <v>2471632.2233500001</v>
      </c>
      <c r="C26" s="117">
        <v>5104919.3273899993</v>
      </c>
      <c r="D26" s="117"/>
      <c r="E26" s="664">
        <v>5104919.3273899993</v>
      </c>
      <c r="F26" s="117">
        <v>19047988.619800001</v>
      </c>
      <c r="G26" s="117">
        <v>-9985</v>
      </c>
      <c r="H26" s="117"/>
      <c r="I26" s="664">
        <v>26614555.170540001</v>
      </c>
      <c r="J26" s="665">
        <v>14.975691516722767</v>
      </c>
    </row>
    <row r="27" spans="1:10" ht="15" customHeight="1" x14ac:dyDescent="0.2">
      <c r="A27" s="667" t="s">
        <v>268</v>
      </c>
      <c r="B27" s="117">
        <v>748380.52709999995</v>
      </c>
      <c r="C27" s="664"/>
      <c r="D27" s="664"/>
      <c r="E27" s="664"/>
      <c r="F27" s="117">
        <v>3288913</v>
      </c>
      <c r="G27" s="117"/>
      <c r="H27" s="117"/>
      <c r="I27" s="664">
        <v>4037293.5271000001</v>
      </c>
      <c r="J27" s="665">
        <v>2.2717367258963836</v>
      </c>
    </row>
    <row r="28" spans="1:10" ht="15" customHeight="1" x14ac:dyDescent="0.2">
      <c r="A28" s="668" t="s">
        <v>293</v>
      </c>
      <c r="B28" s="117">
        <v>748380.52709999995</v>
      </c>
      <c r="C28" s="664"/>
      <c r="D28" s="664"/>
      <c r="E28" s="664"/>
      <c r="F28" s="117"/>
      <c r="G28" s="117"/>
      <c r="H28" s="117"/>
      <c r="I28" s="664">
        <v>748380.52709999995</v>
      </c>
      <c r="J28" s="665">
        <v>0.42110476162974642</v>
      </c>
    </row>
    <row r="29" spans="1:10" ht="15" customHeight="1" x14ac:dyDescent="0.2">
      <c r="A29" s="668" t="s">
        <v>270</v>
      </c>
      <c r="B29" s="117"/>
      <c r="C29" s="664"/>
      <c r="D29" s="664"/>
      <c r="E29" s="664"/>
      <c r="F29" s="117">
        <v>3288912.5888899998</v>
      </c>
      <c r="G29" s="117"/>
      <c r="H29" s="117"/>
      <c r="I29" s="664">
        <v>3288912.5888899998</v>
      </c>
      <c r="J29" s="665">
        <v>1.8506317329399626</v>
      </c>
    </row>
    <row r="30" spans="1:10" ht="15" customHeight="1" x14ac:dyDescent="0.2">
      <c r="A30" s="663" t="s">
        <v>271</v>
      </c>
      <c r="B30" s="117"/>
      <c r="C30" s="664"/>
      <c r="D30" s="664"/>
      <c r="E30" s="664"/>
      <c r="F30" s="117">
        <v>15496373.6198</v>
      </c>
      <c r="G30" s="117"/>
      <c r="H30" s="117"/>
      <c r="I30" s="664">
        <v>15496373.6198</v>
      </c>
      <c r="J30" s="665">
        <v>8.7196238851621111</v>
      </c>
    </row>
    <row r="31" spans="1:10" ht="15" customHeight="1" x14ac:dyDescent="0.2">
      <c r="A31" s="563" t="s">
        <v>272</v>
      </c>
      <c r="B31" s="117">
        <v>1723251.6962499998</v>
      </c>
      <c r="C31" s="117">
        <v>5104919.3273899993</v>
      </c>
      <c r="D31" s="117"/>
      <c r="E31" s="664">
        <v>5104919.3273899993</v>
      </c>
      <c r="F31" s="117">
        <v>262702</v>
      </c>
      <c r="G31" s="117">
        <v>-9985</v>
      </c>
      <c r="H31" s="117"/>
      <c r="I31" s="664">
        <v>7080888.0236399993</v>
      </c>
      <c r="J31" s="665">
        <v>3.9843309056642719</v>
      </c>
    </row>
    <row r="32" spans="1:10" ht="15" customHeight="1" x14ac:dyDescent="0.2">
      <c r="A32" s="668" t="s">
        <v>318</v>
      </c>
      <c r="B32" s="117">
        <v>1355891.86785</v>
      </c>
      <c r="C32" s="117"/>
      <c r="D32" s="117"/>
      <c r="E32" s="117"/>
      <c r="F32" s="664"/>
      <c r="G32" s="117"/>
      <c r="H32" s="117"/>
      <c r="I32" s="664">
        <v>1355891.86785</v>
      </c>
      <c r="J32" s="665">
        <v>0.76294411884181945</v>
      </c>
    </row>
    <row r="33" spans="1:10" ht="15" customHeight="1" x14ac:dyDescent="0.2">
      <c r="A33" s="668" t="s">
        <v>295</v>
      </c>
      <c r="B33" s="117"/>
      <c r="C33" s="117">
        <v>2287360.8824</v>
      </c>
      <c r="D33" s="117"/>
      <c r="E33" s="664">
        <v>2287360.8824</v>
      </c>
      <c r="F33" s="117"/>
      <c r="G33" s="117"/>
      <c r="H33" s="117"/>
      <c r="I33" s="664">
        <v>2287360.8824</v>
      </c>
      <c r="J33" s="665">
        <v>1.28707058009214</v>
      </c>
    </row>
    <row r="34" spans="1:10" ht="15" customHeight="1" x14ac:dyDescent="0.2">
      <c r="A34" s="669" t="s">
        <v>296</v>
      </c>
      <c r="B34" s="117"/>
      <c r="C34" s="117">
        <v>2647020.8809400001</v>
      </c>
      <c r="D34" s="117"/>
      <c r="E34" s="664">
        <v>2647020.8809400001</v>
      </c>
      <c r="F34" s="117"/>
      <c r="G34" s="117"/>
      <c r="H34" s="117"/>
      <c r="I34" s="664">
        <v>2647020.8809400001</v>
      </c>
      <c r="J34" s="665">
        <v>1.4894469547685805</v>
      </c>
    </row>
    <row r="35" spans="1:10" ht="15" customHeight="1" x14ac:dyDescent="0.2">
      <c r="A35" s="668" t="s">
        <v>346</v>
      </c>
      <c r="B35" s="117">
        <v>9251.6503100000009</v>
      </c>
      <c r="C35" s="117"/>
      <c r="D35" s="117"/>
      <c r="E35" s="117"/>
      <c r="F35" s="117"/>
      <c r="G35" s="117"/>
      <c r="H35" s="117"/>
      <c r="I35" s="664">
        <v>9251.6503100000009</v>
      </c>
      <c r="J35" s="665">
        <v>5.2057928518946363E-3</v>
      </c>
    </row>
    <row r="36" spans="1:10" ht="15" customHeight="1" x14ac:dyDescent="0.2">
      <c r="A36" s="668" t="s">
        <v>347</v>
      </c>
      <c r="B36" s="117"/>
      <c r="C36" s="117">
        <v>148.05004</v>
      </c>
      <c r="D36" s="117"/>
      <c r="E36" s="664">
        <v>148.05004</v>
      </c>
      <c r="F36" s="117"/>
      <c r="G36" s="117"/>
      <c r="H36" s="117"/>
      <c r="I36" s="664">
        <v>148.05004</v>
      </c>
      <c r="J36" s="665">
        <v>8.3305984784320594E-5</v>
      </c>
    </row>
    <row r="37" spans="1:10" ht="15" customHeight="1" x14ac:dyDescent="0.2">
      <c r="A37" s="668" t="s">
        <v>298</v>
      </c>
      <c r="B37" s="117">
        <v>625.13471000000004</v>
      </c>
      <c r="C37" s="117">
        <v>166264.47065</v>
      </c>
      <c r="D37" s="117"/>
      <c r="E37" s="664">
        <v>166264.47065</v>
      </c>
      <c r="F37" s="117"/>
      <c r="G37" s="117"/>
      <c r="H37" s="117"/>
      <c r="I37" s="664">
        <v>166889.60536000002</v>
      </c>
      <c r="J37" s="665">
        <v>9.3906782630936339E-2</v>
      </c>
    </row>
    <row r="38" spans="1:10" ht="15" customHeight="1" x14ac:dyDescent="0.2">
      <c r="A38" s="668" t="s">
        <v>348</v>
      </c>
      <c r="B38" s="117">
        <v>13090.435100000001</v>
      </c>
      <c r="C38" s="117">
        <v>12558.84433</v>
      </c>
      <c r="D38" s="117"/>
      <c r="E38" s="664">
        <v>12558.84433</v>
      </c>
      <c r="F38" s="117">
        <v>-15682.352140000001</v>
      </c>
      <c r="G38" s="117">
        <v>-9966.9272899999996</v>
      </c>
      <c r="H38" s="117"/>
      <c r="I38" s="664">
        <v>1.8189894035458565E-12</v>
      </c>
      <c r="J38" s="665">
        <v>1.0235235571340036E-18</v>
      </c>
    </row>
    <row r="39" spans="1:10" ht="15" customHeight="1" x14ac:dyDescent="0.2">
      <c r="A39" s="668" t="s">
        <v>349</v>
      </c>
      <c r="B39" s="117">
        <v>3194.5841799999998</v>
      </c>
      <c r="C39" s="117"/>
      <c r="D39" s="117"/>
      <c r="E39" s="117"/>
      <c r="F39" s="117"/>
      <c r="G39" s="117"/>
      <c r="H39" s="117"/>
      <c r="I39" s="664">
        <v>3194.5841799999998</v>
      </c>
      <c r="J39" s="665">
        <v>1.7975542667284065E-3</v>
      </c>
    </row>
    <row r="40" spans="1:10" ht="15" customHeight="1" x14ac:dyDescent="0.2">
      <c r="A40" s="668" t="s">
        <v>350</v>
      </c>
      <c r="B40" s="117"/>
      <c r="C40" s="117"/>
      <c r="D40" s="117"/>
      <c r="E40" s="117"/>
      <c r="F40" s="117">
        <v>1653.50296</v>
      </c>
      <c r="G40" s="117"/>
      <c r="H40" s="117"/>
      <c r="I40" s="664">
        <v>1653.50296</v>
      </c>
      <c r="J40" s="665">
        <v>9.3040631685468674E-4</v>
      </c>
    </row>
    <row r="41" spans="1:10" ht="15" customHeight="1" x14ac:dyDescent="0.2">
      <c r="A41" s="668" t="s">
        <v>300</v>
      </c>
      <c r="B41" s="117"/>
      <c r="C41" s="117"/>
      <c r="D41" s="117"/>
      <c r="E41" s="117"/>
      <c r="F41" s="117">
        <v>59987.193120000004</v>
      </c>
      <c r="G41" s="117"/>
      <c r="H41" s="117"/>
      <c r="I41" s="664">
        <v>59987.193120000004</v>
      </c>
      <c r="J41" s="665">
        <v>3.3754075293115901E-2</v>
      </c>
    </row>
    <row r="42" spans="1:10" ht="15" customHeight="1" x14ac:dyDescent="0.2">
      <c r="A42" s="668" t="s">
        <v>319</v>
      </c>
      <c r="B42" s="117">
        <v>150524.31684000001</v>
      </c>
      <c r="C42" s="117"/>
      <c r="D42" s="117"/>
      <c r="E42" s="117"/>
      <c r="F42" s="117"/>
      <c r="G42" s="117"/>
      <c r="H42" s="117"/>
      <c r="I42" s="664">
        <v>150524.31684000001</v>
      </c>
      <c r="J42" s="665">
        <v>8.4698230735657312E-2</v>
      </c>
    </row>
    <row r="43" spans="1:10" ht="15" customHeight="1" x14ac:dyDescent="0.2">
      <c r="A43" s="668" t="s">
        <v>351</v>
      </c>
      <c r="B43" s="117">
        <v>194834.96113000001</v>
      </c>
      <c r="C43" s="117"/>
      <c r="D43" s="117"/>
      <c r="E43" s="117"/>
      <c r="F43" s="117">
        <v>218417.99497999999</v>
      </c>
      <c r="G43" s="117"/>
      <c r="H43" s="117"/>
      <c r="I43" s="664">
        <v>413252.95611000003</v>
      </c>
      <c r="J43" s="665">
        <v>0.23253249018896022</v>
      </c>
    </row>
    <row r="44" spans="1:10" ht="15" customHeight="1" x14ac:dyDescent="0.2">
      <c r="A44" s="669" t="s">
        <v>322</v>
      </c>
      <c r="B44" s="117">
        <v>-4161.2538699999996</v>
      </c>
      <c r="C44" s="117">
        <v>-8433.8009700000002</v>
      </c>
      <c r="D44" s="117"/>
      <c r="E44" s="664">
        <v>-8433.8009700000002</v>
      </c>
      <c r="F44" s="117">
        <v>-1673.87059</v>
      </c>
      <c r="G44" s="117">
        <v>-18.03312</v>
      </c>
      <c r="H44" s="117"/>
      <c r="I44" s="664">
        <v>-14286.958550000001</v>
      </c>
      <c r="J44" s="665">
        <v>-8.0391005066970528E-3</v>
      </c>
    </row>
    <row r="45" spans="1:10" ht="15" customHeight="1" x14ac:dyDescent="0.2">
      <c r="A45" s="116" t="s">
        <v>281</v>
      </c>
      <c r="B45" s="117">
        <v>7825017.7500400003</v>
      </c>
      <c r="C45" s="117">
        <v>86250312.431759998</v>
      </c>
      <c r="D45" s="117">
        <v>24971069.838849999</v>
      </c>
      <c r="E45" s="664">
        <v>111221382.27061</v>
      </c>
      <c r="F45" s="117">
        <v>19620068.544710003</v>
      </c>
      <c r="G45" s="117">
        <v>7935662.4787900001</v>
      </c>
      <c r="H45" s="117">
        <v>3669539.84503</v>
      </c>
      <c r="I45" s="664">
        <v>150271670.88918</v>
      </c>
      <c r="J45" s="665">
        <v>84.556069884266577</v>
      </c>
    </row>
    <row r="46" spans="1:10" ht="15" customHeight="1" x14ac:dyDescent="0.2">
      <c r="A46" s="667"/>
      <c r="B46" s="117"/>
      <c r="C46" s="117"/>
      <c r="D46" s="117"/>
      <c r="E46" s="117"/>
      <c r="F46" s="117"/>
      <c r="G46" s="117"/>
      <c r="H46" s="117"/>
      <c r="I46" s="664"/>
      <c r="J46" s="665"/>
    </row>
    <row r="47" spans="1:10" ht="15" customHeight="1" x14ac:dyDescent="0.2">
      <c r="A47" s="667"/>
      <c r="B47" s="664"/>
      <c r="C47" s="664"/>
      <c r="D47" s="664"/>
      <c r="E47" s="664"/>
      <c r="F47" s="664"/>
      <c r="G47" s="664"/>
      <c r="H47" s="664"/>
      <c r="I47" s="664"/>
      <c r="J47" s="670"/>
    </row>
    <row r="48" spans="1:10" ht="15" customHeight="1" x14ac:dyDescent="0.2">
      <c r="A48" s="116" t="s">
        <v>282</v>
      </c>
      <c r="B48" s="117"/>
      <c r="C48" s="117"/>
      <c r="D48" s="117"/>
      <c r="E48" s="117"/>
      <c r="F48" s="117"/>
      <c r="G48" s="117"/>
      <c r="H48" s="117"/>
      <c r="I48" s="664"/>
      <c r="J48" s="665"/>
    </row>
    <row r="49" spans="1:10" ht="15" customHeight="1" x14ac:dyDescent="0.2">
      <c r="A49" s="592" t="s">
        <v>241</v>
      </c>
      <c r="B49" s="117">
        <v>14826.90166</v>
      </c>
      <c r="C49" s="117">
        <v>239574.32548999999</v>
      </c>
      <c r="D49" s="117">
        <v>75131.24927</v>
      </c>
      <c r="E49" s="664">
        <v>314705.57475999999</v>
      </c>
      <c r="F49" s="117">
        <v>-2.86015</v>
      </c>
      <c r="G49" s="117">
        <v>21721.544470000001</v>
      </c>
      <c r="H49" s="117">
        <v>11063.155849999999</v>
      </c>
      <c r="I49" s="664">
        <v>362314.31658999994</v>
      </c>
      <c r="J49" s="665">
        <v>0.2038699276608642</v>
      </c>
    </row>
    <row r="50" spans="1:10" ht="15" customHeight="1" x14ac:dyDescent="0.2">
      <c r="A50" s="663" t="s">
        <v>302</v>
      </c>
      <c r="B50" s="117">
        <v>196918.40051000001</v>
      </c>
      <c r="C50" s="117">
        <v>732258.91939000005</v>
      </c>
      <c r="D50" s="117">
        <v>147309.68721999999</v>
      </c>
      <c r="E50" s="664">
        <v>879568.60661000002</v>
      </c>
      <c r="F50" s="117">
        <v>242682.37160000001</v>
      </c>
      <c r="G50" s="117">
        <v>103488.79174</v>
      </c>
      <c r="H50" s="117">
        <v>10.395189999999999</v>
      </c>
      <c r="I50" s="664">
        <v>1422668.56565</v>
      </c>
      <c r="J50" s="665">
        <v>0.80051856712210356</v>
      </c>
    </row>
    <row r="51" spans="1:10" ht="15" customHeight="1" x14ac:dyDescent="0.2">
      <c r="A51" s="663" t="s">
        <v>284</v>
      </c>
      <c r="B51" s="117">
        <v>-17.893070000000002</v>
      </c>
      <c r="C51" s="117">
        <v>4986304.0078600002</v>
      </c>
      <c r="D51" s="117"/>
      <c r="E51" s="664">
        <v>4986304.0078600002</v>
      </c>
      <c r="F51" s="117">
        <v>-3120460.3526499998</v>
      </c>
      <c r="G51" s="117">
        <v>58381.676160000003</v>
      </c>
      <c r="H51" s="117"/>
      <c r="I51" s="664">
        <v>1924207.4383000003</v>
      </c>
      <c r="J51" s="665">
        <v>1.0827284854289558</v>
      </c>
    </row>
    <row r="52" spans="1:10" ht="15" customHeight="1" x14ac:dyDescent="0.2">
      <c r="A52" s="671" t="s">
        <v>335</v>
      </c>
      <c r="B52" s="117">
        <v>88941.998749999999</v>
      </c>
      <c r="C52" s="664">
        <v>-3501888.3081800002</v>
      </c>
      <c r="D52" s="664">
        <v>266841.27484999999</v>
      </c>
      <c r="E52" s="664">
        <v>-3235047.03333</v>
      </c>
      <c r="F52" s="117">
        <v>3087404.8132500001</v>
      </c>
      <c r="G52" s="117">
        <v>22729.01382</v>
      </c>
      <c r="H52" s="117">
        <v>35971.20751</v>
      </c>
      <c r="I52" s="664">
        <v>-8.7311491370201111E-11</v>
      </c>
      <c r="J52" s="665">
        <v>-4.9129130742432175E-17</v>
      </c>
    </row>
    <row r="53" spans="1:10" ht="15" customHeight="1" x14ac:dyDescent="0.2">
      <c r="A53" s="663" t="s">
        <v>240</v>
      </c>
      <c r="B53" s="117">
        <v>63603</v>
      </c>
      <c r="C53" s="117">
        <v>991613.93987999996</v>
      </c>
      <c r="D53" s="117"/>
      <c r="E53" s="664">
        <v>991613.93987999996</v>
      </c>
      <c r="F53" s="117">
        <v>0</v>
      </c>
      <c r="G53" s="117"/>
      <c r="H53" s="117">
        <v>0</v>
      </c>
      <c r="I53" s="664">
        <v>1055216.93988</v>
      </c>
      <c r="J53" s="665">
        <v>0.59375793709883906</v>
      </c>
    </row>
    <row r="54" spans="1:10" ht="15" customHeight="1" x14ac:dyDescent="0.2">
      <c r="A54" s="116" t="s">
        <v>285</v>
      </c>
      <c r="B54" s="117">
        <v>364272.40785000002</v>
      </c>
      <c r="C54" s="117">
        <v>3447862.8844400002</v>
      </c>
      <c r="D54" s="117">
        <v>489282.21133999998</v>
      </c>
      <c r="E54" s="664">
        <v>3937145.0957800001</v>
      </c>
      <c r="F54" s="117">
        <v>209623.97205000045</v>
      </c>
      <c r="G54" s="117">
        <v>206321.02619</v>
      </c>
      <c r="H54" s="117">
        <v>47044.758549999999</v>
      </c>
      <c r="I54" s="664">
        <v>4764407.2604200011</v>
      </c>
      <c r="J54" s="665">
        <v>2.6808749173107631</v>
      </c>
    </row>
    <row r="55" spans="1:10" ht="15" customHeight="1" x14ac:dyDescent="0.2">
      <c r="A55" s="667"/>
      <c r="B55" s="117"/>
      <c r="C55" s="117"/>
      <c r="D55" s="117"/>
      <c r="E55" s="117"/>
      <c r="F55" s="117"/>
      <c r="G55" s="117"/>
      <c r="H55" s="117"/>
      <c r="I55" s="117"/>
      <c r="J55" s="665"/>
    </row>
    <row r="56" spans="1:10" ht="15" customHeight="1" x14ac:dyDescent="0.2">
      <c r="A56" s="116" t="s">
        <v>246</v>
      </c>
      <c r="B56" s="117">
        <v>8189290.1578900004</v>
      </c>
      <c r="C56" s="117">
        <v>89698175.316200003</v>
      </c>
      <c r="D56" s="117">
        <v>25460352.050189998</v>
      </c>
      <c r="E56" s="664">
        <v>115158527.36639</v>
      </c>
      <c r="F56" s="117">
        <v>19829692.516760003</v>
      </c>
      <c r="G56" s="117">
        <v>8141983.5049799997</v>
      </c>
      <c r="H56" s="117">
        <v>3716584.6035799999</v>
      </c>
      <c r="I56" s="664">
        <v>155036078.1496</v>
      </c>
      <c r="J56" s="665">
        <v>87.236944801577337</v>
      </c>
    </row>
    <row r="57" spans="1:10" ht="15" customHeight="1" x14ac:dyDescent="0.2">
      <c r="A57" s="667"/>
      <c r="B57" s="117"/>
      <c r="C57" s="117"/>
      <c r="D57" s="117"/>
      <c r="E57" s="117"/>
      <c r="F57" s="117"/>
      <c r="G57" s="117"/>
      <c r="H57" s="117"/>
      <c r="I57" s="117"/>
      <c r="J57" s="665"/>
    </row>
    <row r="58" spans="1:10" ht="15" customHeight="1" x14ac:dyDescent="0.2">
      <c r="A58" s="116" t="s">
        <v>352</v>
      </c>
      <c r="B58" s="117">
        <v>12337414.581580002</v>
      </c>
      <c r="C58" s="117">
        <v>16786675.580269992</v>
      </c>
      <c r="D58" s="117">
        <v>-12270186.978559999</v>
      </c>
      <c r="E58" s="664">
        <v>4516488.6017099936</v>
      </c>
      <c r="F58" s="117">
        <v>6832748.2669099979</v>
      </c>
      <c r="G58" s="117">
        <v>1155599.4403799996</v>
      </c>
      <c r="H58" s="117">
        <v>-2159956.9648700003</v>
      </c>
      <c r="I58" s="664">
        <v>22682293.925709993</v>
      </c>
      <c r="J58" s="665">
        <v>12.763055198422668</v>
      </c>
    </row>
    <row r="59" spans="1:10" ht="15" customHeight="1" x14ac:dyDescent="0.2">
      <c r="A59" s="659"/>
      <c r="B59" s="117"/>
      <c r="C59" s="117"/>
      <c r="D59" s="117"/>
      <c r="E59" s="117"/>
      <c r="F59" s="117"/>
      <c r="G59" s="117"/>
      <c r="H59" s="117"/>
      <c r="I59" s="117"/>
      <c r="J59" s="665"/>
    </row>
    <row r="60" spans="1:10" ht="15" customHeight="1" x14ac:dyDescent="0.2">
      <c r="A60" s="671" t="s">
        <v>310</v>
      </c>
      <c r="B60" s="117">
        <v>1051962.6900200001</v>
      </c>
      <c r="C60" s="117">
        <v>15147139.474370001</v>
      </c>
      <c r="D60" s="117">
        <v>4450704.4663199997</v>
      </c>
      <c r="E60" s="664">
        <v>19597843.94069</v>
      </c>
      <c r="F60" s="117">
        <v>180567.90781</v>
      </c>
      <c r="G60" s="117">
        <v>998365.01768000005</v>
      </c>
      <c r="H60" s="117">
        <v>653057.32507000002</v>
      </c>
      <c r="I60" s="664">
        <v>22481796.881269999</v>
      </c>
      <c r="J60" s="665">
        <v>12.650237912230653</v>
      </c>
    </row>
    <row r="61" spans="1:10" ht="15" customHeight="1" x14ac:dyDescent="0.2">
      <c r="A61" s="671" t="s">
        <v>353</v>
      </c>
      <c r="B61" s="117"/>
      <c r="C61" s="117"/>
      <c r="D61" s="117"/>
      <c r="E61" s="117"/>
      <c r="F61" s="117"/>
      <c r="G61" s="117"/>
      <c r="H61" s="117"/>
      <c r="I61" s="117"/>
      <c r="J61" s="665"/>
    </row>
    <row r="62" spans="1:10" ht="15" customHeight="1" x14ac:dyDescent="0.2">
      <c r="A62" s="671"/>
      <c r="B62" s="117"/>
      <c r="C62" s="117"/>
      <c r="D62" s="117"/>
      <c r="E62" s="117"/>
      <c r="F62" s="117"/>
      <c r="G62" s="117"/>
      <c r="H62" s="117"/>
      <c r="I62" s="117"/>
      <c r="J62" s="665"/>
    </row>
    <row r="63" spans="1:10" ht="15" customHeight="1" x14ac:dyDescent="0.2">
      <c r="A63" s="116" t="s">
        <v>354</v>
      </c>
      <c r="B63" s="117">
        <v>11285451.891560001</v>
      </c>
      <c r="C63" s="117">
        <v>1639536.1058999915</v>
      </c>
      <c r="D63" s="117">
        <v>-16720891.444879998</v>
      </c>
      <c r="E63" s="117">
        <v>-15081355.338980006</v>
      </c>
      <c r="F63" s="117">
        <v>6652180.3590999981</v>
      </c>
      <c r="G63" s="117">
        <v>157234.42269999953</v>
      </c>
      <c r="H63" s="117">
        <v>-2813014.2899400005</v>
      </c>
      <c r="I63" s="117">
        <v>200497.0444399924</v>
      </c>
      <c r="J63" s="665">
        <v>0.11281728619201492</v>
      </c>
    </row>
    <row r="64" spans="1:10" ht="15" customHeight="1" thickBot="1" x14ac:dyDescent="0.25">
      <c r="A64" s="278"/>
      <c r="B64" s="279"/>
      <c r="C64" s="279"/>
      <c r="D64" s="279"/>
      <c r="E64" s="279"/>
      <c r="F64" s="279"/>
      <c r="G64" s="279"/>
      <c r="H64" s="279"/>
      <c r="I64" s="279"/>
      <c r="J64" s="672"/>
    </row>
    <row r="65" spans="1:10" ht="15" customHeight="1" x14ac:dyDescent="0.2">
      <c r="A65" s="477" t="s">
        <v>206</v>
      </c>
      <c r="B65" s="477"/>
      <c r="C65" s="477"/>
      <c r="D65" s="477"/>
      <c r="E65" s="477"/>
      <c r="F65" s="477"/>
      <c r="G65" s="477"/>
      <c r="H65" s="477"/>
      <c r="I65" s="477"/>
      <c r="J65" s="477"/>
    </row>
    <row r="66" spans="1:10" x14ac:dyDescent="0.2">
      <c r="A66" s="659"/>
      <c r="B66" s="659"/>
      <c r="C66" s="659"/>
      <c r="D66" s="659"/>
      <c r="E66" s="659"/>
      <c r="F66" s="659"/>
      <c r="G66" s="659"/>
      <c r="H66" s="659"/>
      <c r="I66" s="658"/>
      <c r="J66" s="659"/>
    </row>
    <row r="67" spans="1:10" x14ac:dyDescent="0.2">
      <c r="A67" s="659"/>
      <c r="B67" s="659"/>
      <c r="C67" s="117"/>
      <c r="D67" s="117"/>
      <c r="E67" s="659"/>
      <c r="F67" s="117"/>
      <c r="G67" s="659"/>
      <c r="H67" s="117"/>
      <c r="I67" s="658"/>
      <c r="J67" s="659"/>
    </row>
  </sheetData>
  <mergeCells count="9">
    <mergeCell ref="A2:J2"/>
    <mergeCell ref="A6:A8"/>
    <mergeCell ref="B6:B8"/>
    <mergeCell ref="C6:D7"/>
    <mergeCell ref="E6:E8"/>
    <mergeCell ref="F6:F8"/>
    <mergeCell ref="G6:G8"/>
    <mergeCell ref="H6:H8"/>
    <mergeCell ref="J6:J8"/>
  </mergeCells>
  <hyperlinks>
    <hyperlink ref="A1" location="Índice!A1" display="Regresar"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71"/>
  <sheetViews>
    <sheetView showGridLines="0" workbookViewId="0"/>
  </sheetViews>
  <sheetFormatPr baseColWidth="10" defaultRowHeight="15" x14ac:dyDescent="0.2"/>
  <cols>
    <col min="1" max="1" width="51.42578125" style="99" customWidth="1"/>
    <col min="2" max="2" width="12.42578125" style="99" customWidth="1"/>
    <col min="3" max="3" width="12.7109375" style="99" customWidth="1"/>
    <col min="4" max="4" width="14.85546875" style="99" customWidth="1"/>
    <col min="5" max="5" width="14" style="99" customWidth="1"/>
    <col min="6" max="6" width="11.5703125" style="99" customWidth="1"/>
    <col min="7" max="7" width="12.5703125" style="99" customWidth="1"/>
    <col min="8" max="8" width="11.85546875" style="99" customWidth="1"/>
    <col min="9" max="9" width="13.28515625" style="99" customWidth="1"/>
    <col min="10" max="10" width="13" style="99" customWidth="1"/>
    <col min="11" max="16384" width="11.42578125" style="99"/>
  </cols>
  <sheetData>
    <row r="1" spans="1:10" s="416" customFormat="1" x14ac:dyDescent="0.2">
      <c r="A1" s="236" t="s">
        <v>18</v>
      </c>
      <c r="B1" s="673"/>
      <c r="C1" s="673"/>
      <c r="D1" s="673"/>
      <c r="E1" s="673"/>
      <c r="F1" s="673"/>
      <c r="G1" s="673"/>
      <c r="H1" s="673"/>
      <c r="I1" s="674"/>
      <c r="J1" s="673"/>
    </row>
    <row r="2" spans="1:10" s="416" customFormat="1" x14ac:dyDescent="0.2">
      <c r="A2" s="1195" t="s">
        <v>821</v>
      </c>
      <c r="B2" s="1195"/>
      <c r="C2" s="1195"/>
      <c r="D2" s="1195"/>
      <c r="E2" s="1195"/>
      <c r="F2" s="1195"/>
      <c r="G2" s="1195"/>
      <c r="H2" s="1195"/>
      <c r="I2" s="1195"/>
      <c r="J2" s="1195"/>
    </row>
    <row r="3" spans="1:10" s="416" customFormat="1" ht="18" x14ac:dyDescent="0.2">
      <c r="A3" s="1177" t="s">
        <v>841</v>
      </c>
      <c r="B3" s="1177"/>
      <c r="C3" s="1177"/>
      <c r="D3" s="1177"/>
      <c r="E3" s="1177"/>
      <c r="F3" s="1177"/>
      <c r="G3" s="1177"/>
      <c r="H3" s="1177"/>
      <c r="I3" s="1177"/>
      <c r="J3" s="1177"/>
    </row>
    <row r="4" spans="1:10" s="416" customFormat="1" ht="18" x14ac:dyDescent="0.2">
      <c r="A4" s="417" t="s">
        <v>69</v>
      </c>
      <c r="B4" s="675"/>
      <c r="C4" s="675"/>
      <c r="D4" s="675"/>
      <c r="E4" s="675"/>
      <c r="F4" s="675"/>
      <c r="G4" s="675"/>
      <c r="H4" s="675"/>
      <c r="I4" s="675"/>
      <c r="J4" s="675"/>
    </row>
    <row r="5" spans="1:10" s="416" customFormat="1" ht="15.75" thickBot="1" x14ac:dyDescent="0.25">
      <c r="A5" s="496"/>
      <c r="B5" s="675"/>
      <c r="C5" s="675"/>
      <c r="D5" s="675"/>
      <c r="E5" s="675"/>
      <c r="F5" s="675"/>
      <c r="G5" s="675"/>
      <c r="H5" s="675"/>
      <c r="I5" s="675"/>
      <c r="J5" s="676"/>
    </row>
    <row r="6" spans="1:10" ht="23.25" customHeight="1" x14ac:dyDescent="0.2">
      <c r="A6" s="1196" t="s">
        <v>67</v>
      </c>
      <c r="B6" s="1165" t="s">
        <v>252</v>
      </c>
      <c r="C6" s="1180" t="s">
        <v>157</v>
      </c>
      <c r="D6" s="1180"/>
      <c r="E6" s="1165" t="s">
        <v>253</v>
      </c>
      <c r="F6" s="1165" t="s">
        <v>254</v>
      </c>
      <c r="G6" s="1165" t="s">
        <v>255</v>
      </c>
      <c r="H6" s="1165" t="s">
        <v>256</v>
      </c>
      <c r="I6" s="310" t="s">
        <v>136</v>
      </c>
      <c r="J6" s="1168" t="s">
        <v>208</v>
      </c>
    </row>
    <row r="7" spans="1:10" ht="23.25" customHeight="1" thickBot="1" x14ac:dyDescent="0.25">
      <c r="A7" s="1197"/>
      <c r="B7" s="1166"/>
      <c r="C7" s="1181"/>
      <c r="D7" s="1181"/>
      <c r="E7" s="1166"/>
      <c r="F7" s="1166"/>
      <c r="G7" s="1166"/>
      <c r="H7" s="1166"/>
      <c r="I7" s="311" t="s">
        <v>19</v>
      </c>
      <c r="J7" s="1169"/>
    </row>
    <row r="8" spans="1:10" ht="23.25" customHeight="1" thickBot="1" x14ac:dyDescent="0.25">
      <c r="A8" s="1198"/>
      <c r="B8" s="1167"/>
      <c r="C8" s="396" t="s">
        <v>257</v>
      </c>
      <c r="D8" s="396" t="s">
        <v>258</v>
      </c>
      <c r="E8" s="1167"/>
      <c r="F8" s="1167"/>
      <c r="G8" s="1167"/>
      <c r="H8" s="1167"/>
      <c r="I8" s="312" t="s">
        <v>136</v>
      </c>
      <c r="J8" s="1170"/>
    </row>
    <row r="9" spans="1:10" ht="15" customHeight="1" x14ac:dyDescent="0.2">
      <c r="A9" s="101"/>
      <c r="B9" s="109"/>
      <c r="C9" s="101"/>
      <c r="D9" s="101"/>
      <c r="E9" s="101"/>
      <c r="F9" s="109"/>
      <c r="G9" s="109"/>
      <c r="H9" s="101"/>
      <c r="I9" s="110"/>
      <c r="J9" s="101"/>
    </row>
    <row r="10" spans="1:10" ht="15" customHeight="1" x14ac:dyDescent="0.2">
      <c r="A10" s="61" t="s">
        <v>70</v>
      </c>
      <c r="B10" s="677"/>
      <c r="C10" s="677"/>
      <c r="D10" s="677"/>
      <c r="E10" s="677"/>
      <c r="F10" s="677"/>
      <c r="G10" s="677"/>
      <c r="H10" s="677"/>
      <c r="I10" s="678"/>
      <c r="J10" s="679"/>
    </row>
    <row r="11" spans="1:10" ht="15" customHeight="1" x14ac:dyDescent="0.2">
      <c r="A11" s="61"/>
      <c r="B11" s="680"/>
      <c r="C11" s="681"/>
      <c r="D11" s="680"/>
      <c r="E11" s="680"/>
      <c r="F11" s="680"/>
      <c r="G11" s="680"/>
      <c r="H11" s="680"/>
      <c r="I11" s="682"/>
      <c r="J11" s="364"/>
    </row>
    <row r="12" spans="1:10" ht="15" customHeight="1" x14ac:dyDescent="0.2">
      <c r="A12" s="683" t="s">
        <v>209</v>
      </c>
      <c r="B12" s="684">
        <v>17431445.727809999</v>
      </c>
      <c r="C12" s="684">
        <v>67405792.971509993</v>
      </c>
      <c r="D12" s="684">
        <v>13674390.67681</v>
      </c>
      <c r="E12" s="684">
        <v>81080183.648319989</v>
      </c>
      <c r="F12" s="684">
        <v>22562825.309610002</v>
      </c>
      <c r="G12" s="684">
        <v>9497430.7879300006</v>
      </c>
      <c r="H12" s="684">
        <v>561683.68810000003</v>
      </c>
      <c r="I12" s="684">
        <v>131133569.16176999</v>
      </c>
      <c r="J12" s="685">
        <v>73.41462271098726</v>
      </c>
    </row>
    <row r="13" spans="1:10" ht="15" customHeight="1" x14ac:dyDescent="0.2">
      <c r="A13" s="683" t="s">
        <v>259</v>
      </c>
      <c r="B13" s="112">
        <v>0</v>
      </c>
      <c r="C13" s="112">
        <v>32967084.569979999</v>
      </c>
      <c r="D13" s="684">
        <v>742036.75315</v>
      </c>
      <c r="E13" s="684">
        <v>33709121.323129997</v>
      </c>
      <c r="F13" s="112">
        <v>1219594.4617000001</v>
      </c>
      <c r="G13" s="112"/>
      <c r="H13" s="112">
        <v>978805.82030000002</v>
      </c>
      <c r="I13" s="684">
        <v>35907521.605129994</v>
      </c>
      <c r="J13" s="685">
        <v>20.102687419994119</v>
      </c>
    </row>
    <row r="14" spans="1:10" ht="15" customHeight="1" x14ac:dyDescent="0.2">
      <c r="A14" s="686" t="s">
        <v>260</v>
      </c>
      <c r="B14" s="112">
        <v>17431445.727809999</v>
      </c>
      <c r="C14" s="112">
        <v>100372877.54148999</v>
      </c>
      <c r="D14" s="112">
        <v>14416427.429959999</v>
      </c>
      <c r="E14" s="684">
        <v>114789304.97144999</v>
      </c>
      <c r="F14" s="112">
        <v>23782419.771310002</v>
      </c>
      <c r="G14" s="112">
        <v>9497430.7879300006</v>
      </c>
      <c r="H14" s="112">
        <v>1540489.5084000002</v>
      </c>
      <c r="I14" s="684">
        <v>167041090.76689997</v>
      </c>
      <c r="J14" s="685">
        <v>93.517310130981386</v>
      </c>
    </row>
    <row r="15" spans="1:10" ht="15" customHeight="1" x14ac:dyDescent="0.2">
      <c r="A15" s="128" t="s">
        <v>312</v>
      </c>
      <c r="B15" s="112">
        <v>3097452.3417800004</v>
      </c>
      <c r="C15" s="112">
        <v>3087713.8366100001</v>
      </c>
      <c r="D15" s="112">
        <v>795682.11372000002</v>
      </c>
      <c r="E15" s="684">
        <v>3883395.9503300004</v>
      </c>
      <c r="F15" s="112">
        <v>4060541.7272899998</v>
      </c>
      <c r="G15" s="112">
        <v>430302.19905</v>
      </c>
      <c r="H15" s="112">
        <v>107721.10415000001</v>
      </c>
      <c r="I15" s="684">
        <v>11579413.3226</v>
      </c>
      <c r="J15" s="685">
        <v>6.4826898690186168</v>
      </c>
    </row>
    <row r="16" spans="1:10" ht="15" customHeight="1" x14ac:dyDescent="0.2">
      <c r="A16" s="128" t="s">
        <v>313</v>
      </c>
      <c r="B16" s="112">
        <v>3374074.9974000002</v>
      </c>
      <c r="C16" s="112">
        <v>52160.885970000003</v>
      </c>
      <c r="D16" s="684">
        <v>44706.331859999998</v>
      </c>
      <c r="E16" s="684">
        <v>96867.217830000009</v>
      </c>
      <c r="F16" s="112">
        <v>3691568.8294299999</v>
      </c>
      <c r="G16" s="112">
        <v>5322.7266099999997</v>
      </c>
      <c r="H16" s="112">
        <v>2424.4133200000001</v>
      </c>
      <c r="I16" s="684">
        <v>7170258.1845900007</v>
      </c>
      <c r="J16" s="685">
        <v>4.0142413779088066</v>
      </c>
    </row>
    <row r="17" spans="1:10" ht="15" customHeight="1" x14ac:dyDescent="0.2">
      <c r="A17" s="128" t="s">
        <v>314</v>
      </c>
      <c r="B17" s="112">
        <v>-276622.65561999998</v>
      </c>
      <c r="C17" s="112">
        <v>3035552.9506399999</v>
      </c>
      <c r="D17" s="684">
        <v>750975.78185999999</v>
      </c>
      <c r="E17" s="684">
        <v>3786528.7324999999</v>
      </c>
      <c r="F17" s="112">
        <v>368972.89786000003</v>
      </c>
      <c r="G17" s="112">
        <v>424979.47243999998</v>
      </c>
      <c r="H17" s="112">
        <v>105296.69083000001</v>
      </c>
      <c r="I17" s="684">
        <v>4409155.1380099999</v>
      </c>
      <c r="J17" s="685">
        <v>2.4684484911098106</v>
      </c>
    </row>
    <row r="18" spans="1:10" ht="15" customHeight="1" x14ac:dyDescent="0.2">
      <c r="A18" s="61" t="s">
        <v>216</v>
      </c>
      <c r="B18" s="112">
        <v>20528898.069589999</v>
      </c>
      <c r="C18" s="112">
        <v>103460591.37809999</v>
      </c>
      <c r="D18" s="112">
        <v>15212109.543679999</v>
      </c>
      <c r="E18" s="684">
        <v>118672700.92177999</v>
      </c>
      <c r="F18" s="112">
        <v>27842961.498600002</v>
      </c>
      <c r="G18" s="112">
        <v>9927732.9869800005</v>
      </c>
      <c r="H18" s="112">
        <v>1648210.6125500002</v>
      </c>
      <c r="I18" s="684">
        <v>178620504.08949998</v>
      </c>
      <c r="J18" s="685">
        <v>100</v>
      </c>
    </row>
    <row r="19" spans="1:10" ht="15" customHeight="1" x14ac:dyDescent="0.2">
      <c r="A19" s="367"/>
      <c r="B19" s="684"/>
      <c r="C19" s="684"/>
      <c r="D19" s="684"/>
      <c r="E19" s="684"/>
      <c r="F19" s="684"/>
      <c r="G19" s="684"/>
      <c r="H19" s="684"/>
      <c r="I19" s="684"/>
      <c r="J19" s="685"/>
    </row>
    <row r="20" spans="1:10" ht="15" customHeight="1" x14ac:dyDescent="0.2">
      <c r="A20" s="61" t="s">
        <v>355</v>
      </c>
      <c r="B20" s="112"/>
      <c r="C20" s="112"/>
      <c r="D20" s="684"/>
      <c r="E20" s="112"/>
      <c r="F20" s="112"/>
      <c r="G20" s="112"/>
      <c r="H20" s="112"/>
      <c r="I20" s="112"/>
      <c r="J20" s="685"/>
    </row>
    <row r="21" spans="1:10" ht="15" customHeight="1" x14ac:dyDescent="0.2">
      <c r="A21" s="61"/>
      <c r="B21" s="112"/>
      <c r="C21" s="112"/>
      <c r="D21" s="684"/>
      <c r="E21" s="112"/>
      <c r="F21" s="112"/>
      <c r="G21" s="112"/>
      <c r="H21" s="112"/>
      <c r="I21" s="112"/>
      <c r="J21" s="685"/>
    </row>
    <row r="22" spans="1:10" ht="15" customHeight="1" x14ac:dyDescent="0.2">
      <c r="A22" s="683" t="s">
        <v>264</v>
      </c>
      <c r="B22" s="112">
        <v>4194517.0441199997</v>
      </c>
      <c r="C22" s="112">
        <v>60158200.800700001</v>
      </c>
      <c r="D22" s="684">
        <v>18024992.049849998</v>
      </c>
      <c r="E22" s="684">
        <v>78183192.850549996</v>
      </c>
      <c r="F22" s="112">
        <v>626009.13570999994</v>
      </c>
      <c r="G22" s="112">
        <v>3105111.6120500001</v>
      </c>
      <c r="H22" s="112">
        <v>2635097.7337000002</v>
      </c>
      <c r="I22" s="684">
        <v>88743928.37613</v>
      </c>
      <c r="J22" s="685">
        <v>49.682945879306089</v>
      </c>
    </row>
    <row r="23" spans="1:10" ht="15" customHeight="1" x14ac:dyDescent="0.2">
      <c r="A23" s="367" t="s">
        <v>316</v>
      </c>
      <c r="B23" s="112">
        <v>971283.43377999996</v>
      </c>
      <c r="C23" s="112">
        <v>14691441.83904</v>
      </c>
      <c r="D23" s="684">
        <v>4989949.3163599996</v>
      </c>
      <c r="E23" s="684">
        <v>19681391.155400001</v>
      </c>
      <c r="F23" s="112">
        <v>7949.6808199999996</v>
      </c>
      <c r="G23" s="112">
        <v>146967.80082999999</v>
      </c>
      <c r="H23" s="112">
        <v>733130.63395000005</v>
      </c>
      <c r="I23" s="684">
        <v>21540722.704779997</v>
      </c>
      <c r="J23" s="685">
        <v>12.059490490513202</v>
      </c>
    </row>
    <row r="24" spans="1:10" ht="15" customHeight="1" x14ac:dyDescent="0.2">
      <c r="A24" s="683" t="s">
        <v>266</v>
      </c>
      <c r="B24" s="112">
        <v>91310.729170000006</v>
      </c>
      <c r="C24" s="112">
        <v>1555471.16671</v>
      </c>
      <c r="D24" s="684">
        <v>506610.84599</v>
      </c>
      <c r="E24" s="684">
        <v>2062082.0127000001</v>
      </c>
      <c r="F24" s="112">
        <v>2608.4817499999999</v>
      </c>
      <c r="G24" s="112">
        <v>147614.67793000001</v>
      </c>
      <c r="H24" s="112">
        <v>75305.321249999994</v>
      </c>
      <c r="I24" s="684">
        <v>2378921.2227999996</v>
      </c>
      <c r="J24" s="685">
        <v>1.3318298674199309</v>
      </c>
    </row>
    <row r="25" spans="1:10" ht="15" customHeight="1" x14ac:dyDescent="0.2">
      <c r="A25" s="683" t="s">
        <v>317</v>
      </c>
      <c r="B25" s="112">
        <v>531111.15399000002</v>
      </c>
      <c r="C25" s="112">
        <v>9322432.5136399996</v>
      </c>
      <c r="D25" s="684">
        <v>3284789.2397099999</v>
      </c>
      <c r="E25" s="684">
        <v>12607221.753349999</v>
      </c>
      <c r="F25" s="112">
        <v>44965.801670000001</v>
      </c>
      <c r="G25" s="112">
        <v>5411673.1340899998</v>
      </c>
      <c r="H25" s="112">
        <v>495865.39387000003</v>
      </c>
      <c r="I25" s="684">
        <v>19090837.23697</v>
      </c>
      <c r="J25" s="685">
        <v>10.687931564342861</v>
      </c>
    </row>
    <row r="26" spans="1:10" ht="15" customHeight="1" x14ac:dyDescent="0.2">
      <c r="A26" s="683" t="s">
        <v>267</v>
      </c>
      <c r="B26" s="112">
        <v>4167848.4653200004</v>
      </c>
      <c r="C26" s="112">
        <v>16741085.536109999</v>
      </c>
      <c r="D26" s="112">
        <v>3314502.7140100002</v>
      </c>
      <c r="E26" s="684">
        <v>20055588.250119999</v>
      </c>
      <c r="F26" s="112">
        <v>7220474.6024099998</v>
      </c>
      <c r="G26" s="112">
        <v>534575.78292999999</v>
      </c>
      <c r="H26" s="112">
        <v>485812.38721000002</v>
      </c>
      <c r="I26" s="684">
        <v>32464299.487989999</v>
      </c>
      <c r="J26" s="685">
        <v>18.175012803526389</v>
      </c>
    </row>
    <row r="27" spans="1:10" ht="15" customHeight="1" x14ac:dyDescent="0.2">
      <c r="A27" s="367" t="s">
        <v>356</v>
      </c>
      <c r="B27" s="112">
        <v>830970.67342000001</v>
      </c>
      <c r="C27" s="684"/>
      <c r="D27" s="684"/>
      <c r="E27" s="684"/>
      <c r="F27" s="112">
        <v>2932693.42178</v>
      </c>
      <c r="G27" s="112"/>
      <c r="H27" s="112"/>
      <c r="I27" s="684">
        <v>3763664.0951999999</v>
      </c>
      <c r="J27" s="685">
        <v>2.1070728214461707</v>
      </c>
    </row>
    <row r="28" spans="1:10" ht="15" customHeight="1" x14ac:dyDescent="0.2">
      <c r="A28" s="687" t="s">
        <v>357</v>
      </c>
      <c r="B28" s="112">
        <v>826150.60652000003</v>
      </c>
      <c r="C28" s="684"/>
      <c r="D28" s="684"/>
      <c r="E28" s="684"/>
      <c r="F28" s="112"/>
      <c r="G28" s="112"/>
      <c r="H28" s="112"/>
      <c r="I28" s="684">
        <v>826150.60652000003</v>
      </c>
      <c r="J28" s="685">
        <v>0.46251722932438222</v>
      </c>
    </row>
    <row r="29" spans="1:10" ht="15" customHeight="1" x14ac:dyDescent="0.2">
      <c r="A29" s="687" t="s">
        <v>358</v>
      </c>
      <c r="B29" s="112"/>
      <c r="C29" s="684"/>
      <c r="D29" s="684"/>
      <c r="E29" s="684"/>
      <c r="F29" s="112">
        <v>3716368.4467600002</v>
      </c>
      <c r="G29" s="112"/>
      <c r="H29" s="112"/>
      <c r="I29" s="684">
        <v>3716368.4467600002</v>
      </c>
      <c r="J29" s="685">
        <v>2.0805945351592268</v>
      </c>
    </row>
    <row r="30" spans="1:10" ht="15" customHeight="1" x14ac:dyDescent="0.2">
      <c r="A30" s="687" t="s">
        <v>359</v>
      </c>
      <c r="B30" s="112"/>
      <c r="C30" s="684"/>
      <c r="D30" s="684"/>
      <c r="E30" s="684"/>
      <c r="F30" s="112">
        <v>-806490.83146000002</v>
      </c>
      <c r="G30" s="112"/>
      <c r="H30" s="112"/>
      <c r="I30" s="684">
        <v>-806490.83146000002</v>
      </c>
      <c r="J30" s="685">
        <v>-0.45151078011508572</v>
      </c>
    </row>
    <row r="31" spans="1:10" ht="15" customHeight="1" x14ac:dyDescent="0.2">
      <c r="A31" s="687" t="s">
        <v>360</v>
      </c>
      <c r="B31" s="112">
        <v>4820.0668999999998</v>
      </c>
      <c r="C31" s="684"/>
      <c r="D31" s="684"/>
      <c r="E31" s="684"/>
      <c r="F31" s="684">
        <v>22815.806479999999</v>
      </c>
      <c r="G31" s="112"/>
      <c r="H31" s="112"/>
      <c r="I31" s="684">
        <v>27635.873379999997</v>
      </c>
      <c r="J31" s="685">
        <v>1.5471837077647429E-2</v>
      </c>
    </row>
    <row r="32" spans="1:10" ht="15" customHeight="1" x14ac:dyDescent="0.2">
      <c r="A32" s="367" t="s">
        <v>361</v>
      </c>
      <c r="B32" s="112">
        <v>1319978.5028200001</v>
      </c>
      <c r="C32" s="684">
        <v>10975837.950759999</v>
      </c>
      <c r="D32" s="684">
        <v>3313302.0644800002</v>
      </c>
      <c r="E32" s="684">
        <v>14289140.015239999</v>
      </c>
      <c r="F32" s="112">
        <v>3337895.5455399998</v>
      </c>
      <c r="G32" s="112">
        <v>534391.07860000001</v>
      </c>
      <c r="H32" s="112">
        <v>485636.36569000001</v>
      </c>
      <c r="I32" s="684">
        <v>19967041.507890001</v>
      </c>
      <c r="J32" s="685">
        <v>11.178471144547476</v>
      </c>
    </row>
    <row r="33" spans="1:10" ht="15" customHeight="1" x14ac:dyDescent="0.2">
      <c r="A33" s="563" t="s">
        <v>362</v>
      </c>
      <c r="B33" s="112">
        <v>2016899.2890800002</v>
      </c>
      <c r="C33" s="112">
        <v>5765247.5853499994</v>
      </c>
      <c r="D33" s="112">
        <v>1200.6495299999999</v>
      </c>
      <c r="E33" s="684">
        <v>5766448.2348799994</v>
      </c>
      <c r="F33" s="112">
        <v>949885.63509</v>
      </c>
      <c r="G33" s="112">
        <v>184.70433</v>
      </c>
      <c r="H33" s="112">
        <v>176.02152000000001</v>
      </c>
      <c r="I33" s="684">
        <v>8733593.8848999981</v>
      </c>
      <c r="J33" s="685">
        <v>4.8894688375327418</v>
      </c>
    </row>
    <row r="34" spans="1:10" ht="15" customHeight="1" x14ac:dyDescent="0.2">
      <c r="A34" s="687" t="s">
        <v>363</v>
      </c>
      <c r="B34" s="112">
        <v>1409695.06442</v>
      </c>
      <c r="C34" s="684"/>
      <c r="D34" s="684"/>
      <c r="E34" s="684"/>
      <c r="F34" s="112"/>
      <c r="G34" s="112"/>
      <c r="H34" s="112"/>
      <c r="I34" s="684">
        <v>1409695.06442</v>
      </c>
      <c r="J34" s="685">
        <v>0.78921234244958527</v>
      </c>
    </row>
    <row r="35" spans="1:10" ht="15" customHeight="1" x14ac:dyDescent="0.2">
      <c r="A35" s="687" t="s">
        <v>274</v>
      </c>
      <c r="B35" s="112"/>
      <c r="C35" s="684">
        <v>2794725.1650700001</v>
      </c>
      <c r="D35" s="684"/>
      <c r="E35" s="684">
        <v>2794725.1650700001</v>
      </c>
      <c r="F35" s="112"/>
      <c r="G35" s="112"/>
      <c r="H35" s="112"/>
      <c r="I35" s="684">
        <v>2794725.1650700001</v>
      </c>
      <c r="J35" s="685">
        <v>1.5646161001033059</v>
      </c>
    </row>
    <row r="36" spans="1:10" ht="15" customHeight="1" x14ac:dyDescent="0.2">
      <c r="A36" s="688" t="s">
        <v>275</v>
      </c>
      <c r="B36" s="112"/>
      <c r="C36" s="684">
        <v>2824648.5121399998</v>
      </c>
      <c r="D36" s="684"/>
      <c r="E36" s="684">
        <v>2824648.5121399998</v>
      </c>
      <c r="F36" s="112"/>
      <c r="G36" s="112"/>
      <c r="H36" s="112"/>
      <c r="I36" s="684">
        <v>2824648.5121399998</v>
      </c>
      <c r="J36" s="685">
        <v>1.5813685704999885</v>
      </c>
    </row>
    <row r="37" spans="1:10" ht="15" customHeight="1" x14ac:dyDescent="0.2">
      <c r="A37" s="687" t="s">
        <v>364</v>
      </c>
      <c r="B37" s="112">
        <v>812.44973000000005</v>
      </c>
      <c r="C37" s="684"/>
      <c r="D37" s="684"/>
      <c r="E37" s="684"/>
      <c r="F37" s="112"/>
      <c r="G37" s="112"/>
      <c r="H37" s="112"/>
      <c r="I37" s="684">
        <v>812.44973000000005</v>
      </c>
      <c r="J37" s="685">
        <v>4.5484684647005157E-4</v>
      </c>
    </row>
    <row r="38" spans="1:10" ht="15" customHeight="1" x14ac:dyDescent="0.2">
      <c r="A38" s="689" t="s">
        <v>365</v>
      </c>
      <c r="B38" s="112">
        <v>0</v>
      </c>
      <c r="C38" s="684">
        <v>106.09508</v>
      </c>
      <c r="D38" s="684"/>
      <c r="E38" s="684">
        <v>106.09508</v>
      </c>
      <c r="F38" s="112"/>
      <c r="G38" s="112"/>
      <c r="H38" s="112"/>
      <c r="I38" s="684">
        <v>106.09508</v>
      </c>
      <c r="J38" s="685">
        <v>5.9396921165802875E-5</v>
      </c>
    </row>
    <row r="39" spans="1:10" ht="15" customHeight="1" x14ac:dyDescent="0.2">
      <c r="A39" s="689" t="s">
        <v>277</v>
      </c>
      <c r="B39" s="112">
        <v>739.20114999999998</v>
      </c>
      <c r="C39" s="684">
        <v>171853.37083999999</v>
      </c>
      <c r="D39" s="684"/>
      <c r="E39" s="684">
        <v>171853.37083999999</v>
      </c>
      <c r="F39" s="112"/>
      <c r="G39" s="112"/>
      <c r="H39" s="112"/>
      <c r="I39" s="684">
        <v>172592.57199</v>
      </c>
      <c r="J39" s="685">
        <v>9.6625285473117009E-2</v>
      </c>
    </row>
    <row r="40" spans="1:10" ht="15" customHeight="1" x14ac:dyDescent="0.2">
      <c r="A40" s="689" t="s">
        <v>328</v>
      </c>
      <c r="B40" s="112"/>
      <c r="C40" s="684"/>
      <c r="D40" s="684"/>
      <c r="E40" s="684"/>
      <c r="F40" s="112"/>
      <c r="G40" s="112"/>
      <c r="H40" s="112"/>
      <c r="I40" s="684">
        <v>0</v>
      </c>
      <c r="J40" s="685">
        <v>0</v>
      </c>
    </row>
    <row r="41" spans="1:10" ht="15" customHeight="1" x14ac:dyDescent="0.2">
      <c r="A41" s="689" t="s">
        <v>366</v>
      </c>
      <c r="B41" s="112">
        <v>5297.5225200000004</v>
      </c>
      <c r="C41" s="684"/>
      <c r="D41" s="684"/>
      <c r="E41" s="684"/>
      <c r="F41" s="112"/>
      <c r="G41" s="112"/>
      <c r="H41" s="112"/>
      <c r="I41" s="684">
        <v>5297.5225200000004</v>
      </c>
      <c r="J41" s="685">
        <v>2.9657975421151046E-3</v>
      </c>
    </row>
    <row r="42" spans="1:10" ht="15" customHeight="1" x14ac:dyDescent="0.2">
      <c r="A42" s="689" t="s">
        <v>367</v>
      </c>
      <c r="B42" s="112"/>
      <c r="C42" s="684"/>
      <c r="D42" s="684"/>
      <c r="E42" s="684"/>
      <c r="F42" s="112">
        <v>3447.2354099999998</v>
      </c>
      <c r="G42" s="112"/>
      <c r="H42" s="112"/>
      <c r="I42" s="684">
        <v>3447.2354099999998</v>
      </c>
      <c r="J42" s="685">
        <v>1.9299214429899494E-3</v>
      </c>
    </row>
    <row r="43" spans="1:10" ht="15" customHeight="1" x14ac:dyDescent="0.2">
      <c r="A43" s="689" t="s">
        <v>279</v>
      </c>
      <c r="B43" s="112"/>
      <c r="C43" s="684"/>
      <c r="D43" s="684"/>
      <c r="E43" s="684"/>
      <c r="F43" s="112">
        <v>65972.998470000006</v>
      </c>
      <c r="G43" s="112"/>
      <c r="H43" s="112"/>
      <c r="I43" s="684">
        <v>65972.998470000006</v>
      </c>
      <c r="J43" s="685">
        <v>3.6934728633921797E-2</v>
      </c>
    </row>
    <row r="44" spans="1:10" ht="15" customHeight="1" x14ac:dyDescent="0.2">
      <c r="A44" s="689" t="s">
        <v>368</v>
      </c>
      <c r="B44" s="112">
        <v>195307.91790999999</v>
      </c>
      <c r="C44" s="684"/>
      <c r="D44" s="684"/>
      <c r="E44" s="684"/>
      <c r="F44" s="112">
        <v>234124.23532000001</v>
      </c>
      <c r="G44" s="112"/>
      <c r="H44" s="112"/>
      <c r="I44" s="684">
        <v>429432.15323</v>
      </c>
      <c r="J44" s="685">
        <v>0.24041593400432226</v>
      </c>
    </row>
    <row r="45" spans="1:10" ht="15" customHeight="1" x14ac:dyDescent="0.2">
      <c r="A45" s="689" t="s">
        <v>369</v>
      </c>
      <c r="B45" s="112">
        <v>268469.84833000001</v>
      </c>
      <c r="C45" s="684"/>
      <c r="D45" s="684"/>
      <c r="E45" s="684"/>
      <c r="F45" s="112">
        <v>786442.45045</v>
      </c>
      <c r="G45" s="112"/>
      <c r="H45" s="112"/>
      <c r="I45" s="684">
        <v>1054912.2987800001</v>
      </c>
      <c r="J45" s="685">
        <v>0.59058858004981529</v>
      </c>
    </row>
    <row r="46" spans="1:10" ht="15" customHeight="1" x14ac:dyDescent="0.2">
      <c r="A46" s="690" t="s">
        <v>330</v>
      </c>
      <c r="B46" s="112">
        <v>-3978.0467699999999</v>
      </c>
      <c r="C46" s="684">
        <v>-26085.557779999999</v>
      </c>
      <c r="D46" s="684">
        <v>1200.6495299999999</v>
      </c>
      <c r="E46" s="684">
        <v>-24884.90825</v>
      </c>
      <c r="F46" s="112">
        <v>8698</v>
      </c>
      <c r="G46" s="691">
        <v>184.70433</v>
      </c>
      <c r="H46" s="691">
        <v>176.02152000000001</v>
      </c>
      <c r="I46" s="684">
        <v>-19804.229170000002</v>
      </c>
      <c r="J46" s="685">
        <v>-1.1087321285397814E-2</v>
      </c>
    </row>
    <row r="47" spans="1:10" ht="15" customHeight="1" x14ac:dyDescent="0.2">
      <c r="A47" s="689" t="s">
        <v>370</v>
      </c>
      <c r="B47" s="112">
        <v>193066.24926000001</v>
      </c>
      <c r="C47" s="684"/>
      <c r="D47" s="684"/>
      <c r="E47" s="684"/>
      <c r="F47" s="112"/>
      <c r="G47" s="112"/>
      <c r="H47" s="112"/>
      <c r="I47" s="684">
        <v>193066.24926000001</v>
      </c>
      <c r="J47" s="685">
        <v>0.10808739469420701</v>
      </c>
    </row>
    <row r="48" spans="1:10" ht="15" customHeight="1" x14ac:dyDescent="0.2">
      <c r="A48" s="367" t="s">
        <v>371</v>
      </c>
      <c r="B48" s="112">
        <v>-52510.91747</v>
      </c>
      <c r="C48" s="112"/>
      <c r="D48" s="684"/>
      <c r="E48" s="684"/>
      <c r="F48" s="112">
        <v>-148799.28456</v>
      </c>
      <c r="G48" s="112"/>
      <c r="H48" s="112"/>
      <c r="I48" s="112"/>
      <c r="J48" s="685"/>
    </row>
    <row r="49" spans="1:10" ht="15" customHeight="1" x14ac:dyDescent="0.2">
      <c r="A49" s="61" t="s">
        <v>281</v>
      </c>
      <c r="B49" s="112">
        <v>9956070.8263799995</v>
      </c>
      <c r="C49" s="112">
        <v>102468631.85620001</v>
      </c>
      <c r="D49" s="112">
        <v>30120844.165919997</v>
      </c>
      <c r="E49" s="684">
        <v>132589476.02212</v>
      </c>
      <c r="F49" s="112">
        <v>7902007.7023599995</v>
      </c>
      <c r="G49" s="112">
        <v>9345943.0078299996</v>
      </c>
      <c r="H49" s="112">
        <v>4425211.4699800005</v>
      </c>
      <c r="I49" s="684">
        <v>164218709.02867001</v>
      </c>
      <c r="J49" s="685">
        <v>91.93721060510849</v>
      </c>
    </row>
    <row r="50" spans="1:10" ht="15" customHeight="1" x14ac:dyDescent="0.2">
      <c r="A50" s="367"/>
      <c r="B50" s="684"/>
      <c r="C50" s="684"/>
      <c r="D50" s="684"/>
      <c r="E50" s="684"/>
      <c r="F50" s="684"/>
      <c r="G50" s="684"/>
      <c r="H50" s="684"/>
      <c r="I50" s="684"/>
      <c r="J50" s="685"/>
    </row>
    <row r="51" spans="1:10" ht="15" customHeight="1" x14ac:dyDescent="0.2">
      <c r="A51" s="61" t="s">
        <v>282</v>
      </c>
      <c r="B51" s="112"/>
      <c r="C51" s="112"/>
      <c r="D51" s="684"/>
      <c r="E51" s="112"/>
      <c r="F51" s="112"/>
      <c r="G51" s="112"/>
      <c r="H51" s="112"/>
      <c r="I51" s="112"/>
      <c r="J51" s="685"/>
    </row>
    <row r="52" spans="1:10" ht="15" customHeight="1" x14ac:dyDescent="0.2">
      <c r="A52" s="592" t="s">
        <v>241</v>
      </c>
      <c r="B52" s="112">
        <v>43827.296219999997</v>
      </c>
      <c r="C52" s="112">
        <v>695435.80493999994</v>
      </c>
      <c r="D52" s="684">
        <v>218686.22659000001</v>
      </c>
      <c r="E52" s="684">
        <v>914122.03152999992</v>
      </c>
      <c r="F52" s="112">
        <v>3.5982500000000002</v>
      </c>
      <c r="G52" s="112">
        <v>68828.502739999996</v>
      </c>
      <c r="H52" s="112">
        <v>32185.943810000001</v>
      </c>
      <c r="I52" s="684">
        <v>1058967.37255</v>
      </c>
      <c r="J52" s="685">
        <v>0.59285879745328196</v>
      </c>
    </row>
    <row r="53" spans="1:10" ht="15" customHeight="1" x14ac:dyDescent="0.2">
      <c r="A53" s="683" t="s">
        <v>302</v>
      </c>
      <c r="B53" s="112">
        <v>220446.40625</v>
      </c>
      <c r="C53" s="112">
        <v>785104.71177000005</v>
      </c>
      <c r="D53" s="684">
        <v>163882.78526</v>
      </c>
      <c r="E53" s="684">
        <v>948987.49703000009</v>
      </c>
      <c r="F53" s="112">
        <v>271305.64486</v>
      </c>
      <c r="G53" s="112">
        <v>115165.48531</v>
      </c>
      <c r="H53" s="112">
        <v>0.11169999999999999</v>
      </c>
      <c r="I53" s="684">
        <v>1555905.14515</v>
      </c>
      <c r="J53" s="685">
        <v>0.8710674919887107</v>
      </c>
    </row>
    <row r="54" spans="1:10" ht="15" customHeight="1" x14ac:dyDescent="0.2">
      <c r="A54" s="683" t="s">
        <v>284</v>
      </c>
      <c r="B54" s="112">
        <v>0</v>
      </c>
      <c r="C54" s="112">
        <v>1523229.9937700001</v>
      </c>
      <c r="D54" s="684">
        <v>0</v>
      </c>
      <c r="E54" s="684">
        <v>1523229.9937700001</v>
      </c>
      <c r="F54" s="112">
        <v>751574.39405999996</v>
      </c>
      <c r="G54" s="112">
        <v>26791.807789999999</v>
      </c>
      <c r="H54" s="112">
        <v>0</v>
      </c>
      <c r="I54" s="684">
        <v>2301596.1956199999</v>
      </c>
      <c r="J54" s="685">
        <v>1.2885397493149817</v>
      </c>
    </row>
    <row r="55" spans="1:10" ht="15" customHeight="1" x14ac:dyDescent="0.2">
      <c r="A55" s="692" t="s">
        <v>372</v>
      </c>
      <c r="B55" s="112">
        <v>242275.06396999999</v>
      </c>
      <c r="C55" s="112">
        <v>-410834</v>
      </c>
      <c r="D55" s="684">
        <v>324251</v>
      </c>
      <c r="E55" s="684">
        <v>-86583</v>
      </c>
      <c r="F55" s="112">
        <v>-440357.24737</v>
      </c>
      <c r="G55" s="112">
        <v>252696.93786000001</v>
      </c>
      <c r="H55" s="112">
        <v>31968.438559999999</v>
      </c>
      <c r="I55" s="684">
        <v>0.19302000002426212</v>
      </c>
      <c r="J55" s="685">
        <v>1.0806150223803373E-7</v>
      </c>
    </row>
    <row r="56" spans="1:10" ht="15" customHeight="1" x14ac:dyDescent="0.2">
      <c r="A56" s="367" t="s">
        <v>240</v>
      </c>
      <c r="B56" s="112">
        <v>66126.870139999999</v>
      </c>
      <c r="C56" s="112">
        <v>974342.64775</v>
      </c>
      <c r="D56" s="684">
        <v>0</v>
      </c>
      <c r="E56" s="684">
        <v>974342.64775</v>
      </c>
      <c r="F56" s="112">
        <v>0</v>
      </c>
      <c r="G56" s="112">
        <v>0</v>
      </c>
      <c r="H56" s="112"/>
      <c r="I56" s="684">
        <v>1040469.51789</v>
      </c>
      <c r="J56" s="685">
        <v>0.58250284489660831</v>
      </c>
    </row>
    <row r="57" spans="1:10" ht="15" customHeight="1" x14ac:dyDescent="0.2">
      <c r="A57" s="61" t="s">
        <v>285</v>
      </c>
      <c r="B57" s="112">
        <v>572675.63658000005</v>
      </c>
      <c r="C57" s="112">
        <v>3567279.1582300002</v>
      </c>
      <c r="D57" s="112">
        <v>706820.01185000001</v>
      </c>
      <c r="E57" s="684">
        <v>4274099.1700800005</v>
      </c>
      <c r="F57" s="112">
        <v>582526.3898</v>
      </c>
      <c r="G57" s="112">
        <v>463482.73369999998</v>
      </c>
      <c r="H57" s="112">
        <v>64154.494070000001</v>
      </c>
      <c r="I57" s="684">
        <v>5956938.42423</v>
      </c>
      <c r="J57" s="685">
        <v>3.3349689917150851</v>
      </c>
    </row>
    <row r="58" spans="1:10" ht="15" customHeight="1" x14ac:dyDescent="0.2">
      <c r="A58" s="367"/>
      <c r="B58" s="112"/>
      <c r="C58" s="112"/>
      <c r="D58" s="684"/>
      <c r="E58" s="112"/>
      <c r="F58" s="112"/>
      <c r="G58" s="112"/>
      <c r="H58" s="112"/>
      <c r="I58" s="112"/>
      <c r="J58" s="685"/>
    </row>
    <row r="59" spans="1:10" ht="15" customHeight="1" x14ac:dyDescent="0.2">
      <c r="A59" s="61" t="s">
        <v>324</v>
      </c>
      <c r="B59" s="112">
        <v>10528746.462959999</v>
      </c>
      <c r="C59" s="112">
        <v>106035911.01443002</v>
      </c>
      <c r="D59" s="112">
        <v>30827664.177769996</v>
      </c>
      <c r="E59" s="684">
        <v>136863575.19220001</v>
      </c>
      <c r="F59" s="112">
        <v>8484534.0921599995</v>
      </c>
      <c r="G59" s="112">
        <v>9809425.7415299993</v>
      </c>
      <c r="H59" s="112">
        <v>4489365.9640500005</v>
      </c>
      <c r="I59" s="684">
        <v>170175647.45289999</v>
      </c>
      <c r="J59" s="685">
        <v>95.272179596823563</v>
      </c>
    </row>
    <row r="60" spans="1:10" ht="15" customHeight="1" x14ac:dyDescent="0.2">
      <c r="A60" s="367"/>
      <c r="B60" s="112"/>
      <c r="C60" s="112"/>
      <c r="D60" s="684"/>
      <c r="E60" s="112"/>
      <c r="F60" s="112"/>
      <c r="G60" s="112"/>
      <c r="H60" s="112"/>
      <c r="I60" s="112"/>
      <c r="J60" s="685"/>
    </row>
    <row r="61" spans="1:10" ht="15" customHeight="1" x14ac:dyDescent="0.2">
      <c r="A61" s="61" t="s">
        <v>352</v>
      </c>
      <c r="B61" s="112">
        <v>10000151.606629999</v>
      </c>
      <c r="C61" s="112">
        <v>-2575319.6363300234</v>
      </c>
      <c r="D61" s="112">
        <v>-15615554.634089997</v>
      </c>
      <c r="E61" s="684">
        <v>-18190874.270420022</v>
      </c>
      <c r="F61" s="112">
        <v>19358427.406440005</v>
      </c>
      <c r="G61" s="112">
        <v>118307.24545000121</v>
      </c>
      <c r="H61" s="112">
        <v>-2841155.3515000003</v>
      </c>
      <c r="I61" s="684">
        <v>8444856.6365999822</v>
      </c>
      <c r="J61" s="685">
        <v>4.7278204031764375</v>
      </c>
    </row>
    <row r="62" spans="1:10" ht="15" customHeight="1" x14ac:dyDescent="0.2">
      <c r="A62" s="679"/>
      <c r="B62" s="112"/>
      <c r="C62" s="112"/>
      <c r="D62" s="684"/>
      <c r="E62" s="112"/>
      <c r="F62" s="112"/>
      <c r="G62" s="112"/>
      <c r="H62" s="112"/>
      <c r="I62" s="112"/>
      <c r="J62" s="685"/>
    </row>
    <row r="63" spans="1:10" ht="15" customHeight="1" x14ac:dyDescent="0.2">
      <c r="A63" s="692" t="s">
        <v>310</v>
      </c>
      <c r="B63" s="112">
        <v>378043.14150000003</v>
      </c>
      <c r="C63" s="684">
        <v>5526343.3838</v>
      </c>
      <c r="D63" s="684">
        <v>1608380.75914</v>
      </c>
      <c r="E63" s="684">
        <v>7134724.1429399997</v>
      </c>
      <c r="F63" s="112">
        <v>61259.58395</v>
      </c>
      <c r="G63" s="112">
        <v>368274.82799000002</v>
      </c>
      <c r="H63" s="112">
        <v>231252.76076</v>
      </c>
      <c r="I63" s="684">
        <v>8173554.4571399996</v>
      </c>
      <c r="J63" s="685">
        <v>4.5759329248363008</v>
      </c>
    </row>
    <row r="64" spans="1:10" ht="15" customHeight="1" x14ac:dyDescent="0.2">
      <c r="A64" s="692" t="s">
        <v>353</v>
      </c>
      <c r="B64" s="112"/>
      <c r="C64" s="112"/>
      <c r="D64" s="684"/>
      <c r="E64" s="112"/>
      <c r="F64" s="112"/>
      <c r="G64" s="112"/>
      <c r="H64" s="112"/>
      <c r="I64" s="112"/>
      <c r="J64" s="685"/>
    </row>
    <row r="65" spans="1:10" ht="15" customHeight="1" x14ac:dyDescent="0.2">
      <c r="A65" s="692"/>
      <c r="B65" s="112"/>
      <c r="C65" s="112"/>
      <c r="D65" s="684"/>
      <c r="E65" s="112"/>
      <c r="F65" s="112"/>
      <c r="G65" s="112"/>
      <c r="H65" s="112"/>
      <c r="I65" s="112"/>
      <c r="J65" s="685"/>
    </row>
    <row r="66" spans="1:10" ht="15" customHeight="1" x14ac:dyDescent="0.2">
      <c r="A66" s="61" t="s">
        <v>354</v>
      </c>
      <c r="B66" s="112">
        <v>9622108.4651299994</v>
      </c>
      <c r="C66" s="112">
        <v>-8101663.0201300234</v>
      </c>
      <c r="D66" s="112">
        <v>-17223935.393229999</v>
      </c>
      <c r="E66" s="112">
        <v>-25325598.413360022</v>
      </c>
      <c r="F66" s="112">
        <v>19297167.822490003</v>
      </c>
      <c r="G66" s="112">
        <v>-249967.58253999881</v>
      </c>
      <c r="H66" s="112">
        <v>-3072408.1122600003</v>
      </c>
      <c r="I66" s="112">
        <v>271302.17945998115</v>
      </c>
      <c r="J66" s="685">
        <v>0.15188747834013608</v>
      </c>
    </row>
    <row r="67" spans="1:10" ht="15" customHeight="1" thickBot="1" x14ac:dyDescent="0.25">
      <c r="A67" s="402"/>
      <c r="B67" s="281"/>
      <c r="C67" s="281"/>
      <c r="D67" s="281"/>
      <c r="E67" s="281"/>
      <c r="F67" s="281"/>
      <c r="G67" s="281"/>
      <c r="H67" s="281"/>
      <c r="I67" s="281"/>
      <c r="J67" s="693"/>
    </row>
    <row r="68" spans="1:10" ht="15" customHeight="1" x14ac:dyDescent="0.2">
      <c r="A68" s="477" t="s">
        <v>206</v>
      </c>
      <c r="B68" s="477"/>
      <c r="C68" s="477"/>
      <c r="D68" s="477"/>
      <c r="E68" s="477"/>
      <c r="F68" s="477"/>
      <c r="G68" s="477"/>
      <c r="H68" s="477"/>
      <c r="I68" s="477"/>
      <c r="J68" s="477"/>
    </row>
    <row r="69" spans="1:10" x14ac:dyDescent="0.2">
      <c r="A69" s="679"/>
      <c r="B69" s="679"/>
      <c r="C69" s="679"/>
      <c r="D69" s="679"/>
      <c r="E69" s="679"/>
      <c r="F69" s="679"/>
      <c r="G69" s="679"/>
      <c r="H69" s="112"/>
      <c r="I69" s="678"/>
      <c r="J69" s="679"/>
    </row>
    <row r="70" spans="1:10" x14ac:dyDescent="0.2">
      <c r="A70" s="679"/>
      <c r="B70" s="679"/>
      <c r="C70" s="679"/>
      <c r="D70" s="679"/>
      <c r="E70" s="679"/>
      <c r="F70" s="679"/>
      <c r="G70" s="679"/>
      <c r="H70" s="112"/>
      <c r="I70" s="678"/>
      <c r="J70" s="679"/>
    </row>
    <row r="71" spans="1:10" x14ac:dyDescent="0.2">
      <c r="A71" s="679"/>
      <c r="B71" s="112"/>
      <c r="C71" s="112"/>
      <c r="D71" s="112"/>
      <c r="E71" s="112"/>
      <c r="F71" s="112"/>
      <c r="G71" s="112"/>
      <c r="H71" s="112"/>
      <c r="I71" s="112"/>
      <c r="J71" s="679"/>
    </row>
  </sheetData>
  <mergeCells count="10">
    <mergeCell ref="A2:J2"/>
    <mergeCell ref="A3:J3"/>
    <mergeCell ref="A6:A8"/>
    <mergeCell ref="B6:B8"/>
    <mergeCell ref="C6:D7"/>
    <mergeCell ref="E6:E8"/>
    <mergeCell ref="F6:F8"/>
    <mergeCell ref="G6:G8"/>
    <mergeCell ref="H6:H8"/>
    <mergeCell ref="J6:J8"/>
  </mergeCells>
  <hyperlinks>
    <hyperlink ref="A1" location="Índice!A1" display="Regresar"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54"/>
  <sheetViews>
    <sheetView showGridLines="0" workbookViewId="0">
      <selection activeCell="C27" sqref="C27"/>
    </sheetView>
  </sheetViews>
  <sheetFormatPr baseColWidth="10" defaultRowHeight="15" x14ac:dyDescent="0.2"/>
  <cols>
    <col min="1" max="1" width="33.28515625" style="99" customWidth="1"/>
    <col min="2" max="2" width="15" style="99" customWidth="1"/>
    <col min="3" max="4" width="25.140625" style="99" customWidth="1"/>
    <col min="5" max="5" width="2.5703125" style="99" customWidth="1"/>
    <col min="6" max="6" width="25.140625" style="99" customWidth="1"/>
    <col min="7" max="16384" width="11.42578125" style="99"/>
  </cols>
  <sheetData>
    <row r="1" spans="1:6" s="416" customFormat="1" x14ac:dyDescent="0.2">
      <c r="A1" s="236" t="s">
        <v>18</v>
      </c>
      <c r="B1" s="694"/>
      <c r="C1" s="694"/>
      <c r="D1" s="694"/>
      <c r="E1" s="694"/>
      <c r="F1" s="694"/>
    </row>
    <row r="2" spans="1:6" s="416" customFormat="1" x14ac:dyDescent="0.2">
      <c r="A2" s="1204" t="s">
        <v>1245</v>
      </c>
      <c r="B2" s="1204"/>
      <c r="C2" s="1204"/>
      <c r="D2" s="1204"/>
      <c r="E2" s="1204"/>
      <c r="F2" s="1204"/>
    </row>
    <row r="3" spans="1:6" s="416" customFormat="1" x14ac:dyDescent="0.2">
      <c r="A3" s="695"/>
      <c r="B3" s="695"/>
      <c r="C3" s="695"/>
      <c r="D3" s="695"/>
      <c r="E3" s="695"/>
      <c r="F3" s="695"/>
    </row>
    <row r="4" spans="1:6" s="416" customFormat="1" ht="36.75" customHeight="1" x14ac:dyDescent="0.2">
      <c r="A4" s="1205" t="s">
        <v>1362</v>
      </c>
      <c r="B4" s="1205"/>
      <c r="C4" s="1205"/>
      <c r="D4" s="1205"/>
      <c r="E4" s="1205"/>
      <c r="F4" s="1205"/>
    </row>
    <row r="5" spans="1:6" s="416" customFormat="1" ht="18" x14ac:dyDescent="0.2">
      <c r="A5" s="417" t="s">
        <v>69</v>
      </c>
      <c r="B5" s="694"/>
      <c r="C5" s="694"/>
      <c r="D5" s="694"/>
      <c r="E5" s="694"/>
      <c r="F5" s="694"/>
    </row>
    <row r="6" spans="1:6" s="416" customFormat="1" ht="15.75" thickBot="1" x14ac:dyDescent="0.25">
      <c r="A6" s="694"/>
      <c r="B6" s="694"/>
      <c r="C6" s="694"/>
      <c r="D6" s="694"/>
      <c r="E6" s="694"/>
      <c r="F6" s="676"/>
    </row>
    <row r="7" spans="1:6" ht="15.75" thickBot="1" x14ac:dyDescent="0.25">
      <c r="A7" s="1199" t="s">
        <v>1363</v>
      </c>
      <c r="B7" s="1206" t="s">
        <v>19</v>
      </c>
      <c r="C7" s="1208" t="s">
        <v>373</v>
      </c>
      <c r="D7" s="1208"/>
      <c r="E7" s="282"/>
      <c r="F7" s="1199" t="s">
        <v>374</v>
      </c>
    </row>
    <row r="8" spans="1:6" ht="15.75" thickBot="1" x14ac:dyDescent="0.25">
      <c r="A8" s="1200"/>
      <c r="B8" s="1207"/>
      <c r="C8" s="283" t="s">
        <v>134</v>
      </c>
      <c r="D8" s="283" t="s">
        <v>375</v>
      </c>
      <c r="E8" s="283"/>
      <c r="F8" s="1200"/>
    </row>
    <row r="9" spans="1:6" ht="15" customHeight="1" x14ac:dyDescent="0.2">
      <c r="A9" s="108"/>
      <c r="B9" s="31"/>
      <c r="C9" s="31"/>
      <c r="D9" s="31"/>
      <c r="E9" s="31"/>
      <c r="F9" s="31"/>
    </row>
    <row r="10" spans="1:6" ht="15" customHeight="1" x14ac:dyDescent="0.2">
      <c r="A10" s="31" t="s">
        <v>376</v>
      </c>
      <c r="B10" s="120">
        <v>178620504.08950001</v>
      </c>
      <c r="C10" s="120">
        <v>131133569.16176999</v>
      </c>
      <c r="D10" s="120">
        <v>35907521.605130002</v>
      </c>
      <c r="E10" s="120"/>
      <c r="F10" s="120">
        <v>11579413.322599996</v>
      </c>
    </row>
    <row r="11" spans="1:6" ht="15" customHeight="1" x14ac:dyDescent="0.2">
      <c r="A11" s="107"/>
      <c r="B11" s="120"/>
      <c r="C11" s="120"/>
      <c r="D11" s="120"/>
      <c r="E11" s="120"/>
      <c r="F11" s="120"/>
    </row>
    <row r="12" spans="1:6" ht="15" customHeight="1" x14ac:dyDescent="0.2">
      <c r="A12" s="696" t="s">
        <v>20</v>
      </c>
      <c r="B12" s="120">
        <v>2305043.96294</v>
      </c>
      <c r="C12" s="120">
        <v>1736419.4719900002</v>
      </c>
      <c r="D12" s="120">
        <v>543859.90888999996</v>
      </c>
      <c r="E12" s="120"/>
      <c r="F12" s="120">
        <v>24764.582059999997</v>
      </c>
    </row>
    <row r="13" spans="1:6" ht="15" customHeight="1" x14ac:dyDescent="0.2">
      <c r="A13" s="696" t="s">
        <v>21</v>
      </c>
      <c r="B13" s="120">
        <v>8077328.3420099998</v>
      </c>
      <c r="C13" s="120">
        <v>6345695.6804399993</v>
      </c>
      <c r="D13" s="120">
        <v>1675506.8700499996</v>
      </c>
      <c r="E13" s="120"/>
      <c r="F13" s="120">
        <v>56125.791520000006</v>
      </c>
    </row>
    <row r="14" spans="1:6" ht="15" customHeight="1" x14ac:dyDescent="0.2">
      <c r="A14" s="696" t="s">
        <v>22</v>
      </c>
      <c r="B14" s="120">
        <v>1395969.2581300002</v>
      </c>
      <c r="C14" s="120">
        <v>1076210.3156700002</v>
      </c>
      <c r="D14" s="120">
        <v>295038.32282000006</v>
      </c>
      <c r="E14" s="120"/>
      <c r="F14" s="120">
        <v>24720.619640000004</v>
      </c>
    </row>
    <row r="15" spans="1:6" ht="15" customHeight="1" x14ac:dyDescent="0.2">
      <c r="A15" s="696" t="s">
        <v>23</v>
      </c>
      <c r="B15" s="120">
        <v>1473284.1961099997</v>
      </c>
      <c r="C15" s="120">
        <v>1169783.4977899997</v>
      </c>
      <c r="D15" s="120">
        <v>285821.93287000002</v>
      </c>
      <c r="E15" s="120"/>
      <c r="F15" s="120">
        <v>17678.765450000003</v>
      </c>
    </row>
    <row r="16" spans="1:6" ht="15" customHeight="1" x14ac:dyDescent="0.2">
      <c r="A16" s="696" t="s">
        <v>24</v>
      </c>
      <c r="B16" s="120">
        <v>6344465.1342999991</v>
      </c>
      <c r="C16" s="120">
        <v>4968105.9436099986</v>
      </c>
      <c r="D16" s="120">
        <v>1313884.5441700001</v>
      </c>
      <c r="E16" s="120"/>
      <c r="F16" s="120">
        <v>62474.646520000002</v>
      </c>
    </row>
    <row r="17" spans="1:6" ht="15" customHeight="1" x14ac:dyDescent="0.2">
      <c r="A17" s="696" t="s">
        <v>25</v>
      </c>
      <c r="B17" s="120">
        <v>1022737.1108500002</v>
      </c>
      <c r="C17" s="120">
        <v>768280.80395000021</v>
      </c>
      <c r="D17" s="120">
        <v>237491.73728</v>
      </c>
      <c r="E17" s="120"/>
      <c r="F17" s="120">
        <v>16964.569620000002</v>
      </c>
    </row>
    <row r="18" spans="1:6" ht="15" customHeight="1" x14ac:dyDescent="0.2">
      <c r="A18" s="696" t="s">
        <v>26</v>
      </c>
      <c r="B18" s="120">
        <v>1680891.7520899998</v>
      </c>
      <c r="C18" s="120">
        <v>1196756.8728799999</v>
      </c>
      <c r="D18" s="120">
        <v>451883.52383999992</v>
      </c>
      <c r="E18" s="120"/>
      <c r="F18" s="120">
        <v>32251.355370000001</v>
      </c>
    </row>
    <row r="19" spans="1:6" ht="15" customHeight="1" x14ac:dyDescent="0.2">
      <c r="A19" s="696" t="s">
        <v>27</v>
      </c>
      <c r="B19" s="120">
        <v>8039471.8481800016</v>
      </c>
      <c r="C19" s="120">
        <v>6209726.0419800011</v>
      </c>
      <c r="D19" s="120">
        <v>1739151.6796300001</v>
      </c>
      <c r="E19" s="120"/>
      <c r="F19" s="120">
        <v>90594.126569999993</v>
      </c>
    </row>
    <row r="20" spans="1:6" ht="15" customHeight="1" x14ac:dyDescent="0.2">
      <c r="A20" s="697" t="s">
        <v>28</v>
      </c>
      <c r="B20" s="120">
        <v>9704036.7827299982</v>
      </c>
      <c r="C20" s="120">
        <v>0</v>
      </c>
      <c r="D20" s="120">
        <v>0</v>
      </c>
      <c r="E20" s="120"/>
      <c r="F20" s="120">
        <v>9704036.7827299982</v>
      </c>
    </row>
    <row r="21" spans="1:6" ht="15" customHeight="1" x14ac:dyDescent="0.2">
      <c r="A21" s="406" t="s">
        <v>1292</v>
      </c>
      <c r="B21" s="120">
        <v>17466894.843989998</v>
      </c>
      <c r="C21" s="120">
        <v>14231531.466989998</v>
      </c>
      <c r="D21" s="120">
        <v>3094544.7785999994</v>
      </c>
      <c r="E21" s="120"/>
      <c r="F21" s="120">
        <v>140818.59840000002</v>
      </c>
    </row>
    <row r="22" spans="1:6" ht="15" customHeight="1" x14ac:dyDescent="0.2">
      <c r="A22" s="406" t="s">
        <v>1293</v>
      </c>
      <c r="B22" s="120">
        <v>17181131.544519994</v>
      </c>
      <c r="C22" s="120">
        <v>13680176.753379995</v>
      </c>
      <c r="D22" s="120">
        <v>3393526.9958499996</v>
      </c>
      <c r="E22" s="120"/>
      <c r="F22" s="120">
        <v>107427.79529000001</v>
      </c>
    </row>
    <row r="23" spans="1:6" ht="15" customHeight="1" x14ac:dyDescent="0.2">
      <c r="A23" s="406" t="s">
        <v>29</v>
      </c>
      <c r="B23" s="120">
        <v>1823835.8301900004</v>
      </c>
      <c r="C23" s="120">
        <v>1341808.0807100004</v>
      </c>
      <c r="D23" s="120">
        <v>452281.22608999995</v>
      </c>
      <c r="E23" s="120"/>
      <c r="F23" s="120">
        <v>29746.523390000009</v>
      </c>
    </row>
    <row r="24" spans="1:6" ht="15" customHeight="1" x14ac:dyDescent="0.2">
      <c r="A24" s="406" t="s">
        <v>30</v>
      </c>
      <c r="B24" s="120">
        <v>6518297.2542899977</v>
      </c>
      <c r="C24" s="120">
        <v>5002362.8265599981</v>
      </c>
      <c r="D24" s="120">
        <v>1459899.4776099999</v>
      </c>
      <c r="E24" s="120"/>
      <c r="F24" s="120">
        <v>56034.950119999994</v>
      </c>
    </row>
    <row r="25" spans="1:6" ht="15" customHeight="1" x14ac:dyDescent="0.2">
      <c r="A25" s="406" t="s">
        <v>31</v>
      </c>
      <c r="B25" s="120">
        <v>1669648.7401100001</v>
      </c>
      <c r="C25" s="120">
        <v>1216916.8095100003</v>
      </c>
      <c r="D25" s="120">
        <v>403658.60097999999</v>
      </c>
      <c r="E25" s="120"/>
      <c r="F25" s="120">
        <v>49073.329619999997</v>
      </c>
    </row>
    <row r="26" spans="1:6" ht="15" customHeight="1" x14ac:dyDescent="0.2">
      <c r="A26" s="406" t="s">
        <v>32</v>
      </c>
      <c r="B26" s="120">
        <v>1872500.1302100001</v>
      </c>
      <c r="C26" s="120">
        <v>1418420.21927</v>
      </c>
      <c r="D26" s="120">
        <v>410677.71866999997</v>
      </c>
      <c r="E26" s="120"/>
      <c r="F26" s="120">
        <v>43402.192270000007</v>
      </c>
    </row>
    <row r="27" spans="1:6" ht="15" customHeight="1" x14ac:dyDescent="0.2">
      <c r="A27" s="406" t="s">
        <v>33</v>
      </c>
      <c r="B27" s="120">
        <v>13065144.313349994</v>
      </c>
      <c r="C27" s="120">
        <v>10061200.023039993</v>
      </c>
      <c r="D27" s="120">
        <v>2887282.2462400002</v>
      </c>
      <c r="E27" s="120"/>
      <c r="F27" s="120">
        <v>116662.04407000002</v>
      </c>
    </row>
    <row r="28" spans="1:6" ht="15" customHeight="1" x14ac:dyDescent="0.2">
      <c r="A28" s="406" t="s">
        <v>1291</v>
      </c>
      <c r="B28" s="120">
        <v>8011944.4996500025</v>
      </c>
      <c r="C28" s="120">
        <v>6231763.6826500017</v>
      </c>
      <c r="D28" s="120">
        <v>1705266.7004999998</v>
      </c>
      <c r="E28" s="120"/>
      <c r="F28" s="120">
        <v>74914.116500000018</v>
      </c>
    </row>
    <row r="29" spans="1:6" ht="15" customHeight="1" x14ac:dyDescent="0.2">
      <c r="A29" s="406" t="s">
        <v>1288</v>
      </c>
      <c r="B29" s="120">
        <v>5666594.6212199982</v>
      </c>
      <c r="C29" s="120">
        <v>4430846.884779999</v>
      </c>
      <c r="D29" s="120">
        <v>1189039.77636</v>
      </c>
      <c r="E29" s="120"/>
      <c r="F29" s="120">
        <v>46707.960080000004</v>
      </c>
    </row>
    <row r="30" spans="1:6" ht="15" customHeight="1" x14ac:dyDescent="0.2">
      <c r="A30" s="696" t="s">
        <v>34</v>
      </c>
      <c r="B30" s="120">
        <v>3316714.4539700006</v>
      </c>
      <c r="C30" s="120">
        <v>2466699.4832400004</v>
      </c>
      <c r="D30" s="120">
        <v>809661.31174000015</v>
      </c>
      <c r="E30" s="120"/>
      <c r="F30" s="120">
        <v>40353.658989999996</v>
      </c>
    </row>
    <row r="31" spans="1:6" ht="15" customHeight="1" x14ac:dyDescent="0.2">
      <c r="A31" s="696" t="s">
        <v>35</v>
      </c>
      <c r="B31" s="120">
        <v>2135629.5340100005</v>
      </c>
      <c r="C31" s="120">
        <v>1569159.7548800006</v>
      </c>
      <c r="D31" s="120">
        <v>430977.07481000002</v>
      </c>
      <c r="E31" s="120"/>
      <c r="F31" s="120">
        <v>135492.70432000002</v>
      </c>
    </row>
    <row r="32" spans="1:6" ht="15" customHeight="1" x14ac:dyDescent="0.2">
      <c r="A32" s="696" t="s">
        <v>36</v>
      </c>
      <c r="B32" s="120">
        <v>1198704.22743</v>
      </c>
      <c r="C32" s="120">
        <v>894986.80930999992</v>
      </c>
      <c r="D32" s="120">
        <v>274045.69313000003</v>
      </c>
      <c r="E32" s="120"/>
      <c r="F32" s="120">
        <v>29671.724990000002</v>
      </c>
    </row>
    <row r="33" spans="1:6" ht="15" customHeight="1" x14ac:dyDescent="0.2">
      <c r="A33" s="696" t="s">
        <v>37</v>
      </c>
      <c r="B33" s="120">
        <v>13926268.830179999</v>
      </c>
      <c r="C33" s="120">
        <v>11125966.737129997</v>
      </c>
      <c r="D33" s="120">
        <v>2691291.0400700001</v>
      </c>
      <c r="E33" s="120"/>
      <c r="F33" s="120">
        <v>109011.05297999999</v>
      </c>
    </row>
    <row r="34" spans="1:6" ht="15" customHeight="1" x14ac:dyDescent="0.2">
      <c r="A34" s="696" t="s">
        <v>38</v>
      </c>
      <c r="B34" s="120">
        <v>1632046.5228099995</v>
      </c>
      <c r="C34" s="120">
        <v>1181936.8401399995</v>
      </c>
      <c r="D34" s="120">
        <v>420455.40794999991</v>
      </c>
      <c r="E34" s="120"/>
      <c r="F34" s="120">
        <v>29654.274720000009</v>
      </c>
    </row>
    <row r="35" spans="1:6" ht="15" customHeight="1" x14ac:dyDescent="0.2">
      <c r="A35" s="696" t="s">
        <v>39</v>
      </c>
      <c r="B35" s="120">
        <v>5071822.0841400009</v>
      </c>
      <c r="C35" s="120">
        <v>3898326.7998200008</v>
      </c>
      <c r="D35" s="120">
        <v>1067944.8299199999</v>
      </c>
      <c r="E35" s="120"/>
      <c r="F35" s="120">
        <v>105550.45440000002</v>
      </c>
    </row>
    <row r="36" spans="1:6" ht="15" customHeight="1" x14ac:dyDescent="0.2">
      <c r="A36" s="696" t="s">
        <v>40</v>
      </c>
      <c r="B36" s="120">
        <v>3893636.8244099994</v>
      </c>
      <c r="C36" s="120">
        <v>3089688.6012099995</v>
      </c>
      <c r="D36" s="120">
        <v>780263.5549300001</v>
      </c>
      <c r="E36" s="120"/>
      <c r="F36" s="120">
        <v>23684.668269999998</v>
      </c>
    </row>
    <row r="37" spans="1:6" ht="15" customHeight="1" x14ac:dyDescent="0.2">
      <c r="A37" s="696" t="s">
        <v>41</v>
      </c>
      <c r="B37" s="120">
        <v>2671927.5131799998</v>
      </c>
      <c r="C37" s="120">
        <v>2057443.9859599997</v>
      </c>
      <c r="D37" s="120">
        <v>596192.20765000023</v>
      </c>
      <c r="E37" s="120"/>
      <c r="F37" s="120">
        <v>18291.31957</v>
      </c>
    </row>
    <row r="38" spans="1:6" ht="15" customHeight="1" x14ac:dyDescent="0.2">
      <c r="A38" s="696" t="s">
        <v>42</v>
      </c>
      <c r="B38" s="120">
        <v>3168785.8455399997</v>
      </c>
      <c r="C38" s="120">
        <v>2438687.9105199999</v>
      </c>
      <c r="D38" s="120">
        <v>709987.57622999989</v>
      </c>
      <c r="E38" s="120"/>
      <c r="F38" s="120">
        <v>20110.358789999998</v>
      </c>
    </row>
    <row r="39" spans="1:6" ht="15" customHeight="1" x14ac:dyDescent="0.2">
      <c r="A39" s="696" t="s">
        <v>43</v>
      </c>
      <c r="B39" s="120">
        <v>3740654.2181599997</v>
      </c>
      <c r="C39" s="120">
        <v>2753349.5413899999</v>
      </c>
      <c r="D39" s="120">
        <v>923007.81100999995</v>
      </c>
      <c r="E39" s="120"/>
      <c r="F39" s="120">
        <v>64296.865759999986</v>
      </c>
    </row>
    <row r="40" spans="1:6" ht="15" customHeight="1" x14ac:dyDescent="0.2">
      <c r="A40" s="696" t="s">
        <v>44</v>
      </c>
      <c r="B40" s="120">
        <v>4771842.7274899995</v>
      </c>
      <c r="C40" s="120">
        <v>3624949.9961899999</v>
      </c>
      <c r="D40" s="120">
        <v>1077171.1908099998</v>
      </c>
      <c r="E40" s="120"/>
      <c r="F40" s="120">
        <v>69721.540489999999</v>
      </c>
    </row>
    <row r="41" spans="1:6" ht="15" customHeight="1" x14ac:dyDescent="0.2">
      <c r="A41" s="696" t="s">
        <v>45</v>
      </c>
      <c r="B41" s="120">
        <v>1612246.6077299996</v>
      </c>
      <c r="C41" s="120">
        <v>1215061.0596899996</v>
      </c>
      <c r="D41" s="120">
        <v>380112.25179000013</v>
      </c>
      <c r="E41" s="120"/>
      <c r="F41" s="120">
        <v>17073.296249999999</v>
      </c>
    </row>
    <row r="42" spans="1:6" ht="15" customHeight="1" x14ac:dyDescent="0.2">
      <c r="A42" s="696" t="s">
        <v>46</v>
      </c>
      <c r="B42" s="120">
        <v>6830925.2126700003</v>
      </c>
      <c r="C42" s="120">
        <v>5326277.1436299998</v>
      </c>
      <c r="D42" s="120">
        <v>1464821.4613300003</v>
      </c>
      <c r="E42" s="120"/>
      <c r="F42" s="120">
        <v>39826.607710000011</v>
      </c>
    </row>
    <row r="43" spans="1:6" ht="15" customHeight="1" x14ac:dyDescent="0.2">
      <c r="A43" s="698" t="s">
        <v>47</v>
      </c>
      <c r="B43" s="120">
        <v>842830.57715000003</v>
      </c>
      <c r="C43" s="120">
        <v>610511.33929000003</v>
      </c>
      <c r="D43" s="120">
        <v>192184.15020999999</v>
      </c>
      <c r="E43" s="120"/>
      <c r="F43" s="120">
        <v>40135.087650000001</v>
      </c>
    </row>
    <row r="44" spans="1:6" ht="15" customHeight="1" x14ac:dyDescent="0.2">
      <c r="A44" s="696" t="s">
        <v>48</v>
      </c>
      <c r="B44" s="120">
        <v>4134421.3405299997</v>
      </c>
      <c r="C44" s="120">
        <v>3092341.7473299997</v>
      </c>
      <c r="D44" s="120">
        <v>998430.21052999981</v>
      </c>
      <c r="E44" s="120"/>
      <c r="F44" s="120">
        <v>43649.382670000014</v>
      </c>
    </row>
    <row r="45" spans="1:6" ht="15" customHeight="1" x14ac:dyDescent="0.2">
      <c r="A45" s="696" t="s">
        <v>49</v>
      </c>
      <c r="B45" s="120">
        <v>2504753.5829700003</v>
      </c>
      <c r="C45" s="120">
        <v>1859187.0144100003</v>
      </c>
      <c r="D45" s="120">
        <v>615924.30154999986</v>
      </c>
      <c r="E45" s="120"/>
      <c r="F45" s="120">
        <v>29642.267009999992</v>
      </c>
    </row>
    <row r="46" spans="1:6" ht="15" customHeight="1" x14ac:dyDescent="0.2">
      <c r="A46" s="696" t="s">
        <v>50</v>
      </c>
      <c r="B46" s="120">
        <v>2581998.5959299998</v>
      </c>
      <c r="C46" s="120">
        <v>1895776.5990799994</v>
      </c>
      <c r="D46" s="120">
        <v>643376.42608000012</v>
      </c>
      <c r="E46" s="120"/>
      <c r="F46" s="120">
        <v>42845.570770000006</v>
      </c>
    </row>
    <row r="47" spans="1:6" ht="15" customHeight="1" x14ac:dyDescent="0.2">
      <c r="A47" s="696" t="s">
        <v>51</v>
      </c>
      <c r="B47" s="120">
        <v>1266075.22633</v>
      </c>
      <c r="C47" s="120">
        <v>947212.42335000006</v>
      </c>
      <c r="D47" s="120">
        <v>292859.06493999995</v>
      </c>
      <c r="E47" s="120"/>
      <c r="F47" s="120">
        <v>26003.738039999997</v>
      </c>
    </row>
    <row r="48" spans="1:6" ht="15" customHeight="1" thickBot="1" x14ac:dyDescent="0.25">
      <c r="A48" s="699"/>
      <c r="B48" s="629"/>
      <c r="C48" s="629"/>
      <c r="D48" s="629"/>
      <c r="E48" s="629"/>
      <c r="F48" s="629"/>
    </row>
    <row r="49" spans="1:6" ht="15" customHeight="1" x14ac:dyDescent="0.2">
      <c r="A49" s="99" t="s">
        <v>852</v>
      </c>
    </row>
    <row r="50" spans="1:6" ht="15" customHeight="1" x14ac:dyDescent="0.2">
      <c r="A50" s="981" t="s">
        <v>1364</v>
      </c>
    </row>
    <row r="51" spans="1:6" ht="15" customHeight="1" x14ac:dyDescent="0.2">
      <c r="A51" s="1201" t="s">
        <v>853</v>
      </c>
      <c r="B51" s="1202"/>
      <c r="C51" s="1202"/>
      <c r="D51" s="1202"/>
      <c r="E51" s="1202"/>
      <c r="F51" s="1202"/>
    </row>
    <row r="52" spans="1:6" ht="15" customHeight="1" x14ac:dyDescent="0.2">
      <c r="A52" s="1201" t="s">
        <v>854</v>
      </c>
      <c r="B52" s="1202"/>
      <c r="C52" s="1202"/>
      <c r="D52" s="1202"/>
      <c r="E52" s="1202"/>
      <c r="F52" s="1202"/>
    </row>
    <row r="53" spans="1:6" ht="15" customHeight="1" x14ac:dyDescent="0.2">
      <c r="A53" s="1203" t="s">
        <v>206</v>
      </c>
      <c r="B53" s="1203"/>
      <c r="C53" s="1203"/>
      <c r="D53" s="1203"/>
      <c r="E53" s="1203"/>
      <c r="F53" s="1203"/>
    </row>
    <row r="54" spans="1:6" x14ac:dyDescent="0.2">
      <c r="A54" s="704"/>
      <c r="B54" s="704"/>
      <c r="C54" s="704"/>
      <c r="D54" s="704"/>
      <c r="E54" s="704"/>
      <c r="F54" s="704"/>
    </row>
  </sheetData>
  <mergeCells count="9">
    <mergeCell ref="F7:F8"/>
    <mergeCell ref="A51:F51"/>
    <mergeCell ref="A52:F52"/>
    <mergeCell ref="A53:F53"/>
    <mergeCell ref="A2:F2"/>
    <mergeCell ref="A4:F4"/>
    <mergeCell ref="A7:A8"/>
    <mergeCell ref="B7:B8"/>
    <mergeCell ref="C7:D7"/>
  </mergeCells>
  <hyperlinks>
    <hyperlink ref="A1" location="Índice!A1" display="Regresar"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54"/>
  <sheetViews>
    <sheetView showGridLines="0" workbookViewId="0">
      <selection activeCell="A2" sqref="A2:P2"/>
    </sheetView>
  </sheetViews>
  <sheetFormatPr baseColWidth="10" defaultColWidth="16.85546875" defaultRowHeight="15" x14ac:dyDescent="0.2"/>
  <cols>
    <col min="1" max="1" width="24.42578125" style="99" customWidth="1"/>
    <col min="2" max="2" width="15.140625" style="99" customWidth="1"/>
    <col min="3" max="3" width="14.85546875" style="99" customWidth="1"/>
    <col min="4" max="4" width="14.140625" style="99" customWidth="1"/>
    <col min="5" max="5" width="16.5703125" style="99" customWidth="1"/>
    <col min="6" max="6" width="13.42578125" style="99" customWidth="1"/>
    <col min="7" max="7" width="15" style="99" customWidth="1"/>
    <col min="8" max="8" width="14.42578125" style="99" customWidth="1"/>
    <col min="9" max="9" width="12.5703125" style="99" customWidth="1"/>
    <col min="10" max="10" width="12.42578125" style="99" customWidth="1"/>
    <col min="11" max="11" width="16.7109375" style="99" customWidth="1"/>
    <col min="12" max="12" width="15.7109375" style="99" customWidth="1"/>
    <col min="13" max="13" width="12.28515625" style="99" customWidth="1"/>
    <col min="14" max="14" width="15.140625" style="99" customWidth="1"/>
    <col min="15" max="15" width="11.5703125" style="99" customWidth="1"/>
    <col min="16" max="16" width="12.85546875" style="99" customWidth="1"/>
    <col min="17" max="16384" width="16.85546875" style="99"/>
  </cols>
  <sheetData>
    <row r="1" spans="1:16" s="416" customFormat="1" x14ac:dyDescent="0.2">
      <c r="A1" s="236" t="s">
        <v>18</v>
      </c>
      <c r="B1" s="694"/>
      <c r="C1" s="694"/>
      <c r="D1" s="694"/>
      <c r="E1" s="694"/>
      <c r="F1" s="694"/>
      <c r="G1" s="694"/>
      <c r="H1" s="694"/>
      <c r="I1" s="694"/>
      <c r="J1" s="694"/>
      <c r="K1" s="694"/>
      <c r="L1" s="694"/>
      <c r="M1" s="694"/>
      <c r="N1" s="694"/>
      <c r="O1" s="694"/>
      <c r="P1" s="694"/>
    </row>
    <row r="2" spans="1:16" s="416" customFormat="1" x14ac:dyDescent="0.2">
      <c r="A2" s="1204" t="s">
        <v>1246</v>
      </c>
      <c r="B2" s="1204"/>
      <c r="C2" s="1204"/>
      <c r="D2" s="1204"/>
      <c r="E2" s="1204"/>
      <c r="F2" s="1204"/>
      <c r="G2" s="1204"/>
      <c r="H2" s="1204"/>
      <c r="I2" s="1204"/>
      <c r="J2" s="1204"/>
      <c r="K2" s="1204"/>
      <c r="L2" s="1204"/>
      <c r="M2" s="1204"/>
      <c r="N2" s="1204"/>
      <c r="O2" s="1204"/>
      <c r="P2" s="1204"/>
    </row>
    <row r="3" spans="1:16" s="416" customFormat="1" ht="18" x14ac:dyDescent="0.2">
      <c r="A3" s="1172" t="s">
        <v>1366</v>
      </c>
      <c r="B3" s="1172"/>
      <c r="C3" s="1172"/>
      <c r="D3" s="1172"/>
      <c r="E3" s="1172"/>
      <c r="F3" s="1172"/>
      <c r="G3" s="1172"/>
      <c r="H3" s="1172"/>
      <c r="I3" s="1172"/>
      <c r="J3" s="1172"/>
      <c r="K3" s="1172"/>
      <c r="L3" s="1172"/>
      <c r="M3" s="1172"/>
      <c r="N3" s="1172"/>
      <c r="O3" s="1172"/>
      <c r="P3" s="1172"/>
    </row>
    <row r="4" spans="1:16" s="416" customFormat="1" ht="18" x14ac:dyDescent="0.2">
      <c r="A4" s="417" t="s">
        <v>69</v>
      </c>
      <c r="B4" s="694"/>
      <c r="C4" s="694"/>
      <c r="D4" s="694"/>
      <c r="E4" s="694"/>
      <c r="F4" s="694"/>
      <c r="G4" s="694"/>
      <c r="H4" s="694"/>
      <c r="I4" s="694"/>
      <c r="J4" s="694"/>
      <c r="K4" s="694"/>
      <c r="L4" s="694"/>
      <c r="M4" s="694"/>
      <c r="N4" s="694"/>
      <c r="O4" s="694"/>
      <c r="P4" s="694"/>
    </row>
    <row r="5" spans="1:16" s="416" customFormat="1" ht="15.75" thickBot="1" x14ac:dyDescent="0.25">
      <c r="A5" s="1204"/>
      <c r="B5" s="1204"/>
      <c r="C5" s="1204"/>
      <c r="D5" s="1204"/>
      <c r="E5" s="1204"/>
      <c r="F5" s="1204"/>
      <c r="G5" s="1204"/>
      <c r="H5" s="1204"/>
      <c r="I5" s="1204"/>
      <c r="J5" s="1204"/>
      <c r="K5" s="1204"/>
      <c r="L5" s="1204"/>
      <c r="M5" s="1204"/>
      <c r="N5" s="1204"/>
      <c r="O5" s="1204"/>
      <c r="P5" s="1204"/>
    </row>
    <row r="6" spans="1:16" ht="15.75" thickBot="1" x14ac:dyDescent="0.25">
      <c r="A6" s="1209" t="s">
        <v>1363</v>
      </c>
      <c r="B6" s="1212" t="s">
        <v>71</v>
      </c>
      <c r="C6" s="1212"/>
      <c r="D6" s="1212"/>
      <c r="E6" s="1212"/>
      <c r="F6" s="1212"/>
      <c r="G6" s="1212"/>
      <c r="H6" s="1212"/>
      <c r="I6" s="1212"/>
      <c r="J6" s="1212"/>
      <c r="K6" s="1212"/>
      <c r="L6" s="1212"/>
      <c r="M6" s="1212"/>
      <c r="N6" s="1212"/>
      <c r="O6" s="1212"/>
      <c r="P6" s="1209" t="s">
        <v>204</v>
      </c>
    </row>
    <row r="7" spans="1:16" ht="30" customHeight="1" thickBot="1" x14ac:dyDescent="0.25">
      <c r="A7" s="1210"/>
      <c r="B7" s="1213" t="s">
        <v>246</v>
      </c>
      <c r="C7" s="1213" t="s">
        <v>377</v>
      </c>
      <c r="D7" s="1213" t="s">
        <v>140</v>
      </c>
      <c r="E7" s="1213" t="s">
        <v>139</v>
      </c>
      <c r="F7" s="1213" t="s">
        <v>130</v>
      </c>
      <c r="G7" s="1213" t="s">
        <v>1365</v>
      </c>
      <c r="H7" s="1213" t="s">
        <v>378</v>
      </c>
      <c r="I7" s="1216" t="s">
        <v>245</v>
      </c>
      <c r="J7" s="1216"/>
      <c r="K7" s="1216"/>
      <c r="L7" s="1216"/>
      <c r="M7" s="1216"/>
      <c r="N7" s="1213" t="s">
        <v>379</v>
      </c>
      <c r="O7" s="1213" t="s">
        <v>380</v>
      </c>
      <c r="P7" s="1210"/>
    </row>
    <row r="8" spans="1:16" ht="30" customHeight="1" x14ac:dyDescent="0.2">
      <c r="A8" s="1210"/>
      <c r="B8" s="1210"/>
      <c r="C8" s="1214"/>
      <c r="D8" s="1210"/>
      <c r="E8" s="1210"/>
      <c r="F8" s="1210"/>
      <c r="G8" s="1210"/>
      <c r="H8" s="1210"/>
      <c r="I8" s="1213" t="s">
        <v>381</v>
      </c>
      <c r="J8" s="1213" t="s">
        <v>382</v>
      </c>
      <c r="K8" s="1213" t="s">
        <v>383</v>
      </c>
      <c r="L8" s="1213" t="s">
        <v>384</v>
      </c>
      <c r="M8" s="1213" t="s">
        <v>385</v>
      </c>
      <c r="N8" s="1210"/>
      <c r="O8" s="1210"/>
      <c r="P8" s="1210"/>
    </row>
    <row r="9" spans="1:16" ht="30" customHeight="1" thickBot="1" x14ac:dyDescent="0.25">
      <c r="A9" s="1211"/>
      <c r="B9" s="1211"/>
      <c r="C9" s="1215"/>
      <c r="D9" s="1211"/>
      <c r="E9" s="1211"/>
      <c r="F9" s="1211"/>
      <c r="G9" s="1211"/>
      <c r="H9" s="1211"/>
      <c r="I9" s="1211"/>
      <c r="J9" s="1211"/>
      <c r="K9" s="1211"/>
      <c r="L9" s="1211"/>
      <c r="M9" s="1211"/>
      <c r="N9" s="1211"/>
      <c r="O9" s="1211"/>
      <c r="P9" s="1211"/>
    </row>
    <row r="10" spans="1:16" ht="15" customHeight="1" x14ac:dyDescent="0.2">
      <c r="A10" s="31"/>
      <c r="B10" s="31"/>
      <c r="C10" s="31"/>
      <c r="D10" s="31"/>
      <c r="E10" s="31"/>
      <c r="F10" s="31"/>
      <c r="G10" s="31"/>
      <c r="H10" s="31"/>
      <c r="I10" s="31"/>
      <c r="J10" s="31"/>
      <c r="K10" s="31"/>
      <c r="L10" s="31"/>
      <c r="M10" s="31"/>
      <c r="N10" s="31"/>
      <c r="O10" s="31"/>
      <c r="P10" s="31"/>
    </row>
    <row r="11" spans="1:16" ht="15" customHeight="1" x14ac:dyDescent="0.2">
      <c r="A11" s="705" t="s">
        <v>376</v>
      </c>
      <c r="B11" s="706">
        <v>178349201.85091004</v>
      </c>
      <c r="C11" s="706">
        <v>88743928.376140013</v>
      </c>
      <c r="D11" s="706">
        <v>21540722.704790004</v>
      </c>
      <c r="E11" s="706">
        <v>2378921.2227999996</v>
      </c>
      <c r="F11" s="706">
        <v>19090837.236970004</v>
      </c>
      <c r="G11" s="706">
        <v>32464299.621870007</v>
      </c>
      <c r="H11" s="706">
        <v>164218709.16257003</v>
      </c>
      <c r="I11" s="706">
        <v>1040469.51789</v>
      </c>
      <c r="J11" s="706">
        <v>1058967.3725500007</v>
      </c>
      <c r="K11" s="706">
        <v>1555905.1451500005</v>
      </c>
      <c r="L11" s="706">
        <v>2301596.1956199999</v>
      </c>
      <c r="M11" s="706">
        <v>5956938.2312100008</v>
      </c>
      <c r="N11" s="706">
        <v>8173554.4571300009</v>
      </c>
      <c r="O11" s="706">
        <v>0</v>
      </c>
      <c r="P11" s="707">
        <v>271302.23858997226</v>
      </c>
    </row>
    <row r="12" spans="1:16" ht="15" customHeight="1" x14ac:dyDescent="0.2">
      <c r="A12" s="107"/>
      <c r="B12" s="706"/>
      <c r="C12" s="706"/>
      <c r="D12" s="706"/>
      <c r="E12" s="706"/>
      <c r="F12" s="706"/>
      <c r="G12" s="706"/>
      <c r="H12" s="706"/>
      <c r="I12" s="706"/>
      <c r="J12" s="706"/>
      <c r="K12" s="706"/>
      <c r="L12" s="706"/>
      <c r="M12" s="706"/>
      <c r="N12" s="706"/>
      <c r="O12" s="708"/>
      <c r="P12" s="709"/>
    </row>
    <row r="13" spans="1:16" ht="15" customHeight="1" x14ac:dyDescent="0.2">
      <c r="A13" s="696" t="s">
        <v>20</v>
      </c>
      <c r="B13" s="706">
        <v>2059386.0847899998</v>
      </c>
      <c r="C13" s="706">
        <v>1053618.5805199998</v>
      </c>
      <c r="D13" s="706">
        <v>303629.96939000004</v>
      </c>
      <c r="E13" s="706">
        <v>30208.01497</v>
      </c>
      <c r="F13" s="706">
        <v>183471.05928999998</v>
      </c>
      <c r="G13" s="706">
        <v>336459.72752999997</v>
      </c>
      <c r="H13" s="706">
        <v>1907387.3516999998</v>
      </c>
      <c r="I13" s="706">
        <v>1831.6642899999999</v>
      </c>
      <c r="J13" s="706">
        <v>171.23385000000002</v>
      </c>
      <c r="K13" s="706">
        <v>19497.614980000002</v>
      </c>
      <c r="L13" s="706">
        <v>25326.592799999999</v>
      </c>
      <c r="M13" s="706">
        <v>46827.105920000002</v>
      </c>
      <c r="N13" s="706">
        <v>105171.62717000001</v>
      </c>
      <c r="O13" s="708"/>
      <c r="P13" s="707">
        <v>245657.87815000024</v>
      </c>
    </row>
    <row r="14" spans="1:16" ht="15" customHeight="1" x14ac:dyDescent="0.2">
      <c r="A14" s="696" t="s">
        <v>21</v>
      </c>
      <c r="B14" s="706">
        <v>6498066.87096</v>
      </c>
      <c r="C14" s="706">
        <v>3273793.1960899998</v>
      </c>
      <c r="D14" s="706">
        <v>751597.98827000009</v>
      </c>
      <c r="E14" s="706">
        <v>55946.317489999994</v>
      </c>
      <c r="F14" s="706">
        <v>748330.26244999992</v>
      </c>
      <c r="G14" s="706">
        <v>1277246.57751</v>
      </c>
      <c r="H14" s="706">
        <v>6106914.3418100001</v>
      </c>
      <c r="I14" s="706">
        <v>7077.8066799999997</v>
      </c>
      <c r="J14" s="706">
        <v>167.17286999999999</v>
      </c>
      <c r="K14" s="706">
        <v>77332.865409999999</v>
      </c>
      <c r="L14" s="706">
        <v>56778.770949999998</v>
      </c>
      <c r="M14" s="706">
        <v>141356.61590999999</v>
      </c>
      <c r="N14" s="706">
        <v>249795.91324000002</v>
      </c>
      <c r="O14" s="708"/>
      <c r="P14" s="707">
        <v>1579261.4710499998</v>
      </c>
    </row>
    <row r="15" spans="1:16" ht="15" customHeight="1" x14ac:dyDescent="0.2">
      <c r="A15" s="696" t="s">
        <v>22</v>
      </c>
      <c r="B15" s="706">
        <v>1419458.99713</v>
      </c>
      <c r="C15" s="706">
        <v>842683.63850999996</v>
      </c>
      <c r="D15" s="706">
        <v>129100.82784999999</v>
      </c>
      <c r="E15" s="706">
        <v>15622.808529999998</v>
      </c>
      <c r="F15" s="706">
        <v>185549.6029</v>
      </c>
      <c r="G15" s="706">
        <v>137162.21110000001</v>
      </c>
      <c r="H15" s="706">
        <v>1310119.08889</v>
      </c>
      <c r="I15" s="706">
        <v>946.53426000000002</v>
      </c>
      <c r="J15" s="706">
        <v>147.75632999999999</v>
      </c>
      <c r="K15" s="706">
        <v>12714.357820000001</v>
      </c>
      <c r="L15" s="706">
        <v>34308.199189999999</v>
      </c>
      <c r="M15" s="706">
        <v>48116.847600000001</v>
      </c>
      <c r="N15" s="706">
        <v>61223.060640000003</v>
      </c>
      <c r="O15" s="708"/>
      <c r="P15" s="707">
        <v>-23489.738999999827</v>
      </c>
    </row>
    <row r="16" spans="1:16" ht="15" customHeight="1" x14ac:dyDescent="0.2">
      <c r="A16" s="696" t="s">
        <v>23</v>
      </c>
      <c r="B16" s="706">
        <v>1179425.69719</v>
      </c>
      <c r="C16" s="706">
        <v>613931.18663000001</v>
      </c>
      <c r="D16" s="706">
        <v>137129.07981</v>
      </c>
      <c r="E16" s="706">
        <v>15863.936290000001</v>
      </c>
      <c r="F16" s="706">
        <v>146568.32462</v>
      </c>
      <c r="G16" s="706">
        <v>177342.99756999998</v>
      </c>
      <c r="H16" s="706">
        <v>1090835.52492</v>
      </c>
      <c r="I16" s="706">
        <v>833.34890000000007</v>
      </c>
      <c r="J16" s="706">
        <v>46.191859999999998</v>
      </c>
      <c r="K16" s="706">
        <v>14774.592650000001</v>
      </c>
      <c r="L16" s="706">
        <v>17712.685790000003</v>
      </c>
      <c r="M16" s="706">
        <v>33366.819200000005</v>
      </c>
      <c r="N16" s="706">
        <v>55223.353069999997</v>
      </c>
      <c r="O16" s="708"/>
      <c r="P16" s="707">
        <v>293858.49891999969</v>
      </c>
    </row>
    <row r="17" spans="1:16" ht="15" customHeight="1" x14ac:dyDescent="0.2">
      <c r="A17" s="696" t="s">
        <v>24</v>
      </c>
      <c r="B17" s="706">
        <v>6894377.8480799999</v>
      </c>
      <c r="C17" s="706">
        <v>3411947.7069399999</v>
      </c>
      <c r="D17" s="706">
        <v>848614.12663000007</v>
      </c>
      <c r="E17" s="706">
        <v>95117.573560000004</v>
      </c>
      <c r="F17" s="706">
        <v>749995.5906900001</v>
      </c>
      <c r="G17" s="706">
        <v>1322313.53046</v>
      </c>
      <c r="H17" s="706">
        <v>6427988.5282800002</v>
      </c>
      <c r="I17" s="706">
        <v>11453.62062</v>
      </c>
      <c r="J17" s="706">
        <v>308.18885999999998</v>
      </c>
      <c r="K17" s="706">
        <v>61740.212509999998</v>
      </c>
      <c r="L17" s="706">
        <v>97939.402459999998</v>
      </c>
      <c r="M17" s="706">
        <v>171441.42444999999</v>
      </c>
      <c r="N17" s="706">
        <v>294947.89535000001</v>
      </c>
      <c r="O17" s="708"/>
      <c r="P17" s="707">
        <v>-549912.71378000081</v>
      </c>
    </row>
    <row r="18" spans="1:16" ht="15" customHeight="1" x14ac:dyDescent="0.2">
      <c r="A18" s="696" t="s">
        <v>25</v>
      </c>
      <c r="B18" s="706">
        <v>1181695.0663400001</v>
      </c>
      <c r="C18" s="706">
        <v>652352.11462000001</v>
      </c>
      <c r="D18" s="706">
        <v>102616.97114000001</v>
      </c>
      <c r="E18" s="706">
        <v>8429.3437099999992</v>
      </c>
      <c r="F18" s="706">
        <v>149434.82673999996</v>
      </c>
      <c r="G18" s="706">
        <v>168152.08809</v>
      </c>
      <c r="H18" s="706">
        <v>1080985.3443</v>
      </c>
      <c r="I18" s="706">
        <v>950.93415000000005</v>
      </c>
      <c r="J18" s="706">
        <v>115.58448</v>
      </c>
      <c r="K18" s="706">
        <v>9403.3891600000006</v>
      </c>
      <c r="L18" s="706">
        <v>28534.801950000001</v>
      </c>
      <c r="M18" s="706">
        <v>39004.709740000006</v>
      </c>
      <c r="N18" s="706">
        <v>61705.012299999995</v>
      </c>
      <c r="O18" s="708"/>
      <c r="P18" s="707">
        <v>-158957.95548999996</v>
      </c>
    </row>
    <row r="19" spans="1:16" ht="15" customHeight="1" x14ac:dyDescent="0.2">
      <c r="A19" s="696" t="s">
        <v>26</v>
      </c>
      <c r="B19" s="706">
        <v>1996728.9393600002</v>
      </c>
      <c r="C19" s="706">
        <v>1097383.0998</v>
      </c>
      <c r="D19" s="706">
        <v>204111.45163</v>
      </c>
      <c r="E19" s="706">
        <v>41697.786670000001</v>
      </c>
      <c r="F19" s="706">
        <v>262337.62423000007</v>
      </c>
      <c r="G19" s="706">
        <v>244887.34540000002</v>
      </c>
      <c r="H19" s="706">
        <v>1850417.30773</v>
      </c>
      <c r="I19" s="706">
        <v>2294.11265</v>
      </c>
      <c r="J19" s="706">
        <v>139.12982</v>
      </c>
      <c r="K19" s="706">
        <v>12257.797570000001</v>
      </c>
      <c r="L19" s="706">
        <v>39253.343289999997</v>
      </c>
      <c r="M19" s="706">
        <v>53944.383329999997</v>
      </c>
      <c r="N19" s="706">
        <v>92367.248299999992</v>
      </c>
      <c r="O19" s="708"/>
      <c r="P19" s="707">
        <v>-315837.18727000034</v>
      </c>
    </row>
    <row r="20" spans="1:16" ht="15" customHeight="1" x14ac:dyDescent="0.2">
      <c r="A20" s="696" t="s">
        <v>27</v>
      </c>
      <c r="B20" s="706">
        <v>7281566.7249500016</v>
      </c>
      <c r="C20" s="706">
        <v>3807667.6577600003</v>
      </c>
      <c r="D20" s="706">
        <v>983326.55287000013</v>
      </c>
      <c r="E20" s="706">
        <v>83715.960179999995</v>
      </c>
      <c r="F20" s="706">
        <v>723647.93995000003</v>
      </c>
      <c r="G20" s="706">
        <v>1207271.9734100001</v>
      </c>
      <c r="H20" s="706">
        <v>6805630.0841700016</v>
      </c>
      <c r="I20" s="706">
        <v>7848.0383000000002</v>
      </c>
      <c r="J20" s="706">
        <v>425.32504999999998</v>
      </c>
      <c r="K20" s="706">
        <v>74407.019540000008</v>
      </c>
      <c r="L20" s="706">
        <v>68439.329790000003</v>
      </c>
      <c r="M20" s="706">
        <v>151119.71268</v>
      </c>
      <c r="N20" s="706">
        <v>324816.92810000002</v>
      </c>
      <c r="O20" s="708"/>
      <c r="P20" s="707">
        <v>757905.12323000003</v>
      </c>
    </row>
    <row r="21" spans="1:16" ht="15" customHeight="1" x14ac:dyDescent="0.2">
      <c r="A21" s="697" t="s">
        <v>28</v>
      </c>
      <c r="B21" s="706">
        <v>11883844.201169999</v>
      </c>
      <c r="C21" s="706">
        <v>3687487.4618099998</v>
      </c>
      <c r="D21" s="706">
        <v>63714.81713000001</v>
      </c>
      <c r="E21" s="706">
        <v>40319.597829999999</v>
      </c>
      <c r="F21" s="706">
        <v>2842057.5366800004</v>
      </c>
      <c r="G21" s="706">
        <v>3842130.7628000001</v>
      </c>
      <c r="H21" s="706">
        <v>10475710.17625</v>
      </c>
      <c r="I21" s="706">
        <v>0</v>
      </c>
      <c r="J21" s="706">
        <v>1049896.6193500001</v>
      </c>
      <c r="K21" s="706">
        <v>0</v>
      </c>
      <c r="L21" s="706">
        <v>270168.44364000001</v>
      </c>
      <c r="M21" s="706">
        <v>1320065.06299</v>
      </c>
      <c r="N21" s="706">
        <v>88068.961930000005</v>
      </c>
      <c r="O21" s="708"/>
      <c r="P21" s="707">
        <v>-2179807.4184400011</v>
      </c>
    </row>
    <row r="22" spans="1:16" ht="15" customHeight="1" x14ac:dyDescent="0.2">
      <c r="A22" s="406" t="s">
        <v>1292</v>
      </c>
      <c r="B22" s="706">
        <v>15032931.170080001</v>
      </c>
      <c r="C22" s="706">
        <v>7937804.9685399998</v>
      </c>
      <c r="D22" s="706">
        <v>1854718.4312900002</v>
      </c>
      <c r="E22" s="706">
        <v>245244.90823999999</v>
      </c>
      <c r="F22" s="706">
        <v>1226339.68218</v>
      </c>
      <c r="G22" s="706">
        <v>2538854.73123</v>
      </c>
      <c r="H22" s="706">
        <v>13802962.721480001</v>
      </c>
      <c r="I22" s="706">
        <v>415855.83529999998</v>
      </c>
      <c r="J22" s="706">
        <v>705.72857999999997</v>
      </c>
      <c r="K22" s="706">
        <v>170959.89796</v>
      </c>
      <c r="L22" s="706">
        <v>99706.107599999988</v>
      </c>
      <c r="M22" s="706">
        <v>687227.56943999999</v>
      </c>
      <c r="N22" s="706">
        <v>542740.87916000001</v>
      </c>
      <c r="O22" s="708"/>
      <c r="P22" s="707">
        <v>2433963.6739099976</v>
      </c>
    </row>
    <row r="23" spans="1:16" ht="15" customHeight="1" x14ac:dyDescent="0.2">
      <c r="A23" s="406" t="s">
        <v>1286</v>
      </c>
      <c r="B23" s="706">
        <v>16710344.839419998</v>
      </c>
      <c r="C23" s="706">
        <v>8350808.6211599996</v>
      </c>
      <c r="D23" s="706">
        <v>2026137.3572999998</v>
      </c>
      <c r="E23" s="706">
        <v>304321.57759</v>
      </c>
      <c r="F23" s="706">
        <v>1514716.0608999999</v>
      </c>
      <c r="G23" s="706">
        <v>3027348.9428700004</v>
      </c>
      <c r="H23" s="706">
        <v>15223332.559819998</v>
      </c>
      <c r="I23" s="706">
        <v>275503.11592999997</v>
      </c>
      <c r="J23" s="706">
        <v>682.08500000000004</v>
      </c>
      <c r="K23" s="706">
        <v>169222.61050000001</v>
      </c>
      <c r="L23" s="706">
        <v>167402.74742</v>
      </c>
      <c r="M23" s="706">
        <v>612810.55885000003</v>
      </c>
      <c r="N23" s="706">
        <v>874201.72074999998</v>
      </c>
      <c r="O23" s="708"/>
      <c r="P23" s="707">
        <v>756550.00456999987</v>
      </c>
    </row>
    <row r="24" spans="1:16" ht="15" customHeight="1" x14ac:dyDescent="0.2">
      <c r="A24" s="406" t="s">
        <v>29</v>
      </c>
      <c r="B24" s="706">
        <v>2503632.9286700003</v>
      </c>
      <c r="C24" s="706">
        <v>1352637.79895</v>
      </c>
      <c r="D24" s="706">
        <v>326698.87977</v>
      </c>
      <c r="E24" s="706">
        <v>30702.173199999997</v>
      </c>
      <c r="F24" s="706">
        <v>212515.04106999998</v>
      </c>
      <c r="G24" s="706">
        <v>395113.55833000003</v>
      </c>
      <c r="H24" s="706">
        <v>2317667.45132</v>
      </c>
      <c r="I24" s="706">
        <v>4547.4372800000001</v>
      </c>
      <c r="J24" s="706">
        <v>106.47784</v>
      </c>
      <c r="K24" s="706">
        <v>16416.837680000001</v>
      </c>
      <c r="L24" s="706">
        <v>33978.098189999997</v>
      </c>
      <c r="M24" s="706">
        <v>55048.850989999999</v>
      </c>
      <c r="N24" s="706">
        <v>130916.62635999999</v>
      </c>
      <c r="O24" s="708"/>
      <c r="P24" s="707">
        <v>-679797.09847999993</v>
      </c>
    </row>
    <row r="25" spans="1:16" ht="15" customHeight="1" x14ac:dyDescent="0.2">
      <c r="A25" s="406" t="s">
        <v>30</v>
      </c>
      <c r="B25" s="706">
        <v>5998272.8983800001</v>
      </c>
      <c r="C25" s="706">
        <v>2931067.0095600002</v>
      </c>
      <c r="D25" s="706">
        <v>974740.12049</v>
      </c>
      <c r="E25" s="706">
        <v>73586.444629999998</v>
      </c>
      <c r="F25" s="706">
        <v>471429.06907999993</v>
      </c>
      <c r="G25" s="706">
        <v>1101562.01263</v>
      </c>
      <c r="H25" s="706">
        <v>5552384.6563900001</v>
      </c>
      <c r="I25" s="706">
        <v>17207.419559999998</v>
      </c>
      <c r="J25" s="706">
        <v>222.58563000000001</v>
      </c>
      <c r="K25" s="706">
        <v>60037.678439999996</v>
      </c>
      <c r="L25" s="706">
        <v>78876.430479999995</v>
      </c>
      <c r="M25" s="706">
        <v>156344.11410999999</v>
      </c>
      <c r="N25" s="706">
        <v>289544.12787999999</v>
      </c>
      <c r="O25" s="708"/>
      <c r="P25" s="707">
        <v>520024.3559099976</v>
      </c>
    </row>
    <row r="26" spans="1:16" ht="15" customHeight="1" x14ac:dyDescent="0.2">
      <c r="A26" s="406" t="s">
        <v>31</v>
      </c>
      <c r="B26" s="706">
        <v>2362856.6727500004</v>
      </c>
      <c r="C26" s="706">
        <v>1299143.12402</v>
      </c>
      <c r="D26" s="706">
        <v>265531.95059999998</v>
      </c>
      <c r="E26" s="706">
        <v>51425.609940000002</v>
      </c>
      <c r="F26" s="706">
        <v>266852.72183999995</v>
      </c>
      <c r="G26" s="706">
        <v>302758.24936000002</v>
      </c>
      <c r="H26" s="706">
        <v>2185711.6557600005</v>
      </c>
      <c r="I26" s="706">
        <v>2312.7314300000003</v>
      </c>
      <c r="J26" s="706">
        <v>204.82323000000002</v>
      </c>
      <c r="K26" s="706">
        <v>13738.361630000001</v>
      </c>
      <c r="L26" s="706">
        <v>38188.336999999992</v>
      </c>
      <c r="M26" s="706">
        <v>54444.253289999993</v>
      </c>
      <c r="N26" s="706">
        <v>122700.7637</v>
      </c>
      <c r="O26" s="708"/>
      <c r="P26" s="707">
        <v>-693207.93264000025</v>
      </c>
    </row>
    <row r="27" spans="1:16" ht="15" customHeight="1" x14ac:dyDescent="0.2">
      <c r="A27" s="406" t="s">
        <v>32</v>
      </c>
      <c r="B27" s="706">
        <v>2074795.4372699999</v>
      </c>
      <c r="C27" s="706">
        <v>1144848.7678799999</v>
      </c>
      <c r="D27" s="706">
        <v>175549.62342000002</v>
      </c>
      <c r="E27" s="706">
        <v>15821.344269999998</v>
      </c>
      <c r="F27" s="706">
        <v>257098.45075999998</v>
      </c>
      <c r="G27" s="706">
        <v>318952.07618999999</v>
      </c>
      <c r="H27" s="706">
        <v>1912270.2625199999</v>
      </c>
      <c r="I27" s="706">
        <v>2772.01892</v>
      </c>
      <c r="J27" s="706">
        <v>138.30489</v>
      </c>
      <c r="K27" s="706">
        <v>16780.424760000002</v>
      </c>
      <c r="L27" s="706">
        <v>27516.912770000006</v>
      </c>
      <c r="M27" s="706">
        <v>47207.661340000006</v>
      </c>
      <c r="N27" s="706">
        <v>115317.51341</v>
      </c>
      <c r="O27" s="708"/>
      <c r="P27" s="707">
        <v>-202295.30705999979</v>
      </c>
    </row>
    <row r="28" spans="1:16" ht="15" customHeight="1" x14ac:dyDescent="0.2">
      <c r="A28" s="406" t="s">
        <v>33</v>
      </c>
      <c r="B28" s="706">
        <v>13539387.451320004</v>
      </c>
      <c r="C28" s="706">
        <v>6432323.1418600008</v>
      </c>
      <c r="D28" s="706">
        <v>2116223.7397300005</v>
      </c>
      <c r="E28" s="706">
        <v>179555.67241</v>
      </c>
      <c r="F28" s="706">
        <v>965388.7154300001</v>
      </c>
      <c r="G28" s="706">
        <v>2424725.2097900002</v>
      </c>
      <c r="H28" s="706">
        <v>12118216.479220003</v>
      </c>
      <c r="I28" s="706">
        <v>30927.42137</v>
      </c>
      <c r="J28" s="706">
        <v>509.39868000000001</v>
      </c>
      <c r="K28" s="706">
        <v>111882.42306999999</v>
      </c>
      <c r="L28" s="706">
        <v>192147.75586000006</v>
      </c>
      <c r="M28" s="706">
        <v>335466.99898000003</v>
      </c>
      <c r="N28" s="706">
        <v>1085703.97312</v>
      </c>
      <c r="O28" s="708"/>
      <c r="P28" s="707">
        <v>-474243.13797000982</v>
      </c>
    </row>
    <row r="29" spans="1:16" ht="15" customHeight="1" x14ac:dyDescent="0.2">
      <c r="A29" s="406" t="s">
        <v>1290</v>
      </c>
      <c r="B29" s="706">
        <v>8811201.7283500005</v>
      </c>
      <c r="C29" s="706">
        <v>4632150.7033299999</v>
      </c>
      <c r="D29" s="706">
        <v>882532.94868999999</v>
      </c>
      <c r="E29" s="706">
        <v>82666.212910000002</v>
      </c>
      <c r="F29" s="706">
        <v>767517.32734999992</v>
      </c>
      <c r="G29" s="706">
        <v>1812118.0793600001</v>
      </c>
      <c r="H29" s="706">
        <v>8176985.2716399999</v>
      </c>
      <c r="I29" s="706">
        <v>296.21125999999998</v>
      </c>
      <c r="J29" s="706">
        <v>453.88317000000001</v>
      </c>
      <c r="K29" s="706">
        <v>77023.888330000002</v>
      </c>
      <c r="L29" s="706">
        <v>80177.578559999994</v>
      </c>
      <c r="M29" s="706">
        <v>157951.56131999998</v>
      </c>
      <c r="N29" s="706">
        <v>476264.89538999996</v>
      </c>
      <c r="O29" s="708"/>
      <c r="P29" s="707">
        <v>-799257.228699998</v>
      </c>
    </row>
    <row r="30" spans="1:16" ht="15" customHeight="1" x14ac:dyDescent="0.2">
      <c r="A30" s="406" t="s">
        <v>1288</v>
      </c>
      <c r="B30" s="706">
        <v>4903417.6948199999</v>
      </c>
      <c r="C30" s="706">
        <v>2555643.2593499999</v>
      </c>
      <c r="D30" s="706">
        <v>585940.01213000016</v>
      </c>
      <c r="E30" s="706">
        <v>91082.195849999989</v>
      </c>
      <c r="F30" s="706">
        <v>466238.61308000004</v>
      </c>
      <c r="G30" s="706">
        <v>851892.94845000003</v>
      </c>
      <c r="H30" s="706">
        <v>4550797.02886</v>
      </c>
      <c r="I30" s="706">
        <v>5195.5738200000005</v>
      </c>
      <c r="J30" s="706">
        <v>273.93097999999998</v>
      </c>
      <c r="K30" s="706">
        <v>54246.533779999998</v>
      </c>
      <c r="L30" s="706">
        <v>75354.499240000005</v>
      </c>
      <c r="M30" s="706">
        <v>135070.53782</v>
      </c>
      <c r="N30" s="706">
        <v>217550.12813999999</v>
      </c>
      <c r="O30" s="708"/>
      <c r="P30" s="707">
        <v>763176.92639999837</v>
      </c>
    </row>
    <row r="31" spans="1:16" ht="15" customHeight="1" x14ac:dyDescent="0.2">
      <c r="A31" s="696" t="s">
        <v>34</v>
      </c>
      <c r="B31" s="706">
        <v>3489016.74504</v>
      </c>
      <c r="C31" s="706">
        <v>1774856.2880599999</v>
      </c>
      <c r="D31" s="706">
        <v>445610.31300999998</v>
      </c>
      <c r="E31" s="706">
        <v>34964.73674</v>
      </c>
      <c r="F31" s="706">
        <v>354560.96642999985</v>
      </c>
      <c r="G31" s="706">
        <v>614137.06054000009</v>
      </c>
      <c r="H31" s="706">
        <v>3224129.3647799999</v>
      </c>
      <c r="I31" s="706">
        <v>17886.117489999997</v>
      </c>
      <c r="J31" s="706">
        <v>235.17929000000001</v>
      </c>
      <c r="K31" s="706">
        <v>28152.343739999997</v>
      </c>
      <c r="L31" s="706">
        <v>46967.275929999996</v>
      </c>
      <c r="M31" s="706">
        <v>93240.91644999999</v>
      </c>
      <c r="N31" s="706">
        <v>171646.46381000002</v>
      </c>
      <c r="O31" s="708"/>
      <c r="P31" s="707">
        <v>-172302.29106999934</v>
      </c>
    </row>
    <row r="32" spans="1:16" ht="15" customHeight="1" x14ac:dyDescent="0.2">
      <c r="A32" s="696" t="s">
        <v>35</v>
      </c>
      <c r="B32" s="706">
        <v>2694139.1127300002</v>
      </c>
      <c r="C32" s="706">
        <v>1364463.4021399999</v>
      </c>
      <c r="D32" s="706">
        <v>298438.93091000011</v>
      </c>
      <c r="E32" s="706">
        <v>37162.412539999998</v>
      </c>
      <c r="F32" s="710">
        <v>314025.67930999998</v>
      </c>
      <c r="G32" s="706">
        <v>507531.28980999999</v>
      </c>
      <c r="H32" s="706">
        <v>2521621.71471</v>
      </c>
      <c r="I32" s="706">
        <v>2012.1228600000002</v>
      </c>
      <c r="J32" s="706">
        <v>157.88983999999999</v>
      </c>
      <c r="K32" s="706">
        <v>17810.248520000001</v>
      </c>
      <c r="L32" s="706">
        <v>29114.705719999998</v>
      </c>
      <c r="M32" s="706">
        <v>49094.966939999998</v>
      </c>
      <c r="N32" s="706">
        <v>123422.43107999999</v>
      </c>
      <c r="O32" s="708"/>
      <c r="P32" s="707">
        <v>-558509.57871999964</v>
      </c>
    </row>
    <row r="33" spans="1:16" ht="15" customHeight="1" x14ac:dyDescent="0.2">
      <c r="A33" s="696" t="s">
        <v>36</v>
      </c>
      <c r="B33" s="706">
        <v>1520157.92897</v>
      </c>
      <c r="C33" s="706">
        <v>849082.38</v>
      </c>
      <c r="D33" s="706">
        <v>150155.70207999999</v>
      </c>
      <c r="E33" s="706">
        <v>19571.893459999999</v>
      </c>
      <c r="F33" s="706">
        <v>160038.03015000004</v>
      </c>
      <c r="G33" s="706">
        <v>227177.77395</v>
      </c>
      <c r="H33" s="706">
        <v>1406025.7796400001</v>
      </c>
      <c r="I33" s="706">
        <v>1179.5440000000001</v>
      </c>
      <c r="J33" s="706">
        <v>159.13200000000001</v>
      </c>
      <c r="K33" s="706">
        <v>9755.6129199999996</v>
      </c>
      <c r="L33" s="706">
        <v>20913.614150000001</v>
      </c>
      <c r="M33" s="706">
        <v>32007.90307</v>
      </c>
      <c r="N33" s="706">
        <v>82124.24626</v>
      </c>
      <c r="O33" s="708"/>
      <c r="P33" s="707">
        <v>-321453.70154000004</v>
      </c>
    </row>
    <row r="34" spans="1:16" ht="15" customHeight="1" x14ac:dyDescent="0.2">
      <c r="A34" s="696" t="s">
        <v>37</v>
      </c>
      <c r="B34" s="706">
        <v>12050102.754509998</v>
      </c>
      <c r="C34" s="706">
        <v>5786441.7658700002</v>
      </c>
      <c r="D34" s="706">
        <v>1955494.2191899999</v>
      </c>
      <c r="E34" s="706">
        <v>232601.69316999998</v>
      </c>
      <c r="F34" s="706">
        <v>962388.96944000013</v>
      </c>
      <c r="G34" s="706">
        <v>2052052.9908699999</v>
      </c>
      <c r="H34" s="706">
        <v>10988979.63854</v>
      </c>
      <c r="I34" s="706">
        <v>185633.21100000001</v>
      </c>
      <c r="J34" s="706">
        <v>484.49089000000004</v>
      </c>
      <c r="K34" s="706">
        <v>134960.21669</v>
      </c>
      <c r="L34" s="706">
        <v>226300.13640999998</v>
      </c>
      <c r="M34" s="706">
        <v>547378.05498999998</v>
      </c>
      <c r="N34" s="706">
        <v>513745.06098000001</v>
      </c>
      <c r="O34" s="708"/>
      <c r="P34" s="707">
        <v>1876166.0756700002</v>
      </c>
    </row>
    <row r="35" spans="1:16" ht="15" customHeight="1" x14ac:dyDescent="0.2">
      <c r="A35" s="696" t="s">
        <v>38</v>
      </c>
      <c r="B35" s="706">
        <v>1747552.1640100002</v>
      </c>
      <c r="C35" s="706">
        <v>972072.4693900001</v>
      </c>
      <c r="D35" s="706">
        <v>180903.22577000002</v>
      </c>
      <c r="E35" s="706">
        <v>25459.987010000001</v>
      </c>
      <c r="F35" s="706">
        <v>201608.76546000002</v>
      </c>
      <c r="G35" s="706">
        <v>232934.90212999994</v>
      </c>
      <c r="H35" s="706">
        <v>1612979.3497600001</v>
      </c>
      <c r="I35" s="706">
        <v>1515.4738600000001</v>
      </c>
      <c r="J35" s="706">
        <v>182.92824999999999</v>
      </c>
      <c r="K35" s="706">
        <v>12095.615089999999</v>
      </c>
      <c r="L35" s="706">
        <v>26616.391529999997</v>
      </c>
      <c r="M35" s="706">
        <v>40410.408729999996</v>
      </c>
      <c r="N35" s="706">
        <v>94162.40552</v>
      </c>
      <c r="O35" s="708"/>
      <c r="P35" s="707">
        <v>-115505.64120000065</v>
      </c>
    </row>
    <row r="36" spans="1:16" ht="15" customHeight="1" x14ac:dyDescent="0.2">
      <c r="A36" s="696" t="s">
        <v>39</v>
      </c>
      <c r="B36" s="706">
        <v>5313769.7888899995</v>
      </c>
      <c r="C36" s="706">
        <v>2736271.4005200001</v>
      </c>
      <c r="D36" s="706">
        <v>782248.80754000007</v>
      </c>
      <c r="E36" s="706">
        <v>67081.735639999999</v>
      </c>
      <c r="F36" s="706">
        <v>508361.42648999998</v>
      </c>
      <c r="G36" s="706">
        <v>956125.79012000002</v>
      </c>
      <c r="H36" s="706">
        <v>5050089.1603100002</v>
      </c>
      <c r="I36" s="706">
        <v>5964.4573300000002</v>
      </c>
      <c r="J36" s="706">
        <v>352.54570000000001</v>
      </c>
      <c r="K36" s="706">
        <v>46197.114929999996</v>
      </c>
      <c r="L36" s="706">
        <v>53954.235650000002</v>
      </c>
      <c r="M36" s="706">
        <v>106468.35360999999</v>
      </c>
      <c r="N36" s="706">
        <v>157212.27497</v>
      </c>
      <c r="O36" s="708"/>
      <c r="P36" s="707">
        <v>-241947.70474999864</v>
      </c>
    </row>
    <row r="37" spans="1:16" ht="15" customHeight="1" x14ac:dyDescent="0.2">
      <c r="A37" s="696" t="s">
        <v>40</v>
      </c>
      <c r="B37" s="706">
        <v>2501481.73312</v>
      </c>
      <c r="C37" s="706">
        <v>1198927.6400500003</v>
      </c>
      <c r="D37" s="706">
        <v>291242.72764999996</v>
      </c>
      <c r="E37" s="706">
        <v>26798.401140000002</v>
      </c>
      <c r="F37" s="706">
        <v>316637.11817999993</v>
      </c>
      <c r="G37" s="706">
        <v>479224.28667999996</v>
      </c>
      <c r="H37" s="706">
        <v>2312830.1737000002</v>
      </c>
      <c r="I37" s="706">
        <v>2478.0387099999998</v>
      </c>
      <c r="J37" s="706">
        <v>185.11026999999999</v>
      </c>
      <c r="K37" s="706">
        <v>37891.664850000001</v>
      </c>
      <c r="L37" s="706">
        <v>30943.009420000002</v>
      </c>
      <c r="M37" s="706">
        <v>71497.823250000001</v>
      </c>
      <c r="N37" s="706">
        <v>117153.73617</v>
      </c>
      <c r="O37" s="708"/>
      <c r="P37" s="707">
        <v>1392155.0912899994</v>
      </c>
    </row>
    <row r="38" spans="1:16" ht="15" customHeight="1" x14ac:dyDescent="0.2">
      <c r="A38" s="696" t="s">
        <v>41</v>
      </c>
      <c r="B38" s="706">
        <v>1859940.2651300002</v>
      </c>
      <c r="C38" s="706">
        <v>1037838.95235</v>
      </c>
      <c r="D38" s="706">
        <v>180506.00458000001</v>
      </c>
      <c r="E38" s="706">
        <v>38633.821049999999</v>
      </c>
      <c r="F38" s="706">
        <v>246158.94008000003</v>
      </c>
      <c r="G38" s="706">
        <v>214071.29063999999</v>
      </c>
      <c r="H38" s="706">
        <v>1717209.0087000001</v>
      </c>
      <c r="I38" s="706">
        <v>1740.31405</v>
      </c>
      <c r="J38" s="706">
        <v>134.93522000000002</v>
      </c>
      <c r="K38" s="706">
        <v>24494.981670000001</v>
      </c>
      <c r="L38" s="706">
        <v>29939.68332</v>
      </c>
      <c r="M38" s="706">
        <v>56309.914260000005</v>
      </c>
      <c r="N38" s="706">
        <v>86421.342170000004</v>
      </c>
      <c r="O38" s="708"/>
      <c r="P38" s="707">
        <v>811987.24804999959</v>
      </c>
    </row>
    <row r="39" spans="1:16" ht="15" customHeight="1" x14ac:dyDescent="0.2">
      <c r="A39" s="696" t="s">
        <v>42</v>
      </c>
      <c r="B39" s="706">
        <v>3076621.6096299994</v>
      </c>
      <c r="C39" s="706">
        <v>1515687.0099799999</v>
      </c>
      <c r="D39" s="706">
        <v>443967.13746000006</v>
      </c>
      <c r="E39" s="706">
        <v>29668.830720000002</v>
      </c>
      <c r="F39" s="706">
        <v>324715.86323000002</v>
      </c>
      <c r="G39" s="706">
        <v>544615.30678999994</v>
      </c>
      <c r="H39" s="706">
        <v>2858654.1481799996</v>
      </c>
      <c r="I39" s="706">
        <v>2105.3001899999999</v>
      </c>
      <c r="J39" s="706">
        <v>311.70125999999999</v>
      </c>
      <c r="K39" s="706">
        <v>27443.663809999998</v>
      </c>
      <c r="L39" s="706">
        <v>41730.13897</v>
      </c>
      <c r="M39" s="706">
        <v>71590.804229999994</v>
      </c>
      <c r="N39" s="706">
        <v>146376.65721999999</v>
      </c>
      <c r="O39" s="708"/>
      <c r="P39" s="707">
        <v>92164.23591000028</v>
      </c>
    </row>
    <row r="40" spans="1:16" ht="15" customHeight="1" x14ac:dyDescent="0.2">
      <c r="A40" s="696" t="s">
        <v>43</v>
      </c>
      <c r="B40" s="706">
        <v>4675843.7904300001</v>
      </c>
      <c r="C40" s="706">
        <v>2361436.8015999999</v>
      </c>
      <c r="D40" s="706">
        <v>705473.46649999975</v>
      </c>
      <c r="E40" s="706">
        <v>69166.502990000008</v>
      </c>
      <c r="F40" s="706">
        <v>474320.42830000003</v>
      </c>
      <c r="G40" s="706">
        <v>719562.22359999991</v>
      </c>
      <c r="H40" s="706">
        <v>4329959.4229899999</v>
      </c>
      <c r="I40" s="706">
        <v>10318.90271</v>
      </c>
      <c r="J40" s="706">
        <v>290.45651000000004</v>
      </c>
      <c r="K40" s="706">
        <v>32727.3377</v>
      </c>
      <c r="L40" s="706">
        <v>67000.667270000005</v>
      </c>
      <c r="M40" s="706">
        <v>110337.36419000001</v>
      </c>
      <c r="N40" s="706">
        <v>235547.00325000001</v>
      </c>
      <c r="O40" s="708"/>
      <c r="P40" s="707">
        <v>-935189.57227000035</v>
      </c>
    </row>
    <row r="41" spans="1:16" ht="15" customHeight="1" x14ac:dyDescent="0.2">
      <c r="A41" s="696" t="s">
        <v>44</v>
      </c>
      <c r="B41" s="706">
        <v>5540016.5811700001</v>
      </c>
      <c r="C41" s="706">
        <v>2602532.6266900008</v>
      </c>
      <c r="D41" s="706">
        <v>833616.27917000011</v>
      </c>
      <c r="E41" s="706">
        <v>64404.17263999999</v>
      </c>
      <c r="F41" s="706">
        <v>820355.11241000006</v>
      </c>
      <c r="G41" s="706">
        <v>862862.38117000007</v>
      </c>
      <c r="H41" s="706">
        <v>5183770.5720800003</v>
      </c>
      <c r="I41" s="706">
        <v>4170.3328700000002</v>
      </c>
      <c r="J41" s="706">
        <v>199.24339000000001</v>
      </c>
      <c r="K41" s="706">
        <v>43454.052360000001</v>
      </c>
      <c r="L41" s="706">
        <v>50265.893250000001</v>
      </c>
      <c r="M41" s="706">
        <v>98089.521869999997</v>
      </c>
      <c r="N41" s="706">
        <v>258156.48722000001</v>
      </c>
      <c r="O41" s="708"/>
      <c r="P41" s="707">
        <v>-768173.85368000064</v>
      </c>
    </row>
    <row r="42" spans="1:16" ht="15" customHeight="1" x14ac:dyDescent="0.2">
      <c r="A42" s="696" t="s">
        <v>45</v>
      </c>
      <c r="B42" s="706">
        <v>1719589.75006</v>
      </c>
      <c r="C42" s="706">
        <v>1011857.7388199999</v>
      </c>
      <c r="D42" s="706">
        <v>196446.38001000002</v>
      </c>
      <c r="E42" s="706">
        <v>21408.662349999999</v>
      </c>
      <c r="F42" s="706">
        <v>152396.41056999998</v>
      </c>
      <c r="G42" s="706">
        <v>209522.52247999999</v>
      </c>
      <c r="H42" s="706">
        <v>1591631.71423</v>
      </c>
      <c r="I42" s="706">
        <v>1955.22623</v>
      </c>
      <c r="J42" s="706">
        <v>163.88389000000001</v>
      </c>
      <c r="K42" s="706">
        <v>14101.78175</v>
      </c>
      <c r="L42" s="706">
        <v>27888.391549999997</v>
      </c>
      <c r="M42" s="706">
        <v>44109.283419999992</v>
      </c>
      <c r="N42" s="706">
        <v>83848.752410000001</v>
      </c>
      <c r="O42" s="708"/>
      <c r="P42" s="707">
        <v>-107343.14233000041</v>
      </c>
    </row>
    <row r="43" spans="1:16" ht="15" customHeight="1" x14ac:dyDescent="0.2">
      <c r="A43" s="696" t="s">
        <v>46</v>
      </c>
      <c r="B43" s="706">
        <v>5171064.8630300006</v>
      </c>
      <c r="C43" s="706">
        <v>2490473.6149599999</v>
      </c>
      <c r="D43" s="706">
        <v>634708.45810999989</v>
      </c>
      <c r="E43" s="706">
        <v>72820.003559999997</v>
      </c>
      <c r="F43" s="706">
        <v>610054.25326000014</v>
      </c>
      <c r="G43" s="706">
        <v>1001756.56002</v>
      </c>
      <c r="H43" s="706">
        <v>4809812.8899100004</v>
      </c>
      <c r="I43" s="706">
        <v>3572.2575400000001</v>
      </c>
      <c r="J43" s="706">
        <v>296.09913</v>
      </c>
      <c r="K43" s="706">
        <v>64032.491630000004</v>
      </c>
      <c r="L43" s="706">
        <v>50312.124490000009</v>
      </c>
      <c r="M43" s="706">
        <v>118212.97279</v>
      </c>
      <c r="N43" s="706">
        <v>243039.00033000001</v>
      </c>
      <c r="O43" s="708"/>
      <c r="P43" s="707">
        <v>1659860.3496399997</v>
      </c>
    </row>
    <row r="44" spans="1:16" ht="15" customHeight="1" x14ac:dyDescent="0.2">
      <c r="A44" s="698" t="s">
        <v>47</v>
      </c>
      <c r="B44" s="706">
        <v>1125773.0136599999</v>
      </c>
      <c r="C44" s="706">
        <v>702273.45481999987</v>
      </c>
      <c r="D44" s="706">
        <v>96507.446890000007</v>
      </c>
      <c r="E44" s="706">
        <v>17359.523719999997</v>
      </c>
      <c r="F44" s="706">
        <v>107093.8324</v>
      </c>
      <c r="G44" s="706">
        <v>131214.10170000003</v>
      </c>
      <c r="H44" s="706">
        <v>1054448.3595299998</v>
      </c>
      <c r="I44" s="706">
        <v>882.07769999999994</v>
      </c>
      <c r="J44" s="706">
        <v>110.05438000000001</v>
      </c>
      <c r="K44" s="706">
        <v>7321.5018799999998</v>
      </c>
      <c r="L44" s="706">
        <v>10821.65904</v>
      </c>
      <c r="M44" s="706">
        <v>19135.292999999998</v>
      </c>
      <c r="N44" s="706">
        <v>52189.361130000005</v>
      </c>
      <c r="O44" s="708"/>
      <c r="P44" s="707">
        <v>-282942.43650999991</v>
      </c>
    </row>
    <row r="45" spans="1:16" ht="15" customHeight="1" x14ac:dyDescent="0.2">
      <c r="A45" s="696" t="s">
        <v>48</v>
      </c>
      <c r="B45" s="706">
        <v>4935664.7329699993</v>
      </c>
      <c r="C45" s="706">
        <v>2616051.4597799992</v>
      </c>
      <c r="D45" s="706">
        <v>575325.4534900001</v>
      </c>
      <c r="E45" s="706">
        <v>59806.374990000004</v>
      </c>
      <c r="F45" s="706">
        <v>470903.81369999988</v>
      </c>
      <c r="G45" s="706">
        <v>858281.86369999999</v>
      </c>
      <c r="H45" s="706">
        <v>4580368.9656599993</v>
      </c>
      <c r="I45" s="706">
        <v>6058.86888</v>
      </c>
      <c r="J45" s="706">
        <v>403.35671000000002</v>
      </c>
      <c r="K45" s="706">
        <v>29831.717769999999</v>
      </c>
      <c r="L45" s="706">
        <v>54289.751769999995</v>
      </c>
      <c r="M45" s="706">
        <v>90583.695129999993</v>
      </c>
      <c r="N45" s="706">
        <v>264712.07218000002</v>
      </c>
      <c r="O45" s="708"/>
      <c r="P45" s="707">
        <v>-801243.39243999962</v>
      </c>
    </row>
    <row r="46" spans="1:16" ht="15" customHeight="1" x14ac:dyDescent="0.2">
      <c r="A46" s="696" t="s">
        <v>49</v>
      </c>
      <c r="B46" s="706">
        <v>3474749.5558600002</v>
      </c>
      <c r="C46" s="706">
        <v>1978840.7871300001</v>
      </c>
      <c r="D46" s="706">
        <v>263108.49452000001</v>
      </c>
      <c r="E46" s="706">
        <v>37818.423889999998</v>
      </c>
      <c r="F46" s="706">
        <v>331102.6137799999</v>
      </c>
      <c r="G46" s="706">
        <v>607846.82053999999</v>
      </c>
      <c r="H46" s="706">
        <v>3218717.1398600005</v>
      </c>
      <c r="I46" s="706">
        <v>0</v>
      </c>
      <c r="J46" s="706">
        <v>328.65386000000001</v>
      </c>
      <c r="K46" s="706">
        <v>21301.04218</v>
      </c>
      <c r="L46" s="706">
        <v>44776.535240000005</v>
      </c>
      <c r="M46" s="706">
        <v>66406.231280000007</v>
      </c>
      <c r="N46" s="706">
        <v>189626.18471999999</v>
      </c>
      <c r="O46" s="708"/>
      <c r="P46" s="707">
        <v>-969995.97288999986</v>
      </c>
    </row>
    <row r="47" spans="1:16" ht="15" customHeight="1" x14ac:dyDescent="0.2">
      <c r="A47" s="696" t="s">
        <v>50</v>
      </c>
      <c r="B47" s="706">
        <v>3629435.04531</v>
      </c>
      <c r="C47" s="706">
        <v>1920998.81632</v>
      </c>
      <c r="D47" s="706">
        <v>551855.92370999989</v>
      </c>
      <c r="E47" s="706">
        <v>42696.141049999998</v>
      </c>
      <c r="F47" s="706">
        <v>407751.13561999996</v>
      </c>
      <c r="G47" s="706">
        <v>548457.62590999994</v>
      </c>
      <c r="H47" s="706">
        <v>3471759.64261</v>
      </c>
      <c r="I47" s="706">
        <v>3652.7239</v>
      </c>
      <c r="J47" s="706">
        <v>195.55742000000001</v>
      </c>
      <c r="K47" s="706">
        <v>20715.279780000001</v>
      </c>
      <c r="L47" s="706">
        <v>38202.642340000006</v>
      </c>
      <c r="M47" s="706">
        <v>62766.203440000005</v>
      </c>
      <c r="N47" s="706">
        <v>94909.199260000009</v>
      </c>
      <c r="O47" s="708"/>
      <c r="P47" s="707">
        <v>-1047436.4493800001</v>
      </c>
    </row>
    <row r="48" spans="1:16" ht="15" customHeight="1" x14ac:dyDescent="0.2">
      <c r="A48" s="696" t="s">
        <v>51</v>
      </c>
      <c r="B48" s="706">
        <v>1492891.16536</v>
      </c>
      <c r="C48" s="706">
        <v>746529.73032999993</v>
      </c>
      <c r="D48" s="706">
        <v>223198.88605999999</v>
      </c>
      <c r="E48" s="706">
        <v>20170.42787</v>
      </c>
      <c r="F48" s="706">
        <v>188875.42892000001</v>
      </c>
      <c r="G48" s="706">
        <v>210631.80913999997</v>
      </c>
      <c r="H48" s="706">
        <v>1389406.28232</v>
      </c>
      <c r="I48" s="706">
        <v>1490.7238500000001</v>
      </c>
      <c r="J48" s="706">
        <v>61.734070000000003</v>
      </c>
      <c r="K48" s="706">
        <v>11181.972089999999</v>
      </c>
      <c r="L48" s="706">
        <v>19749.302590000003</v>
      </c>
      <c r="M48" s="706">
        <v>32483.732600000003</v>
      </c>
      <c r="N48" s="706">
        <v>71001.150439999998</v>
      </c>
      <c r="O48" s="708"/>
      <c r="P48" s="707">
        <v>-226815.93903000001</v>
      </c>
    </row>
    <row r="49" spans="1:16" ht="15" customHeight="1" thickBot="1" x14ac:dyDescent="0.25">
      <c r="A49" s="699"/>
      <c r="B49" s="711"/>
      <c r="C49" s="711"/>
      <c r="D49" s="711"/>
      <c r="E49" s="711"/>
      <c r="F49" s="711"/>
      <c r="G49" s="711"/>
      <c r="H49" s="711"/>
      <c r="I49" s="711"/>
      <c r="J49" s="711"/>
      <c r="K49" s="711"/>
      <c r="L49" s="711"/>
      <c r="M49" s="711"/>
      <c r="N49" s="711"/>
      <c r="O49" s="712"/>
      <c r="P49" s="713"/>
    </row>
    <row r="50" spans="1:16" ht="15" customHeight="1" x14ac:dyDescent="0.2">
      <c r="A50" s="982" t="s">
        <v>1367</v>
      </c>
      <c r="B50" s="706"/>
      <c r="C50" s="706"/>
      <c r="D50" s="706"/>
      <c r="E50" s="706"/>
      <c r="F50" s="706"/>
      <c r="G50" s="706"/>
      <c r="H50" s="706"/>
      <c r="I50" s="706"/>
      <c r="J50" s="706"/>
      <c r="K50" s="706"/>
      <c r="L50" s="706"/>
      <c r="M50" s="706"/>
      <c r="N50" s="706"/>
      <c r="O50" s="708"/>
      <c r="P50" s="706"/>
    </row>
    <row r="51" spans="1:16" ht="15.75" customHeight="1" x14ac:dyDescent="0.2">
      <c r="A51" s="1202" t="s">
        <v>1368</v>
      </c>
      <c r="B51" s="1202"/>
      <c r="C51" s="1202"/>
      <c r="D51" s="1202"/>
      <c r="E51" s="1202"/>
      <c r="F51" s="1202"/>
      <c r="G51" s="1202"/>
      <c r="H51" s="1202"/>
      <c r="I51" s="1202"/>
      <c r="J51" s="1202"/>
      <c r="K51" s="1202"/>
      <c r="L51" s="1202"/>
      <c r="M51" s="1202"/>
      <c r="N51" s="1202"/>
      <c r="O51" s="1202"/>
      <c r="P51" s="1202"/>
    </row>
    <row r="52" spans="1:16" ht="15.75" customHeight="1" x14ac:dyDescent="0.2">
      <c r="A52" s="477" t="s">
        <v>124</v>
      </c>
      <c r="B52" s="714"/>
      <c r="C52" s="714"/>
      <c r="D52" s="714"/>
      <c r="E52" s="714"/>
      <c r="F52" s="714"/>
      <c r="G52" s="714"/>
      <c r="H52" s="714"/>
      <c r="I52" s="714"/>
      <c r="J52" s="714"/>
      <c r="K52" s="714"/>
      <c r="L52" s="714"/>
      <c r="M52" s="714"/>
      <c r="N52" s="714"/>
      <c r="O52" s="714"/>
      <c r="P52" s="714"/>
    </row>
    <row r="53" spans="1:16" x14ac:dyDescent="0.2">
      <c r="A53" s="704"/>
      <c r="B53" s="704"/>
      <c r="C53" s="704"/>
      <c r="D53" s="704"/>
      <c r="E53" s="704"/>
      <c r="F53" s="704"/>
      <c r="G53" s="704"/>
      <c r="H53" s="704"/>
      <c r="I53" s="704"/>
      <c r="J53" s="704"/>
      <c r="K53" s="704"/>
      <c r="L53" s="704"/>
      <c r="M53" s="704"/>
      <c r="N53" s="704"/>
      <c r="O53" s="704"/>
      <c r="P53" s="704"/>
    </row>
    <row r="54" spans="1:16" x14ac:dyDescent="0.2">
      <c r="A54" s="704"/>
      <c r="B54" s="704"/>
      <c r="C54" s="704"/>
      <c r="D54" s="704"/>
      <c r="E54" s="704"/>
      <c r="F54" s="704"/>
      <c r="G54" s="704"/>
      <c r="H54" s="704"/>
      <c r="I54" s="704"/>
      <c r="J54" s="704"/>
      <c r="K54" s="704"/>
      <c r="L54" s="704"/>
      <c r="M54" s="704"/>
      <c r="N54" s="704"/>
      <c r="O54" s="704"/>
      <c r="P54" s="704"/>
    </row>
  </sheetData>
  <mergeCells count="22">
    <mergeCell ref="A51:P51"/>
    <mergeCell ref="F7:F9"/>
    <mergeCell ref="G7:G9"/>
    <mergeCell ref="H7:H9"/>
    <mergeCell ref="J8:J9"/>
    <mergeCell ref="N7:N9"/>
    <mergeCell ref="O7:O9"/>
    <mergeCell ref="M8:M9"/>
    <mergeCell ref="L8:L9"/>
    <mergeCell ref="D7:D9"/>
    <mergeCell ref="I7:M7"/>
    <mergeCell ref="B7:B9"/>
    <mergeCell ref="A2:P2"/>
    <mergeCell ref="A3:P3"/>
    <mergeCell ref="A5:P5"/>
    <mergeCell ref="A6:A9"/>
    <mergeCell ref="B6:O6"/>
    <mergeCell ref="K8:K9"/>
    <mergeCell ref="C7:C9"/>
    <mergeCell ref="I8:I9"/>
    <mergeCell ref="E7:E9"/>
    <mergeCell ref="P6:P9"/>
  </mergeCells>
  <hyperlinks>
    <hyperlink ref="A1" location="Índice!A1" display="Regresar"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72"/>
  <sheetViews>
    <sheetView showGridLines="0" workbookViewId="0"/>
  </sheetViews>
  <sheetFormatPr baseColWidth="10" defaultColWidth="17.28515625" defaultRowHeight="15" x14ac:dyDescent="0.2"/>
  <cols>
    <col min="1" max="1" width="44" style="99" customWidth="1"/>
    <col min="2" max="2" width="14.5703125" style="99" customWidth="1"/>
    <col min="3" max="3" width="15.85546875" style="99" customWidth="1"/>
    <col min="4" max="4" width="16.28515625" style="99" customWidth="1"/>
    <col min="5" max="5" width="16.140625" style="99" customWidth="1"/>
    <col min="6" max="6" width="16" style="99" customWidth="1"/>
    <col min="7" max="7" width="15.42578125" style="99" customWidth="1"/>
    <col min="8" max="8" width="14" style="99" customWidth="1"/>
    <col min="9" max="9" width="15.5703125" style="99" customWidth="1"/>
    <col min="10" max="10" width="15.7109375" style="99" customWidth="1"/>
    <col min="11" max="16384" width="17.28515625" style="99"/>
  </cols>
  <sheetData>
    <row r="1" spans="1:10" s="416" customFormat="1" x14ac:dyDescent="0.2">
      <c r="A1" s="236" t="s">
        <v>18</v>
      </c>
      <c r="B1" s="715"/>
      <c r="C1" s="715"/>
      <c r="D1" s="715"/>
      <c r="E1" s="715"/>
      <c r="F1" s="715"/>
      <c r="G1" s="715"/>
      <c r="H1" s="715"/>
      <c r="I1" s="716"/>
      <c r="J1" s="715"/>
    </row>
    <row r="2" spans="1:10" s="416" customFormat="1" x14ac:dyDescent="0.2">
      <c r="A2" s="1218" t="s">
        <v>822</v>
      </c>
      <c r="B2" s="1218"/>
      <c r="C2" s="1218"/>
      <c r="D2" s="1218"/>
      <c r="E2" s="1218"/>
      <c r="F2" s="1218"/>
      <c r="G2" s="1218"/>
      <c r="H2" s="1218"/>
      <c r="I2" s="1218"/>
      <c r="J2" s="1218"/>
    </row>
    <row r="3" spans="1:10" s="416" customFormat="1" ht="18" x14ac:dyDescent="0.2">
      <c r="A3" s="1177" t="s">
        <v>842</v>
      </c>
      <c r="B3" s="1177"/>
      <c r="C3" s="1177"/>
      <c r="D3" s="1177"/>
      <c r="E3" s="1177"/>
      <c r="F3" s="1177"/>
      <c r="G3" s="1177"/>
      <c r="H3" s="1177"/>
      <c r="I3" s="1177"/>
      <c r="J3" s="1177"/>
    </row>
    <row r="4" spans="1:10" s="416" customFormat="1" ht="18" x14ac:dyDescent="0.2">
      <c r="A4" s="417" t="s">
        <v>69</v>
      </c>
      <c r="B4" s="717"/>
      <c r="C4" s="717"/>
      <c r="D4" s="717"/>
      <c r="E4" s="717"/>
      <c r="F4" s="717"/>
      <c r="G4" s="717"/>
      <c r="H4" s="717"/>
      <c r="I4" s="717"/>
      <c r="J4" s="717"/>
    </row>
    <row r="5" spans="1:10" s="416" customFormat="1" ht="15.75" thickBot="1" x14ac:dyDescent="0.25">
      <c r="A5" s="496"/>
      <c r="B5" s="717"/>
      <c r="C5" s="717"/>
      <c r="D5" s="717"/>
      <c r="E5" s="717"/>
      <c r="F5" s="717"/>
      <c r="G5" s="717"/>
      <c r="H5" s="717"/>
      <c r="I5" s="717"/>
      <c r="J5" s="718"/>
    </row>
    <row r="6" spans="1:10" ht="15.75" thickBot="1" x14ac:dyDescent="0.25">
      <c r="A6" s="1219" t="s">
        <v>67</v>
      </c>
      <c r="B6" s="1222" t="s">
        <v>252</v>
      </c>
      <c r="C6" s="1225" t="s">
        <v>157</v>
      </c>
      <c r="D6" s="1225"/>
      <c r="E6" s="1222" t="s">
        <v>253</v>
      </c>
      <c r="F6" s="1222" t="s">
        <v>254</v>
      </c>
      <c r="G6" s="1222" t="s">
        <v>255</v>
      </c>
      <c r="H6" s="1222" t="s">
        <v>256</v>
      </c>
      <c r="I6" s="310" t="s">
        <v>136</v>
      </c>
      <c r="J6" s="1227" t="s">
        <v>208</v>
      </c>
    </row>
    <row r="7" spans="1:10" ht="15.75" thickBot="1" x14ac:dyDescent="0.25">
      <c r="A7" s="1220"/>
      <c r="B7" s="1223"/>
      <c r="C7" s="1226"/>
      <c r="D7" s="1226"/>
      <c r="E7" s="1223"/>
      <c r="F7" s="1223"/>
      <c r="G7" s="1223"/>
      <c r="H7" s="1223"/>
      <c r="I7" s="719" t="s">
        <v>19</v>
      </c>
      <c r="J7" s="1228"/>
    </row>
    <row r="8" spans="1:10" ht="15.75" thickBot="1" x14ac:dyDescent="0.25">
      <c r="A8" s="1221"/>
      <c r="B8" s="1224"/>
      <c r="C8" s="396" t="s">
        <v>257</v>
      </c>
      <c r="D8" s="396" t="s">
        <v>258</v>
      </c>
      <c r="E8" s="1224"/>
      <c r="F8" s="1224"/>
      <c r="G8" s="1224"/>
      <c r="H8" s="1224"/>
      <c r="I8" s="312" t="s">
        <v>136</v>
      </c>
      <c r="J8" s="1229"/>
    </row>
    <row r="9" spans="1:10" ht="15" customHeight="1" x14ac:dyDescent="0.2">
      <c r="A9" s="63"/>
      <c r="B9" s="64"/>
      <c r="C9" s="63"/>
      <c r="D9" s="63"/>
      <c r="E9" s="63"/>
      <c r="F9" s="64"/>
      <c r="G9" s="64"/>
      <c r="H9" s="63"/>
      <c r="I9" s="65"/>
      <c r="J9" s="63"/>
    </row>
    <row r="10" spans="1:10" ht="15" customHeight="1" x14ac:dyDescent="0.2">
      <c r="A10" s="720" t="s">
        <v>70</v>
      </c>
      <c r="B10" s="721"/>
      <c r="C10" s="721"/>
      <c r="D10" s="721"/>
      <c r="E10" s="721"/>
      <c r="F10" s="721"/>
      <c r="G10" s="722"/>
      <c r="H10" s="721"/>
      <c r="I10" s="723"/>
      <c r="J10" s="724"/>
    </row>
    <row r="11" spans="1:10" ht="15" customHeight="1" x14ac:dyDescent="0.2">
      <c r="A11" s="720"/>
      <c r="B11" s="725"/>
      <c r="C11" s="726"/>
      <c r="D11" s="725"/>
      <c r="E11" s="725"/>
      <c r="F11" s="725"/>
      <c r="G11" s="725"/>
      <c r="H11" s="725"/>
      <c r="I11" s="727"/>
      <c r="J11" s="724"/>
    </row>
    <row r="12" spans="1:10" ht="15" customHeight="1" x14ac:dyDescent="0.2">
      <c r="A12" s="728" t="s">
        <v>209</v>
      </c>
      <c r="B12" s="729">
        <v>19512671.302689999</v>
      </c>
      <c r="C12" s="729">
        <v>74577622.868980005</v>
      </c>
      <c r="D12" s="729">
        <v>15453960.412009999</v>
      </c>
      <c r="E12" s="729">
        <v>90031583.280990005</v>
      </c>
      <c r="F12" s="729">
        <v>25638467.426940002</v>
      </c>
      <c r="G12" s="729">
        <v>10729981.925829999</v>
      </c>
      <c r="H12" s="729">
        <v>637527.18197000003</v>
      </c>
      <c r="I12" s="729">
        <v>146550231.11842</v>
      </c>
      <c r="J12" s="730">
        <v>72.254285211962213</v>
      </c>
    </row>
    <row r="13" spans="1:10" ht="15" customHeight="1" x14ac:dyDescent="0.2">
      <c r="A13" s="728" t="s">
        <v>259</v>
      </c>
      <c r="B13" s="729">
        <v>0</v>
      </c>
      <c r="C13" s="729">
        <v>39915283.273139998</v>
      </c>
      <c r="D13" s="729">
        <v>823564.62976000004</v>
      </c>
      <c r="E13" s="729">
        <v>40738847.902899995</v>
      </c>
      <c r="F13" s="729">
        <v>1361385.7686900001</v>
      </c>
      <c r="G13" s="729">
        <v>0</v>
      </c>
      <c r="H13" s="729">
        <v>1067424.6121499999</v>
      </c>
      <c r="I13" s="729">
        <v>43167658.283739991</v>
      </c>
      <c r="J13" s="730">
        <v>21.283134593254399</v>
      </c>
    </row>
    <row r="14" spans="1:10" ht="15" customHeight="1" x14ac:dyDescent="0.2">
      <c r="A14" s="731" t="s">
        <v>260</v>
      </c>
      <c r="B14" s="106">
        <v>19512671.302689999</v>
      </c>
      <c r="C14" s="106">
        <v>114492906.14212</v>
      </c>
      <c r="D14" s="106">
        <v>16277525.04177</v>
      </c>
      <c r="E14" s="729">
        <v>130770431.18389</v>
      </c>
      <c r="F14" s="106">
        <v>26999853.195630003</v>
      </c>
      <c r="G14" s="106">
        <v>10729981.925829999</v>
      </c>
      <c r="H14" s="106">
        <v>1704951.79412</v>
      </c>
      <c r="I14" s="729">
        <v>189717889.40216005</v>
      </c>
      <c r="J14" s="730">
        <v>93.537419805216629</v>
      </c>
    </row>
    <row r="15" spans="1:10" ht="15" customHeight="1" x14ac:dyDescent="0.2">
      <c r="A15" s="128" t="s">
        <v>312</v>
      </c>
      <c r="B15" s="729">
        <v>3260420.2355169998</v>
      </c>
      <c r="C15" s="729">
        <v>1583908.9089850001</v>
      </c>
      <c r="D15" s="729">
        <v>406565.70049999998</v>
      </c>
      <c r="E15" s="729">
        <v>1990474.6094850001</v>
      </c>
      <c r="F15" s="729">
        <v>7436593.4553200006</v>
      </c>
      <c r="G15" s="729">
        <v>370789.75027999998</v>
      </c>
      <c r="H15" s="729">
        <v>49492.905660000004</v>
      </c>
      <c r="I15" s="729">
        <v>13107770.956262</v>
      </c>
      <c r="J15" s="730">
        <v>6.4625801947833867</v>
      </c>
    </row>
    <row r="16" spans="1:10" ht="15" customHeight="1" x14ac:dyDescent="0.2">
      <c r="A16" s="128" t="s">
        <v>313</v>
      </c>
      <c r="B16" s="729">
        <v>3158159.8075069999</v>
      </c>
      <c r="C16" s="729">
        <v>56354.336575000001</v>
      </c>
      <c r="D16" s="729">
        <v>48174.8148</v>
      </c>
      <c r="E16" s="729">
        <v>104529.151375</v>
      </c>
      <c r="F16" s="729">
        <v>6096017.3827400003</v>
      </c>
      <c r="G16" s="729">
        <v>5756.7365900000004</v>
      </c>
      <c r="H16" s="729">
        <v>2620.4276799999998</v>
      </c>
      <c r="I16" s="729">
        <v>9367083.5058920011</v>
      </c>
      <c r="J16" s="730">
        <v>4.6182931140660513</v>
      </c>
    </row>
    <row r="17" spans="1:10" ht="15" customHeight="1" x14ac:dyDescent="0.2">
      <c r="A17" s="128" t="s">
        <v>314</v>
      </c>
      <c r="B17" s="729">
        <v>102260.42801</v>
      </c>
      <c r="C17" s="729">
        <v>1527554.57241</v>
      </c>
      <c r="D17" s="729">
        <v>358390.88569999998</v>
      </c>
      <c r="E17" s="729">
        <v>1885945.45811</v>
      </c>
      <c r="F17" s="729">
        <v>1340576.0725799999</v>
      </c>
      <c r="G17" s="729">
        <v>365033.01368999999</v>
      </c>
      <c r="H17" s="729">
        <v>46872.477980000003</v>
      </c>
      <c r="I17" s="729">
        <v>3740687.4503699997</v>
      </c>
      <c r="J17" s="730">
        <v>1.8442870807173355</v>
      </c>
    </row>
    <row r="18" spans="1:10" ht="15" customHeight="1" x14ac:dyDescent="0.2">
      <c r="A18" s="720" t="s">
        <v>216</v>
      </c>
      <c r="B18" s="106">
        <v>22773091.538206998</v>
      </c>
      <c r="C18" s="106">
        <v>116076815.05110501</v>
      </c>
      <c r="D18" s="106">
        <v>16684090.74227</v>
      </c>
      <c r="E18" s="729">
        <v>132760905.79337502</v>
      </c>
      <c r="F18" s="106">
        <v>34436446.65095</v>
      </c>
      <c r="G18" s="106">
        <v>11100771.676109999</v>
      </c>
      <c r="H18" s="106">
        <v>1754444.6997799999</v>
      </c>
      <c r="I18" s="729">
        <v>202825660.35842201</v>
      </c>
      <c r="J18" s="730">
        <v>100</v>
      </c>
    </row>
    <row r="19" spans="1:10" ht="15" customHeight="1" x14ac:dyDescent="0.2">
      <c r="A19" s="732"/>
      <c r="B19" s="729"/>
      <c r="C19" s="729"/>
      <c r="D19" s="729"/>
      <c r="E19" s="729"/>
      <c r="F19" s="729"/>
      <c r="G19" s="729"/>
      <c r="H19" s="729"/>
      <c r="I19" s="729"/>
      <c r="J19" s="730"/>
    </row>
    <row r="20" spans="1:10" ht="15" customHeight="1" x14ac:dyDescent="0.2">
      <c r="A20" s="720" t="s">
        <v>71</v>
      </c>
      <c r="B20" s="106"/>
      <c r="C20" s="106"/>
      <c r="D20" s="729"/>
      <c r="E20" s="106"/>
      <c r="F20" s="106"/>
      <c r="G20" s="106"/>
      <c r="H20" s="106"/>
      <c r="I20" s="106"/>
      <c r="J20" s="730"/>
    </row>
    <row r="21" spans="1:10" ht="15" customHeight="1" x14ac:dyDescent="0.2">
      <c r="A21" s="720"/>
      <c r="B21" s="106"/>
      <c r="C21" s="106"/>
      <c r="D21" s="729"/>
      <c r="E21" s="106"/>
      <c r="F21" s="106"/>
      <c r="G21" s="106"/>
      <c r="H21" s="106"/>
      <c r="I21" s="106"/>
      <c r="J21" s="730"/>
    </row>
    <row r="22" spans="1:10" ht="15" customHeight="1" x14ac:dyDescent="0.2">
      <c r="A22" s="728" t="s">
        <v>264</v>
      </c>
      <c r="B22" s="729">
        <v>4473711.9186899997</v>
      </c>
      <c r="C22" s="729">
        <v>64501767.296980001</v>
      </c>
      <c r="D22" s="729">
        <v>19435497.668370001</v>
      </c>
      <c r="E22" s="729">
        <v>83937264.965350002</v>
      </c>
      <c r="F22" s="729">
        <v>638638.69437000004</v>
      </c>
      <c r="G22" s="729">
        <v>3229978.8190799998</v>
      </c>
      <c r="H22" s="729">
        <v>2838809.34026</v>
      </c>
      <c r="I22" s="729">
        <v>95118403.737749994</v>
      </c>
      <c r="J22" s="730">
        <v>46.896632097567014</v>
      </c>
    </row>
    <row r="23" spans="1:10" ht="15" customHeight="1" x14ac:dyDescent="0.2">
      <c r="A23" s="732" t="s">
        <v>292</v>
      </c>
      <c r="B23" s="729">
        <v>1038067.08848</v>
      </c>
      <c r="C23" s="729">
        <v>15744889.51079</v>
      </c>
      <c r="D23" s="729">
        <v>5185430.8569700001</v>
      </c>
      <c r="E23" s="729">
        <v>20930320.367759999</v>
      </c>
      <c r="F23" s="729">
        <v>7960.8242700000001</v>
      </c>
      <c r="G23" s="729">
        <v>153531.07768000002</v>
      </c>
      <c r="H23" s="729">
        <v>759862.47365000006</v>
      </c>
      <c r="I23" s="729">
        <v>22889741.831839997</v>
      </c>
      <c r="J23" s="730">
        <v>11.285426997447237</v>
      </c>
    </row>
    <row r="24" spans="1:10" ht="15" customHeight="1" x14ac:dyDescent="0.2">
      <c r="A24" s="728" t="s">
        <v>266</v>
      </c>
      <c r="B24" s="729">
        <v>103348.68738</v>
      </c>
      <c r="C24" s="729">
        <v>1674665.73477</v>
      </c>
      <c r="D24" s="729">
        <v>536989.97658000002</v>
      </c>
      <c r="E24" s="729">
        <v>2211655.71135</v>
      </c>
      <c r="F24" s="729">
        <v>2495.92454</v>
      </c>
      <c r="G24" s="729">
        <v>154374.89199</v>
      </c>
      <c r="H24" s="729">
        <v>79525.651530000003</v>
      </c>
      <c r="I24" s="729">
        <v>2551400.8667899999</v>
      </c>
      <c r="J24" s="730">
        <v>1.2579280463237781</v>
      </c>
    </row>
    <row r="25" spans="1:10" ht="15" customHeight="1" x14ac:dyDescent="0.2">
      <c r="A25" s="728" t="s">
        <v>317</v>
      </c>
      <c r="B25" s="729">
        <v>510013.57928000001</v>
      </c>
      <c r="C25" s="729">
        <v>9054641.8305500001</v>
      </c>
      <c r="D25" s="729">
        <v>3179816.75294</v>
      </c>
      <c r="E25" s="729">
        <v>12234458.583489999</v>
      </c>
      <c r="F25" s="729">
        <v>237243.15152000004</v>
      </c>
      <c r="G25" s="729">
        <v>5974643.6339399992</v>
      </c>
      <c r="H25" s="729">
        <v>479341.66885999998</v>
      </c>
      <c r="I25" s="729">
        <v>19435700.617089998</v>
      </c>
      <c r="J25" s="730">
        <v>9.5824663322896768</v>
      </c>
    </row>
    <row r="26" spans="1:10" ht="15" customHeight="1" x14ac:dyDescent="0.2">
      <c r="A26" s="728" t="s">
        <v>267</v>
      </c>
      <c r="B26" s="106">
        <v>4696484.1210099999</v>
      </c>
      <c r="C26" s="106">
        <v>21773291.26173</v>
      </c>
      <c r="D26" s="106">
        <v>4562075.6560000004</v>
      </c>
      <c r="E26" s="729">
        <v>26335366.91773</v>
      </c>
      <c r="F26" s="106">
        <v>4808272.2922800006</v>
      </c>
      <c r="G26" s="106">
        <v>756672.56986000005</v>
      </c>
      <c r="H26" s="106">
        <v>666223.5638</v>
      </c>
      <c r="I26" s="729">
        <v>37263019.464680001</v>
      </c>
      <c r="J26" s="730">
        <v>18.371945344011653</v>
      </c>
    </row>
    <row r="27" spans="1:10" ht="15" customHeight="1" x14ac:dyDescent="0.2">
      <c r="A27" s="732" t="s">
        <v>268</v>
      </c>
      <c r="B27" s="729">
        <v>996763.80341000005</v>
      </c>
      <c r="C27" s="729"/>
      <c r="D27" s="729"/>
      <c r="E27" s="729"/>
      <c r="F27" s="729">
        <v>3720942.6185300001</v>
      </c>
      <c r="G27" s="729"/>
      <c r="H27" s="729"/>
      <c r="I27" s="729">
        <v>4717706.4219399998</v>
      </c>
      <c r="J27" s="730">
        <v>2.3259909094357867</v>
      </c>
    </row>
    <row r="28" spans="1:10" ht="15" customHeight="1" x14ac:dyDescent="0.2">
      <c r="A28" s="733" t="s">
        <v>386</v>
      </c>
      <c r="B28" s="729">
        <v>1034362.50956</v>
      </c>
      <c r="C28" s="734"/>
      <c r="D28" s="729"/>
      <c r="E28" s="729"/>
      <c r="F28" s="729"/>
      <c r="G28" s="729"/>
      <c r="H28" s="729"/>
      <c r="I28" s="729">
        <v>1034362.50956</v>
      </c>
      <c r="J28" s="730">
        <v>0.50997615771699367</v>
      </c>
    </row>
    <row r="29" spans="1:10" ht="15" customHeight="1" x14ac:dyDescent="0.2">
      <c r="A29" s="733" t="s">
        <v>387</v>
      </c>
      <c r="B29" s="729"/>
      <c r="C29" s="734"/>
      <c r="D29" s="729"/>
      <c r="E29" s="729"/>
      <c r="F29" s="734">
        <v>4908355.1946399994</v>
      </c>
      <c r="G29" s="729"/>
      <c r="H29" s="729"/>
      <c r="I29" s="729">
        <v>4908355.1946399994</v>
      </c>
      <c r="J29" s="730">
        <v>2.4199872866018195</v>
      </c>
    </row>
    <row r="30" spans="1:10" ht="15" customHeight="1" x14ac:dyDescent="0.2">
      <c r="A30" s="733" t="s">
        <v>388</v>
      </c>
      <c r="B30" s="729">
        <v>-25987.96357</v>
      </c>
      <c r="C30" s="734"/>
      <c r="D30" s="729"/>
      <c r="E30" s="729"/>
      <c r="F30" s="734">
        <v>-234074.56074000002</v>
      </c>
      <c r="G30" s="729"/>
      <c r="H30" s="729"/>
      <c r="I30" s="729">
        <v>-260062.52431000001</v>
      </c>
      <c r="J30" s="730">
        <v>-0.12821973504261358</v>
      </c>
    </row>
    <row r="31" spans="1:10" ht="15" customHeight="1" x14ac:dyDescent="0.2">
      <c r="A31" s="733" t="s">
        <v>389</v>
      </c>
      <c r="B31" s="729">
        <v>-11610.74258</v>
      </c>
      <c r="C31" s="734"/>
      <c r="D31" s="729"/>
      <c r="E31" s="729"/>
      <c r="F31" s="734">
        <v>-95541.368719999999</v>
      </c>
      <c r="G31" s="729"/>
      <c r="H31" s="729"/>
      <c r="I31" s="729">
        <v>-107152.1113</v>
      </c>
      <c r="J31" s="730">
        <v>-5.2829662238321751E-2</v>
      </c>
    </row>
    <row r="32" spans="1:10" ht="15" customHeight="1" x14ac:dyDescent="0.2">
      <c r="A32" s="733" t="s">
        <v>390</v>
      </c>
      <c r="B32" s="729"/>
      <c r="C32" s="729"/>
      <c r="D32" s="729"/>
      <c r="E32" s="729"/>
      <c r="F32" s="734">
        <v>0</v>
      </c>
      <c r="G32" s="729"/>
      <c r="H32" s="729"/>
      <c r="I32" s="729">
        <v>0</v>
      </c>
      <c r="J32" s="730">
        <v>0</v>
      </c>
    </row>
    <row r="33" spans="1:10" ht="15" customHeight="1" x14ac:dyDescent="0.2">
      <c r="A33" s="733" t="s">
        <v>391</v>
      </c>
      <c r="B33" s="729"/>
      <c r="C33" s="729"/>
      <c r="D33" s="729"/>
      <c r="E33" s="729"/>
      <c r="F33" s="734">
        <v>-857796.64665000001</v>
      </c>
      <c r="G33" s="729"/>
      <c r="H33" s="729"/>
      <c r="I33" s="729">
        <v>-857796.64665000001</v>
      </c>
      <c r="J33" s="730">
        <v>-0.42292313760209155</v>
      </c>
    </row>
    <row r="34" spans="1:10" ht="15" customHeight="1" x14ac:dyDescent="0.2">
      <c r="A34" s="728" t="s">
        <v>271</v>
      </c>
      <c r="B34" s="729">
        <v>1050140.31045</v>
      </c>
      <c r="C34" s="729">
        <v>15149222.97077</v>
      </c>
      <c r="D34" s="729">
        <v>4566780.4035</v>
      </c>
      <c r="E34" s="729">
        <v>19716003.37427</v>
      </c>
      <c r="F34" s="729">
        <v>149185.10483</v>
      </c>
      <c r="G34" s="729">
        <v>757353.37858000002</v>
      </c>
      <c r="H34" s="729">
        <v>666913.10826999997</v>
      </c>
      <c r="I34" s="729">
        <v>22339595.2764</v>
      </c>
      <c r="J34" s="730">
        <v>11.014185895868764</v>
      </c>
    </row>
    <row r="35" spans="1:10" ht="15" customHeight="1" x14ac:dyDescent="0.2">
      <c r="A35" s="563" t="s">
        <v>272</v>
      </c>
      <c r="B35" s="729">
        <v>2649580.00715</v>
      </c>
      <c r="C35" s="729">
        <v>6624068.290959999</v>
      </c>
      <c r="D35" s="729">
        <v>-4704.7475000000004</v>
      </c>
      <c r="E35" s="729">
        <v>6619363.5434599994</v>
      </c>
      <c r="F35" s="729">
        <v>76235.125679999997</v>
      </c>
      <c r="G35" s="729">
        <v>-680.80871999999999</v>
      </c>
      <c r="H35" s="729">
        <v>-689.54447000000005</v>
      </c>
      <c r="I35" s="729">
        <v>9343808.3230999988</v>
      </c>
      <c r="J35" s="730">
        <v>4.6068176514688277</v>
      </c>
    </row>
    <row r="36" spans="1:10" ht="15" customHeight="1" x14ac:dyDescent="0.2">
      <c r="A36" s="733" t="s">
        <v>392</v>
      </c>
      <c r="B36" s="734">
        <v>1854323.25364</v>
      </c>
      <c r="C36" s="734"/>
      <c r="D36" s="729"/>
      <c r="E36" s="729"/>
      <c r="F36" s="729"/>
      <c r="G36" s="729"/>
      <c r="H36" s="729"/>
      <c r="I36" s="729">
        <v>1854323.25364</v>
      </c>
      <c r="J36" s="730">
        <v>0.91424489897537864</v>
      </c>
    </row>
    <row r="37" spans="1:10" ht="15" customHeight="1" x14ac:dyDescent="0.2">
      <c r="A37" s="733" t="s">
        <v>393</v>
      </c>
      <c r="B37" s="734"/>
      <c r="C37" s="734">
        <v>3085746.3204800002</v>
      </c>
      <c r="D37" s="729"/>
      <c r="E37" s="729">
        <v>3085746.3204800002</v>
      </c>
      <c r="F37" s="729"/>
      <c r="G37" s="729"/>
      <c r="H37" s="729"/>
      <c r="I37" s="729">
        <v>3085746.3204800002</v>
      </c>
      <c r="J37" s="730">
        <v>1.5213786633441964</v>
      </c>
    </row>
    <row r="38" spans="1:10" ht="15" customHeight="1" x14ac:dyDescent="0.2">
      <c r="A38" s="733" t="s">
        <v>394</v>
      </c>
      <c r="B38" s="734"/>
      <c r="C38" s="734">
        <v>3208358.4827999999</v>
      </c>
      <c r="D38" s="729"/>
      <c r="E38" s="729">
        <v>3208358.4827999999</v>
      </c>
      <c r="F38" s="729"/>
      <c r="G38" s="729"/>
      <c r="H38" s="729"/>
      <c r="I38" s="729">
        <v>3208358.4827999999</v>
      </c>
      <c r="J38" s="730">
        <v>1.5818306604452173</v>
      </c>
    </row>
    <row r="39" spans="1:10" ht="15" customHeight="1" x14ac:dyDescent="0.2">
      <c r="A39" s="733" t="s">
        <v>395</v>
      </c>
      <c r="B39" s="734"/>
      <c r="C39" s="734"/>
      <c r="D39" s="729"/>
      <c r="E39" s="729"/>
      <c r="F39" s="734">
        <v>30886.449250000001</v>
      </c>
      <c r="G39" s="729"/>
      <c r="H39" s="729"/>
      <c r="I39" s="729">
        <v>30886.449250000001</v>
      </c>
      <c r="J39" s="730">
        <v>1.5228077746878389E-2</v>
      </c>
    </row>
    <row r="40" spans="1:10" ht="15" customHeight="1" x14ac:dyDescent="0.2">
      <c r="A40" s="733" t="s">
        <v>396</v>
      </c>
      <c r="B40" s="734"/>
      <c r="C40" s="734"/>
      <c r="D40" s="729"/>
      <c r="E40" s="729"/>
      <c r="F40" s="734">
        <v>7013.8343600000007</v>
      </c>
      <c r="G40" s="729"/>
      <c r="H40" s="729"/>
      <c r="I40" s="729">
        <v>7013.8343600000007</v>
      </c>
      <c r="J40" s="730">
        <v>3.4580606554444593E-3</v>
      </c>
    </row>
    <row r="41" spans="1:10" ht="15" customHeight="1" x14ac:dyDescent="0.2">
      <c r="A41" s="733" t="s">
        <v>397</v>
      </c>
      <c r="B41" s="734"/>
      <c r="C41" s="734">
        <v>6.67</v>
      </c>
      <c r="D41" s="729"/>
      <c r="E41" s="729">
        <v>6.67</v>
      </c>
      <c r="F41" s="729"/>
      <c r="G41" s="729"/>
      <c r="H41" s="729"/>
      <c r="I41" s="729">
        <v>6.67</v>
      </c>
      <c r="J41" s="730">
        <v>3.2885385351208293E-6</v>
      </c>
    </row>
    <row r="42" spans="1:10" ht="15" customHeight="1" x14ac:dyDescent="0.2">
      <c r="A42" s="733" t="s">
        <v>398</v>
      </c>
      <c r="B42" s="734">
        <v>40.606630000000003</v>
      </c>
      <c r="C42" s="734"/>
      <c r="D42" s="729"/>
      <c r="E42" s="729"/>
      <c r="F42" s="729"/>
      <c r="G42" s="729"/>
      <c r="H42" s="729"/>
      <c r="I42" s="729">
        <v>40.606630000000003</v>
      </c>
      <c r="J42" s="730">
        <v>2.0020459900508777E-5</v>
      </c>
    </row>
    <row r="43" spans="1:10" ht="15" customHeight="1" x14ac:dyDescent="0.2">
      <c r="A43" s="733" t="s">
        <v>399</v>
      </c>
      <c r="B43" s="734">
        <v>4110.4082600000002</v>
      </c>
      <c r="C43" s="734"/>
      <c r="D43" s="729"/>
      <c r="E43" s="729"/>
      <c r="F43" s="729"/>
      <c r="G43" s="729"/>
      <c r="H43" s="729"/>
      <c r="I43" s="729">
        <v>4110.4082600000002</v>
      </c>
      <c r="J43" s="730">
        <v>2.026572107659514E-3</v>
      </c>
    </row>
    <row r="44" spans="1:10" ht="15" customHeight="1" x14ac:dyDescent="0.2">
      <c r="A44" s="733" t="s">
        <v>400</v>
      </c>
      <c r="B44" s="734">
        <v>278779.37060000002</v>
      </c>
      <c r="C44" s="734"/>
      <c r="D44" s="729"/>
      <c r="E44" s="729"/>
      <c r="F44" s="729"/>
      <c r="G44" s="729"/>
      <c r="H44" s="729"/>
      <c r="I44" s="729">
        <v>278779.37060000002</v>
      </c>
      <c r="J44" s="730">
        <v>0.13744778156144391</v>
      </c>
    </row>
    <row r="45" spans="1:10" ht="15" customHeight="1" x14ac:dyDescent="0.2">
      <c r="A45" s="733" t="s">
        <v>401</v>
      </c>
      <c r="B45" s="734">
        <v>676.95119999999997</v>
      </c>
      <c r="C45" s="734">
        <v>225148.82248</v>
      </c>
      <c r="D45" s="729"/>
      <c r="E45" s="729">
        <v>225148.82248</v>
      </c>
      <c r="F45" s="729"/>
      <c r="G45" s="729"/>
      <c r="H45" s="729"/>
      <c r="I45" s="729">
        <v>225825.77368000001</v>
      </c>
      <c r="J45" s="730">
        <v>0.1113398439235615</v>
      </c>
    </row>
    <row r="46" spans="1:10" ht="15" customHeight="1" x14ac:dyDescent="0.2">
      <c r="A46" s="733" t="s">
        <v>402</v>
      </c>
      <c r="B46" s="734">
        <v>450657.25751000002</v>
      </c>
      <c r="C46" s="734"/>
      <c r="D46" s="729"/>
      <c r="E46" s="729"/>
      <c r="F46" s="729"/>
      <c r="G46" s="729"/>
      <c r="H46" s="729"/>
      <c r="I46" s="729">
        <v>450657.25751000002</v>
      </c>
      <c r="J46" s="730">
        <v>0.2221894688835841</v>
      </c>
    </row>
    <row r="47" spans="1:10" ht="15" customHeight="1" x14ac:dyDescent="0.2">
      <c r="A47" s="733" t="s">
        <v>403</v>
      </c>
      <c r="B47" s="734">
        <v>0</v>
      </c>
      <c r="C47" s="734">
        <v>0</v>
      </c>
      <c r="D47" s="729"/>
      <c r="E47" s="729"/>
      <c r="F47" s="729"/>
      <c r="G47" s="729"/>
      <c r="H47" s="729"/>
      <c r="I47" s="729">
        <v>0</v>
      </c>
      <c r="J47" s="730">
        <v>0</v>
      </c>
    </row>
    <row r="48" spans="1:10" ht="15" customHeight="1" x14ac:dyDescent="0.2">
      <c r="A48" s="733" t="s">
        <v>404</v>
      </c>
      <c r="B48" s="734">
        <v>60992.159310000003</v>
      </c>
      <c r="C48" s="734">
        <v>104807.9952</v>
      </c>
      <c r="D48" s="729">
        <v>-4704.7475000000004</v>
      </c>
      <c r="E48" s="729">
        <v>100103.24770000001</v>
      </c>
      <c r="F48" s="734">
        <v>38334.842069999999</v>
      </c>
      <c r="G48" s="734">
        <v>-680.80871999999999</v>
      </c>
      <c r="H48" s="734">
        <v>-689.54447000000005</v>
      </c>
      <c r="I48" s="729">
        <v>198059.89589000004</v>
      </c>
      <c r="J48" s="730">
        <v>9.7650314827029197E-2</v>
      </c>
    </row>
    <row r="49" spans="1:10" ht="15" customHeight="1" x14ac:dyDescent="0.2">
      <c r="A49" s="733" t="s">
        <v>405</v>
      </c>
      <c r="B49" s="729"/>
      <c r="C49" s="729"/>
      <c r="D49" s="729"/>
      <c r="E49" s="729"/>
      <c r="F49" s="734">
        <v>861909.44324000005</v>
      </c>
      <c r="G49" s="729"/>
      <c r="H49" s="729"/>
      <c r="I49" s="729">
        <v>861909.44324000005</v>
      </c>
      <c r="J49" s="730">
        <v>0.42495088723827279</v>
      </c>
    </row>
    <row r="50" spans="1:10" ht="15" customHeight="1" x14ac:dyDescent="0.2">
      <c r="A50" s="720" t="s">
        <v>406</v>
      </c>
      <c r="B50" s="106">
        <v>10821625.39484</v>
      </c>
      <c r="C50" s="106">
        <v>112749255.63482</v>
      </c>
      <c r="D50" s="106">
        <v>32899810.910860002</v>
      </c>
      <c r="E50" s="729">
        <v>145649066.54567999</v>
      </c>
      <c r="F50" s="106">
        <v>5694610.8869800009</v>
      </c>
      <c r="G50" s="106">
        <v>10269200.992549999</v>
      </c>
      <c r="H50" s="106">
        <v>4823762.6980999997</v>
      </c>
      <c r="I50" s="729">
        <v>177258266.51814997</v>
      </c>
      <c r="J50" s="730">
        <v>87.394398817639356</v>
      </c>
    </row>
    <row r="51" spans="1:10" ht="15" customHeight="1" x14ac:dyDescent="0.2">
      <c r="A51" s="732"/>
      <c r="B51" s="729"/>
      <c r="C51" s="729"/>
      <c r="D51" s="729"/>
      <c r="E51" s="729"/>
      <c r="F51" s="729"/>
      <c r="G51" s="729"/>
      <c r="H51" s="729"/>
      <c r="I51" s="729"/>
      <c r="J51" s="730"/>
    </row>
    <row r="52" spans="1:10" ht="15" customHeight="1" x14ac:dyDescent="0.2">
      <c r="A52" s="105" t="s">
        <v>282</v>
      </c>
      <c r="B52" s="106"/>
      <c r="C52" s="106"/>
      <c r="D52" s="729"/>
      <c r="E52" s="106"/>
      <c r="F52" s="106"/>
      <c r="G52" s="106"/>
      <c r="H52" s="106"/>
      <c r="I52" s="106"/>
      <c r="J52" s="730"/>
    </row>
    <row r="53" spans="1:10" ht="15" customHeight="1" x14ac:dyDescent="0.2">
      <c r="A53" s="735" t="s">
        <v>302</v>
      </c>
      <c r="B53" s="729">
        <v>239669.73548</v>
      </c>
      <c r="C53" s="729">
        <v>840317.00797999999</v>
      </c>
      <c r="D53" s="729">
        <v>180401.08483000001</v>
      </c>
      <c r="E53" s="729">
        <v>1020718.0928100001</v>
      </c>
      <c r="F53" s="729">
        <v>299929.77442999999</v>
      </c>
      <c r="G53" s="729">
        <v>126769.81842</v>
      </c>
      <c r="H53" s="729">
        <v>0</v>
      </c>
      <c r="I53" s="729">
        <v>1687087.42114</v>
      </c>
      <c r="J53" s="730">
        <v>0.83179190352871257</v>
      </c>
    </row>
    <row r="54" spans="1:10" ht="15" customHeight="1" x14ac:dyDescent="0.2">
      <c r="A54" s="736" t="s">
        <v>407</v>
      </c>
      <c r="B54" s="729">
        <v>59172.725380000003</v>
      </c>
      <c r="C54" s="729">
        <v>12844.97753</v>
      </c>
      <c r="D54" s="729">
        <v>4048.94589</v>
      </c>
      <c r="E54" s="729">
        <v>16893.923419999999</v>
      </c>
      <c r="F54" s="729">
        <v>652621.10433999996</v>
      </c>
      <c r="G54" s="729">
        <v>1620.41804</v>
      </c>
      <c r="H54" s="729">
        <v>595.73934999999994</v>
      </c>
      <c r="I54" s="729">
        <v>730903.91052999999</v>
      </c>
      <c r="J54" s="730">
        <v>0.36036067095178592</v>
      </c>
    </row>
    <row r="55" spans="1:10" ht="15" customHeight="1" x14ac:dyDescent="0.2">
      <c r="A55" s="736" t="s">
        <v>284</v>
      </c>
      <c r="B55" s="729">
        <v>0</v>
      </c>
      <c r="C55" s="729">
        <v>1724371.6730799999</v>
      </c>
      <c r="D55" s="729">
        <v>0</v>
      </c>
      <c r="E55" s="729">
        <v>1724371.6730799999</v>
      </c>
      <c r="F55" s="729">
        <v>746032.43498999986</v>
      </c>
      <c r="G55" s="729">
        <v>29797.22379</v>
      </c>
      <c r="H55" s="729">
        <v>0</v>
      </c>
      <c r="I55" s="729">
        <v>2500201.3318599998</v>
      </c>
      <c r="J55" s="730">
        <v>1.2326849213466313</v>
      </c>
    </row>
    <row r="56" spans="1:10" ht="15" customHeight="1" x14ac:dyDescent="0.2">
      <c r="A56" s="737" t="s">
        <v>372</v>
      </c>
      <c r="B56" s="729">
        <v>264639.54353999998</v>
      </c>
      <c r="C56" s="729">
        <v>-288117.95286000014</v>
      </c>
      <c r="D56" s="729">
        <v>354183.00530999998</v>
      </c>
      <c r="E56" s="729">
        <v>66065.052449999843</v>
      </c>
      <c r="F56" s="729">
        <v>-631469.96155999997</v>
      </c>
      <c r="G56" s="729">
        <v>265845.91012999997</v>
      </c>
      <c r="H56" s="729">
        <v>34919.455439999998</v>
      </c>
      <c r="I56" s="729">
        <v>-1.673470251262188E-10</v>
      </c>
      <c r="J56" s="730">
        <v>-8.2507817221200022E-17</v>
      </c>
    </row>
    <row r="57" spans="1:10" ht="15" customHeight="1" x14ac:dyDescent="0.2">
      <c r="A57" s="735" t="s">
        <v>240</v>
      </c>
      <c r="B57" s="729">
        <v>60550.114270000005</v>
      </c>
      <c r="C57" s="729">
        <v>802617.40752999997</v>
      </c>
      <c r="D57" s="729">
        <v>0</v>
      </c>
      <c r="E57" s="729">
        <v>802617.40752999997</v>
      </c>
      <c r="F57" s="729">
        <v>0</v>
      </c>
      <c r="G57" s="729">
        <v>0</v>
      </c>
      <c r="H57" s="729">
        <v>0</v>
      </c>
      <c r="I57" s="729">
        <v>863167.52179999999</v>
      </c>
      <c r="J57" s="730">
        <v>0.42557116307407022</v>
      </c>
    </row>
    <row r="58" spans="1:10" ht="15" customHeight="1" x14ac:dyDescent="0.2">
      <c r="A58" s="105" t="s">
        <v>285</v>
      </c>
      <c r="B58" s="106">
        <v>624032.11867</v>
      </c>
      <c r="C58" s="106">
        <v>3092033.11326</v>
      </c>
      <c r="D58" s="106">
        <v>538633.03602999996</v>
      </c>
      <c r="E58" s="729">
        <v>3630666.1492900001</v>
      </c>
      <c r="F58" s="106">
        <v>1067113.3521999998</v>
      </c>
      <c r="G58" s="106">
        <v>424033.37037999998</v>
      </c>
      <c r="H58" s="106">
        <v>35515.194790000001</v>
      </c>
      <c r="I58" s="729">
        <v>5781360.1853299998</v>
      </c>
      <c r="J58" s="730">
        <v>2.8504086589012001</v>
      </c>
    </row>
    <row r="59" spans="1:10" ht="15" customHeight="1" x14ac:dyDescent="0.2">
      <c r="A59" s="736"/>
      <c r="B59" s="106"/>
      <c r="C59" s="106"/>
      <c r="D59" s="729"/>
      <c r="E59" s="106"/>
      <c r="F59" s="106"/>
      <c r="G59" s="106"/>
      <c r="H59" s="106"/>
      <c r="I59" s="106"/>
      <c r="J59" s="730"/>
    </row>
    <row r="60" spans="1:10" ht="15" customHeight="1" x14ac:dyDescent="0.2">
      <c r="A60" s="736"/>
      <c r="B60" s="729"/>
      <c r="C60" s="729"/>
      <c r="D60" s="729"/>
      <c r="E60" s="729"/>
      <c r="F60" s="729"/>
      <c r="G60" s="729"/>
      <c r="H60" s="729"/>
      <c r="I60" s="729"/>
      <c r="J60" s="730"/>
    </row>
    <row r="61" spans="1:10" ht="15" customHeight="1" x14ac:dyDescent="0.2">
      <c r="A61" s="105" t="s">
        <v>246</v>
      </c>
      <c r="B61" s="106">
        <v>11445657.51351</v>
      </c>
      <c r="C61" s="106">
        <v>115841288.74808</v>
      </c>
      <c r="D61" s="106">
        <v>33438443.94689</v>
      </c>
      <c r="E61" s="729">
        <v>149279732.69497001</v>
      </c>
      <c r="F61" s="106">
        <v>6761724.2391800005</v>
      </c>
      <c r="G61" s="106">
        <v>10693234.362929998</v>
      </c>
      <c r="H61" s="106">
        <v>4859277.8928899998</v>
      </c>
      <c r="I61" s="729">
        <v>183039626.70348001</v>
      </c>
      <c r="J61" s="730">
        <v>90.244807476540572</v>
      </c>
    </row>
    <row r="62" spans="1:10" ht="15" customHeight="1" x14ac:dyDescent="0.2">
      <c r="A62" s="736"/>
      <c r="B62" s="106"/>
      <c r="C62" s="106"/>
      <c r="D62" s="729"/>
      <c r="E62" s="106"/>
      <c r="F62" s="106"/>
      <c r="G62" s="106"/>
      <c r="H62" s="106"/>
      <c r="I62" s="106"/>
      <c r="J62" s="730"/>
    </row>
    <row r="63" spans="1:10" ht="15" customHeight="1" x14ac:dyDescent="0.2">
      <c r="A63" s="105" t="s">
        <v>408</v>
      </c>
      <c r="B63" s="106">
        <v>11327434.024696998</v>
      </c>
      <c r="C63" s="106">
        <v>235526.30302500725</v>
      </c>
      <c r="D63" s="106">
        <v>-16754353.20462</v>
      </c>
      <c r="E63" s="729">
        <v>-16518826.901594993</v>
      </c>
      <c r="F63" s="106">
        <v>27674722.411770001</v>
      </c>
      <c r="G63" s="106">
        <v>407537.31318000145</v>
      </c>
      <c r="H63" s="106">
        <v>-3104833.1931099999</v>
      </c>
      <c r="I63" s="729">
        <v>19786033.65494201</v>
      </c>
      <c r="J63" s="730">
        <v>9.755192523459435</v>
      </c>
    </row>
    <row r="64" spans="1:10" ht="15" customHeight="1" x14ac:dyDescent="0.2">
      <c r="A64" s="738"/>
      <c r="B64" s="106"/>
      <c r="C64" s="106"/>
      <c r="D64" s="729"/>
      <c r="E64" s="106"/>
      <c r="F64" s="106"/>
      <c r="G64" s="106"/>
      <c r="H64" s="106"/>
      <c r="I64" s="106"/>
      <c r="J64" s="730"/>
    </row>
    <row r="65" spans="1:10" ht="15" customHeight="1" x14ac:dyDescent="0.2">
      <c r="A65" s="737" t="s">
        <v>310</v>
      </c>
      <c r="B65" s="729">
        <v>984486.01915999991</v>
      </c>
      <c r="C65" s="729">
        <v>13057192.30305</v>
      </c>
      <c r="D65" s="729">
        <v>3862406.1049700002</v>
      </c>
      <c r="E65" s="729">
        <v>16919598.408020001</v>
      </c>
      <c r="F65" s="729">
        <v>178987.39166999998</v>
      </c>
      <c r="G65" s="729">
        <v>940771.71648000006</v>
      </c>
      <c r="H65" s="729">
        <v>559469.46552999993</v>
      </c>
      <c r="I65" s="729">
        <v>19583313.000860002</v>
      </c>
      <c r="J65" s="730">
        <v>9.6552442951515509</v>
      </c>
    </row>
    <row r="66" spans="1:10" ht="15" customHeight="1" x14ac:dyDescent="0.2">
      <c r="A66" s="671" t="s">
        <v>409</v>
      </c>
      <c r="B66" s="106"/>
      <c r="C66" s="106"/>
      <c r="D66" s="729"/>
      <c r="E66" s="106"/>
      <c r="F66" s="106"/>
      <c r="G66" s="106"/>
      <c r="H66" s="106"/>
      <c r="I66" s="106"/>
      <c r="J66" s="730"/>
    </row>
    <row r="67" spans="1:10" ht="15" customHeight="1" x14ac:dyDescent="0.2">
      <c r="A67" s="737"/>
      <c r="B67" s="106"/>
      <c r="C67" s="106"/>
      <c r="D67" s="729"/>
      <c r="E67" s="106"/>
      <c r="F67" s="106"/>
      <c r="G67" s="106"/>
      <c r="H67" s="106"/>
      <c r="I67" s="106"/>
      <c r="J67" s="730"/>
    </row>
    <row r="68" spans="1:10" ht="15" customHeight="1" x14ac:dyDescent="0.2">
      <c r="A68" s="105" t="s">
        <v>410</v>
      </c>
      <c r="B68" s="106">
        <v>10342948.005536998</v>
      </c>
      <c r="C68" s="106">
        <v>-12821666.000024993</v>
      </c>
      <c r="D68" s="106">
        <v>-20616759.309590001</v>
      </c>
      <c r="E68" s="106">
        <v>-33438425.309614994</v>
      </c>
      <c r="F68" s="106">
        <v>27495735.020100001</v>
      </c>
      <c r="G68" s="106">
        <v>-533234.40329999861</v>
      </c>
      <c r="H68" s="106">
        <v>-3664302.65864</v>
      </c>
      <c r="I68" s="106">
        <v>202720.65408200491</v>
      </c>
      <c r="J68" s="730">
        <v>9.9948228307881984E-2</v>
      </c>
    </row>
    <row r="69" spans="1:10" ht="15" customHeight="1" thickBot="1" x14ac:dyDescent="0.25">
      <c r="A69" s="286"/>
      <c r="B69" s="287"/>
      <c r="C69" s="287"/>
      <c r="D69" s="287"/>
      <c r="E69" s="287"/>
      <c r="F69" s="287"/>
      <c r="G69" s="287"/>
      <c r="H69" s="287"/>
      <c r="I69" s="287"/>
      <c r="J69" s="739"/>
    </row>
    <row r="70" spans="1:10" ht="15" customHeight="1" x14ac:dyDescent="0.2">
      <c r="A70" s="1217" t="s">
        <v>206</v>
      </c>
      <c r="B70" s="1217"/>
      <c r="C70" s="1217"/>
      <c r="D70" s="1217"/>
      <c r="E70" s="1217"/>
      <c r="F70" s="1217"/>
      <c r="G70" s="1217"/>
      <c r="H70" s="1217"/>
      <c r="I70" s="1217"/>
      <c r="J70" s="1217"/>
    </row>
    <row r="71" spans="1:10" x14ac:dyDescent="0.2">
      <c r="A71" s="724"/>
      <c r="B71" s="724"/>
      <c r="C71" s="724"/>
      <c r="D71" s="724"/>
      <c r="E71" s="724"/>
      <c r="F71" s="724"/>
      <c r="G71" s="724"/>
      <c r="H71" s="724"/>
      <c r="I71" s="723"/>
      <c r="J71" s="724"/>
    </row>
    <row r="72" spans="1:10" x14ac:dyDescent="0.2">
      <c r="A72" s="724"/>
      <c r="B72" s="724"/>
      <c r="C72" s="724"/>
      <c r="D72" s="724"/>
      <c r="E72" s="724"/>
      <c r="F72" s="724"/>
      <c r="G72" s="724"/>
      <c r="H72" s="724"/>
      <c r="I72" s="723"/>
      <c r="J72" s="724"/>
    </row>
  </sheetData>
  <mergeCells count="11">
    <mergeCell ref="A70:J70"/>
    <mergeCell ref="A2:J2"/>
    <mergeCell ref="A3:J3"/>
    <mergeCell ref="A6:A8"/>
    <mergeCell ref="B6:B8"/>
    <mergeCell ref="C6:D7"/>
    <mergeCell ref="E6:E8"/>
    <mergeCell ref="F6:F8"/>
    <mergeCell ref="G6:G8"/>
    <mergeCell ref="H6:H8"/>
    <mergeCell ref="J6:J8"/>
  </mergeCells>
  <hyperlinks>
    <hyperlink ref="A1" location="Índice!A1" display="Regresar"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51"/>
  <sheetViews>
    <sheetView showGridLines="0" workbookViewId="0">
      <selection activeCell="D14" sqref="D14"/>
    </sheetView>
  </sheetViews>
  <sheetFormatPr baseColWidth="10" defaultRowHeight="15" x14ac:dyDescent="0.2"/>
  <cols>
    <col min="1" max="1" width="29" style="99" customWidth="1"/>
    <col min="2" max="2" width="18.28515625" style="99" customWidth="1"/>
    <col min="3" max="3" width="33.42578125" style="99" customWidth="1"/>
    <col min="4" max="4" width="34.85546875" style="99" customWidth="1"/>
    <col min="5" max="5" width="26.42578125" style="99" customWidth="1"/>
    <col min="6" max="16384" width="11.42578125" style="99"/>
  </cols>
  <sheetData>
    <row r="1" spans="1:5" s="416" customFormat="1" x14ac:dyDescent="0.2">
      <c r="A1" s="236" t="s">
        <v>18</v>
      </c>
      <c r="B1" s="741"/>
      <c r="C1" s="741"/>
      <c r="D1" s="741"/>
      <c r="E1" s="741"/>
    </row>
    <row r="2" spans="1:5" s="416" customFormat="1" x14ac:dyDescent="0.2">
      <c r="A2" s="1232" t="s">
        <v>1247</v>
      </c>
      <c r="B2" s="1232"/>
      <c r="C2" s="1232"/>
      <c r="D2" s="1232"/>
      <c r="E2" s="1232"/>
    </row>
    <row r="3" spans="1:5" s="416" customFormat="1" ht="18" x14ac:dyDescent="0.2">
      <c r="A3" s="742" t="s">
        <v>1369</v>
      </c>
      <c r="B3" s="742"/>
      <c r="C3" s="742"/>
      <c r="D3" s="742"/>
      <c r="E3" s="742"/>
    </row>
    <row r="4" spans="1:5" s="416" customFormat="1" ht="18" x14ac:dyDescent="0.2">
      <c r="A4" s="417" t="s">
        <v>69</v>
      </c>
      <c r="B4" s="741"/>
      <c r="C4" s="741"/>
      <c r="D4" s="741"/>
      <c r="E4" s="741"/>
    </row>
    <row r="5" spans="1:5" s="416" customFormat="1" ht="15.75" thickBot="1" x14ac:dyDescent="0.25">
      <c r="A5" s="1232"/>
      <c r="B5" s="1232"/>
      <c r="C5" s="1232"/>
      <c r="D5" s="1232"/>
      <c r="E5" s="1232"/>
    </row>
    <row r="6" spans="1:5" ht="18" customHeight="1" thickBot="1" x14ac:dyDescent="0.25">
      <c r="A6" s="1233" t="s">
        <v>1363</v>
      </c>
      <c r="B6" s="1235" t="s">
        <v>19</v>
      </c>
      <c r="C6" s="1237" t="s">
        <v>373</v>
      </c>
      <c r="D6" s="1237"/>
      <c r="E6" s="1233" t="s">
        <v>374</v>
      </c>
    </row>
    <row r="7" spans="1:5" ht="15.75" thickBot="1" x14ac:dyDescent="0.25">
      <c r="A7" s="1234"/>
      <c r="B7" s="1236"/>
      <c r="C7" s="400" t="s">
        <v>134</v>
      </c>
      <c r="D7" s="400" t="s">
        <v>375</v>
      </c>
      <c r="E7" s="1234"/>
    </row>
    <row r="8" spans="1:5" ht="15" customHeight="1" x14ac:dyDescent="0.2">
      <c r="A8" s="290"/>
      <c r="B8" s="291"/>
      <c r="C8" s="399"/>
      <c r="D8" s="399"/>
      <c r="E8" s="399"/>
    </row>
    <row r="9" spans="1:5" ht="15" customHeight="1" x14ac:dyDescent="0.2">
      <c r="A9" s="54" t="s">
        <v>376</v>
      </c>
      <c r="B9" s="743">
        <v>202825659.61272001</v>
      </c>
      <c r="C9" s="743">
        <v>146550231.11842</v>
      </c>
      <c r="D9" s="743">
        <v>43167658.283740014</v>
      </c>
      <c r="E9" s="743">
        <v>13107770.210559992</v>
      </c>
    </row>
    <row r="10" spans="1:5" ht="15" customHeight="1" x14ac:dyDescent="0.2">
      <c r="A10" s="56"/>
      <c r="B10" s="743"/>
      <c r="C10" s="743"/>
      <c r="D10" s="743"/>
      <c r="E10" s="744"/>
    </row>
    <row r="11" spans="1:5" ht="15" customHeight="1" x14ac:dyDescent="0.2">
      <c r="A11" s="745" t="s">
        <v>20</v>
      </c>
      <c r="B11" s="743">
        <v>2629894.64224</v>
      </c>
      <c r="C11" s="743">
        <v>1959895.9525599997</v>
      </c>
      <c r="D11" s="743">
        <v>655589.87312000012</v>
      </c>
      <c r="E11" s="744">
        <v>14408.816559999999</v>
      </c>
    </row>
    <row r="12" spans="1:5" ht="15" customHeight="1" x14ac:dyDescent="0.2">
      <c r="A12" s="745" t="s">
        <v>21</v>
      </c>
      <c r="B12" s="743">
        <v>9106904.1426599976</v>
      </c>
      <c r="C12" s="743">
        <v>7065231.9134999979</v>
      </c>
      <c r="D12" s="743">
        <v>1992211.2084400004</v>
      </c>
      <c r="E12" s="744">
        <v>49461.020719999993</v>
      </c>
    </row>
    <row r="13" spans="1:5" ht="15" customHeight="1" x14ac:dyDescent="0.2">
      <c r="A13" s="745" t="s">
        <v>22</v>
      </c>
      <c r="B13" s="743">
        <v>1710552.9736200001</v>
      </c>
      <c r="C13" s="743">
        <v>1323252.0988100001</v>
      </c>
      <c r="D13" s="743">
        <v>375237.32855999999</v>
      </c>
      <c r="E13" s="744">
        <v>12063.546249999996</v>
      </c>
    </row>
    <row r="14" spans="1:5" ht="15" customHeight="1" x14ac:dyDescent="0.2">
      <c r="A14" s="745" t="s">
        <v>23</v>
      </c>
      <c r="B14" s="743">
        <v>1822832.18771</v>
      </c>
      <c r="C14" s="743">
        <v>1464165.7980399998</v>
      </c>
      <c r="D14" s="743">
        <v>350722.45275000005</v>
      </c>
      <c r="E14" s="744">
        <v>7943.9369199999983</v>
      </c>
    </row>
    <row r="15" spans="1:5" ht="15" customHeight="1" x14ac:dyDescent="0.2">
      <c r="A15" s="745" t="s">
        <v>24</v>
      </c>
      <c r="B15" s="743">
        <v>7310668.4906500001</v>
      </c>
      <c r="C15" s="743">
        <v>5672624.2102300003</v>
      </c>
      <c r="D15" s="743">
        <v>1585532.74101</v>
      </c>
      <c r="E15" s="744">
        <v>52511.539409999998</v>
      </c>
    </row>
    <row r="16" spans="1:5" ht="15" customHeight="1" x14ac:dyDescent="0.2">
      <c r="A16" s="745" t="s">
        <v>25</v>
      </c>
      <c r="B16" s="743">
        <v>1243218.6987400001</v>
      </c>
      <c r="C16" s="743">
        <v>934725.74565000006</v>
      </c>
      <c r="D16" s="743">
        <v>298036.75507000001</v>
      </c>
      <c r="E16" s="744">
        <v>10456.198019999998</v>
      </c>
    </row>
    <row r="17" spans="1:6" ht="15" customHeight="1" x14ac:dyDescent="0.2">
      <c r="A17" s="745" t="s">
        <v>26</v>
      </c>
      <c r="B17" s="743">
        <v>1895536.6881000004</v>
      </c>
      <c r="C17" s="743">
        <v>1348948.0899700003</v>
      </c>
      <c r="D17" s="743">
        <v>528279.57551</v>
      </c>
      <c r="E17" s="744">
        <v>18309.022619999996</v>
      </c>
    </row>
    <row r="18" spans="1:6" ht="15" customHeight="1" x14ac:dyDescent="0.2">
      <c r="A18" s="745" t="s">
        <v>27</v>
      </c>
      <c r="B18" s="743">
        <v>8814748.1950200032</v>
      </c>
      <c r="C18" s="743">
        <v>6717255.8935800036</v>
      </c>
      <c r="D18" s="743">
        <v>2048449.6430400002</v>
      </c>
      <c r="E18" s="744">
        <v>49042.6584</v>
      </c>
    </row>
    <row r="19" spans="1:6" ht="15" customHeight="1" x14ac:dyDescent="0.2">
      <c r="A19" s="746" t="s">
        <v>28</v>
      </c>
      <c r="B19" s="743">
        <v>11798076.085419999</v>
      </c>
      <c r="C19" s="743"/>
      <c r="D19" s="743">
        <v>0</v>
      </c>
      <c r="E19" s="744">
        <v>11798076.085419999</v>
      </c>
    </row>
    <row r="20" spans="1:6" ht="15" customHeight="1" x14ac:dyDescent="0.2">
      <c r="A20" s="406" t="s">
        <v>1292</v>
      </c>
      <c r="B20" s="743">
        <v>19433944.19114</v>
      </c>
      <c r="C20" s="743">
        <v>15695507.934699999</v>
      </c>
      <c r="D20" s="743">
        <v>3646768.8831699998</v>
      </c>
      <c r="E20" s="744">
        <v>91667.373269999996</v>
      </c>
    </row>
    <row r="21" spans="1:6" ht="15" customHeight="1" x14ac:dyDescent="0.2">
      <c r="A21" s="406" t="s">
        <v>1286</v>
      </c>
      <c r="B21" s="743">
        <v>19689878.269549999</v>
      </c>
      <c r="C21" s="743">
        <v>15397404.344689999</v>
      </c>
      <c r="D21" s="743">
        <v>4131187.563730001</v>
      </c>
      <c r="E21" s="744">
        <v>161286.36112999998</v>
      </c>
    </row>
    <row r="22" spans="1:6" ht="15" customHeight="1" x14ac:dyDescent="0.2">
      <c r="A22" s="406" t="s">
        <v>29</v>
      </c>
      <c r="B22" s="743">
        <v>2144417.1138300002</v>
      </c>
      <c r="C22" s="743">
        <v>1582712.1777900001</v>
      </c>
      <c r="D22" s="743">
        <v>544803.11154000007</v>
      </c>
      <c r="E22" s="744">
        <v>16901.824499999999</v>
      </c>
    </row>
    <row r="23" spans="1:6" ht="15" customHeight="1" x14ac:dyDescent="0.2">
      <c r="A23" s="406" t="s">
        <v>30</v>
      </c>
      <c r="B23" s="743">
        <v>7392958.8134900006</v>
      </c>
      <c r="C23" s="743">
        <v>5595467.1222799998</v>
      </c>
      <c r="D23" s="743">
        <v>1747864.0447000004</v>
      </c>
      <c r="E23" s="744">
        <v>49627.646510000006</v>
      </c>
    </row>
    <row r="24" spans="1:6" ht="15" customHeight="1" x14ac:dyDescent="0.2">
      <c r="A24" s="406" t="s">
        <v>31</v>
      </c>
      <c r="B24" s="743">
        <v>1919322.3970299999</v>
      </c>
      <c r="C24" s="743">
        <v>1374001.7670699998</v>
      </c>
      <c r="D24" s="743">
        <v>483205.51710000006</v>
      </c>
      <c r="E24" s="744">
        <v>62115.112859999994</v>
      </c>
    </row>
    <row r="25" spans="1:6" ht="15" customHeight="1" x14ac:dyDescent="0.2">
      <c r="A25" s="406" t="s">
        <v>32</v>
      </c>
      <c r="B25" s="743">
        <v>2153850.3130999994</v>
      </c>
      <c r="C25" s="743">
        <v>1625523.0519099999</v>
      </c>
      <c r="D25" s="743">
        <v>504674.40620999993</v>
      </c>
      <c r="E25" s="744">
        <v>23652.854980000004</v>
      </c>
    </row>
    <row r="26" spans="1:6" ht="15" customHeight="1" x14ac:dyDescent="0.2">
      <c r="A26" s="406" t="s">
        <v>33</v>
      </c>
      <c r="B26" s="743">
        <v>14789550.56842</v>
      </c>
      <c r="C26" s="743">
        <v>11209497.685420001</v>
      </c>
      <c r="D26" s="743">
        <v>3492878.4337099995</v>
      </c>
      <c r="E26" s="744">
        <v>87174.44928999999</v>
      </c>
    </row>
    <row r="27" spans="1:6" ht="15" customHeight="1" x14ac:dyDescent="0.2">
      <c r="A27" s="406" t="s">
        <v>1290</v>
      </c>
      <c r="B27" s="743">
        <v>9096698.7807299979</v>
      </c>
      <c r="C27" s="743">
        <v>6967764.3488399982</v>
      </c>
      <c r="D27" s="743">
        <v>2054487.5653199998</v>
      </c>
      <c r="E27" s="744">
        <v>74446.866570000013</v>
      </c>
    </row>
    <row r="28" spans="1:6" ht="15" customHeight="1" x14ac:dyDescent="0.2">
      <c r="A28" s="406" t="s">
        <v>1288</v>
      </c>
      <c r="B28" s="743">
        <v>6444867.1119400002</v>
      </c>
      <c r="C28" s="743">
        <v>4921808.1961500002</v>
      </c>
      <c r="D28" s="743">
        <v>1490056.34458</v>
      </c>
      <c r="E28" s="744">
        <v>33002.571209999995</v>
      </c>
    </row>
    <row r="29" spans="1:6" ht="15" customHeight="1" x14ac:dyDescent="0.2">
      <c r="A29" s="745" t="s">
        <v>34</v>
      </c>
      <c r="B29" s="743">
        <v>3772035.7685500002</v>
      </c>
      <c r="C29" s="743">
        <v>2793911.6553700003</v>
      </c>
      <c r="D29" s="743">
        <v>954089.19806999993</v>
      </c>
      <c r="E29" s="744">
        <v>24034.915110000002</v>
      </c>
    </row>
    <row r="30" spans="1:6" ht="15" customHeight="1" x14ac:dyDescent="0.2">
      <c r="A30" s="745" t="s">
        <v>35</v>
      </c>
      <c r="B30" s="743">
        <v>2406595.0259699998</v>
      </c>
      <c r="C30" s="743">
        <v>1742633.7525400002</v>
      </c>
      <c r="D30" s="743">
        <v>522416.22386000003</v>
      </c>
      <c r="E30" s="744">
        <v>141545.04956999997</v>
      </c>
    </row>
    <row r="31" spans="1:6" ht="15" customHeight="1" x14ac:dyDescent="0.2">
      <c r="A31" s="745" t="s">
        <v>36</v>
      </c>
      <c r="B31" s="743">
        <v>1280829.8244500004</v>
      </c>
      <c r="C31" s="743">
        <v>948153.00938000018</v>
      </c>
      <c r="D31" s="743">
        <v>319063.17361000011</v>
      </c>
      <c r="E31" s="744">
        <v>13613.641459999999</v>
      </c>
    </row>
    <row r="32" spans="1:6" ht="15" customHeight="1" x14ac:dyDescent="0.2">
      <c r="A32" s="745" t="s">
        <v>37</v>
      </c>
      <c r="B32" s="743">
        <v>15816469.483470002</v>
      </c>
      <c r="C32" s="743">
        <v>12453588.438340003</v>
      </c>
      <c r="D32" s="743">
        <v>3289183.684429999</v>
      </c>
      <c r="E32" s="744">
        <v>73697.360700000019</v>
      </c>
      <c r="F32" s="447"/>
    </row>
    <row r="33" spans="1:18" ht="15" customHeight="1" x14ac:dyDescent="0.2">
      <c r="A33" s="745" t="s">
        <v>38</v>
      </c>
      <c r="B33" s="743">
        <v>1813129.4358599999</v>
      </c>
      <c r="C33" s="743">
        <v>1301372.6976900001</v>
      </c>
      <c r="D33" s="743">
        <v>488087.29232999991</v>
      </c>
      <c r="E33" s="744">
        <v>23669.445840000004</v>
      </c>
    </row>
    <row r="34" spans="1:18" ht="15" customHeight="1" x14ac:dyDescent="0.2">
      <c r="A34" s="745" t="s">
        <v>39</v>
      </c>
      <c r="B34" s="743">
        <v>5124934.4405100001</v>
      </c>
      <c r="C34" s="743">
        <v>3941043.0518199997</v>
      </c>
      <c r="D34" s="743">
        <v>1248901.5580499999</v>
      </c>
      <c r="E34" s="744">
        <v>-65010.169360000014</v>
      </c>
    </row>
    <row r="35" spans="1:18" ht="15" customHeight="1" x14ac:dyDescent="0.2">
      <c r="A35" s="745" t="s">
        <v>40</v>
      </c>
      <c r="B35" s="743">
        <v>4434736.0092399996</v>
      </c>
      <c r="C35" s="743">
        <v>3476406.0038299998</v>
      </c>
      <c r="D35" s="743">
        <v>939760.61248999997</v>
      </c>
      <c r="E35" s="744">
        <v>18569.392919999998</v>
      </c>
    </row>
    <row r="36" spans="1:18" ht="15" customHeight="1" x14ac:dyDescent="0.2">
      <c r="A36" s="745" t="s">
        <v>41</v>
      </c>
      <c r="B36" s="743">
        <v>3187671.55755</v>
      </c>
      <c r="C36" s="743">
        <v>2404087.1176999998</v>
      </c>
      <c r="D36" s="743">
        <v>766147.77645000024</v>
      </c>
      <c r="E36" s="744">
        <v>17436.663399999998</v>
      </c>
    </row>
    <row r="37" spans="1:18" ht="15" customHeight="1" x14ac:dyDescent="0.2">
      <c r="A37" s="745" t="s">
        <v>42</v>
      </c>
      <c r="B37" s="743">
        <v>3558178.0071700006</v>
      </c>
      <c r="C37" s="743">
        <v>2688478.3777000005</v>
      </c>
      <c r="D37" s="743">
        <v>847731.75669000018</v>
      </c>
      <c r="E37" s="744">
        <v>21967.872780000002</v>
      </c>
    </row>
    <row r="38" spans="1:18" ht="15" customHeight="1" x14ac:dyDescent="0.2">
      <c r="A38" s="745" t="s">
        <v>43</v>
      </c>
      <c r="B38" s="743">
        <v>4339793.5142699992</v>
      </c>
      <c r="C38" s="743">
        <v>3203328.9349999987</v>
      </c>
      <c r="D38" s="743">
        <v>1105959.1205500001</v>
      </c>
      <c r="E38" s="744">
        <v>30505.458720000002</v>
      </c>
    </row>
    <row r="39" spans="1:18" ht="15" customHeight="1" x14ac:dyDescent="0.2">
      <c r="A39" s="745" t="s">
        <v>44</v>
      </c>
      <c r="B39" s="743">
        <v>5443830.17662</v>
      </c>
      <c r="C39" s="743">
        <v>4111399.0962899998</v>
      </c>
      <c r="D39" s="743">
        <v>1288892.2418500003</v>
      </c>
      <c r="E39" s="744">
        <v>43538.838479999999</v>
      </c>
    </row>
    <row r="40" spans="1:18" ht="15" customHeight="1" x14ac:dyDescent="0.2">
      <c r="A40" s="745" t="s">
        <v>45</v>
      </c>
      <c r="B40" s="743">
        <v>1758440.5361400002</v>
      </c>
      <c r="C40" s="743">
        <v>1307944.91919</v>
      </c>
      <c r="D40" s="743">
        <v>439694.38264000008</v>
      </c>
      <c r="E40" s="744">
        <v>10801.23431</v>
      </c>
    </row>
    <row r="41" spans="1:18" ht="15" customHeight="1" x14ac:dyDescent="0.2">
      <c r="A41" s="745" t="s">
        <v>46</v>
      </c>
      <c r="B41" s="743">
        <v>7514190.6938199988</v>
      </c>
      <c r="C41" s="743">
        <v>5769411.2471299982</v>
      </c>
      <c r="D41" s="743">
        <v>1714395.2478900002</v>
      </c>
      <c r="E41" s="744">
        <v>30384.198799999995</v>
      </c>
    </row>
    <row r="42" spans="1:18" ht="15" customHeight="1" x14ac:dyDescent="0.2">
      <c r="A42" s="747" t="s">
        <v>47</v>
      </c>
      <c r="B42" s="743">
        <v>908471.04642999999</v>
      </c>
      <c r="C42" s="743">
        <v>662212.46554</v>
      </c>
      <c r="D42" s="743">
        <v>221474.65026999998</v>
      </c>
      <c r="E42" s="744">
        <v>24783.930619999999</v>
      </c>
    </row>
    <row r="43" spans="1:18" ht="15" customHeight="1" x14ac:dyDescent="0.2">
      <c r="A43" s="745" t="s">
        <v>48</v>
      </c>
      <c r="B43" s="743">
        <v>4693138.7198800016</v>
      </c>
      <c r="C43" s="743">
        <v>3442216.9626000011</v>
      </c>
      <c r="D43" s="743">
        <v>1225935.0010600002</v>
      </c>
      <c r="E43" s="744">
        <v>24986.756219999996</v>
      </c>
    </row>
    <row r="44" spans="1:18" ht="15" customHeight="1" x14ac:dyDescent="0.2">
      <c r="A44" s="745" t="s">
        <v>49</v>
      </c>
      <c r="B44" s="743">
        <v>2995261.6824900005</v>
      </c>
      <c r="C44" s="743">
        <v>2227969.7230400005</v>
      </c>
      <c r="D44" s="743">
        <v>745662.35148000019</v>
      </c>
      <c r="E44" s="744">
        <v>21629.607969999997</v>
      </c>
    </row>
    <row r="45" spans="1:18" ht="15" customHeight="1" x14ac:dyDescent="0.2">
      <c r="A45" s="745" t="s">
        <v>50</v>
      </c>
      <c r="B45" s="743">
        <v>2924694.2901299992</v>
      </c>
      <c r="C45" s="743">
        <v>2129187.7231299989</v>
      </c>
      <c r="D45" s="743">
        <v>768136.79508000019</v>
      </c>
      <c r="E45" s="744">
        <v>27369.771920000003</v>
      </c>
    </row>
    <row r="46" spans="1:18" ht="15" customHeight="1" x14ac:dyDescent="0.2">
      <c r="A46" s="745" t="s">
        <v>51</v>
      </c>
      <c r="B46" s="743">
        <v>1455339.7367799999</v>
      </c>
      <c r="C46" s="743">
        <v>1091099.61094</v>
      </c>
      <c r="D46" s="743">
        <v>352141.76938000001</v>
      </c>
      <c r="E46" s="744">
        <v>12098.356459999999</v>
      </c>
    </row>
    <row r="47" spans="1:18" ht="15" customHeight="1" thickBot="1" x14ac:dyDescent="0.25">
      <c r="A47" s="748"/>
      <c r="B47" s="749"/>
      <c r="C47" s="749"/>
      <c r="D47" s="749"/>
      <c r="E47" s="750"/>
    </row>
    <row r="48" spans="1:18" ht="30.75" customHeight="1" x14ac:dyDescent="0.2">
      <c r="A48" s="1238" t="s">
        <v>1364</v>
      </c>
      <c r="B48" s="1238"/>
      <c r="C48" s="1238"/>
      <c r="D48" s="1238"/>
      <c r="E48" s="1238"/>
      <c r="F48" s="700"/>
      <c r="G48" s="700"/>
      <c r="H48" s="700"/>
      <c r="I48" s="700"/>
      <c r="J48" s="700"/>
      <c r="K48" s="700"/>
      <c r="L48" s="700"/>
      <c r="M48" s="44"/>
      <c r="N48" s="701"/>
      <c r="O48" s="702"/>
      <c r="P48" s="701"/>
      <c r="Q48" s="44"/>
      <c r="R48" s="44"/>
    </row>
    <row r="49" spans="1:18" x14ac:dyDescent="0.2">
      <c r="A49" s="1231" t="s">
        <v>206</v>
      </c>
      <c r="B49" s="1231"/>
      <c r="C49" s="1231"/>
      <c r="D49" s="1231"/>
      <c r="E49" s="1231"/>
      <c r="F49" s="751"/>
      <c r="G49" s="751"/>
      <c r="H49" s="751"/>
      <c r="I49" s="751"/>
      <c r="J49" s="751"/>
      <c r="K49" s="751"/>
      <c r="L49" s="751"/>
      <c r="M49" s="751"/>
      <c r="N49" s="751"/>
      <c r="O49" s="751"/>
      <c r="P49" s="751"/>
      <c r="Q49" s="751"/>
      <c r="R49" s="751"/>
    </row>
    <row r="50" spans="1:18" ht="27" customHeight="1" x14ac:dyDescent="0.2">
      <c r="A50" s="1230"/>
      <c r="B50" s="1230"/>
      <c r="C50" s="1230"/>
      <c r="D50" s="1230"/>
      <c r="E50" s="1230"/>
      <c r="F50" s="703"/>
      <c r="G50" s="703"/>
      <c r="H50" s="703"/>
      <c r="I50" s="703"/>
      <c r="J50" s="703"/>
      <c r="K50" s="703"/>
      <c r="L50" s="703"/>
      <c r="M50" s="48"/>
      <c r="N50" s="48"/>
      <c r="O50" s="48"/>
      <c r="P50" s="48"/>
      <c r="Q50" s="48"/>
      <c r="R50" s="48"/>
    </row>
    <row r="51" spans="1:18" ht="15.75" customHeight="1" x14ac:dyDescent="0.2"/>
  </sheetData>
  <mergeCells count="9">
    <mergeCell ref="A50:E50"/>
    <mergeCell ref="A49:E49"/>
    <mergeCell ref="A2:E2"/>
    <mergeCell ref="A5:E5"/>
    <mergeCell ref="A6:A7"/>
    <mergeCell ref="B6:B7"/>
    <mergeCell ref="C6:D6"/>
    <mergeCell ref="E6:E7"/>
    <mergeCell ref="A48:E48"/>
  </mergeCells>
  <hyperlinks>
    <hyperlink ref="A1" location="Índice!A1" display="Regresar"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53"/>
  <sheetViews>
    <sheetView showGridLines="0" workbookViewId="0">
      <selection activeCell="A2" sqref="A2:O2"/>
    </sheetView>
  </sheetViews>
  <sheetFormatPr baseColWidth="10" defaultColWidth="16" defaultRowHeight="15" x14ac:dyDescent="0.2"/>
  <cols>
    <col min="1" max="1" width="26" style="99" customWidth="1"/>
    <col min="2" max="2" width="15.140625" style="99" customWidth="1"/>
    <col min="3" max="3" width="13.28515625" style="99" customWidth="1"/>
    <col min="4" max="4" width="13.140625" style="99" customWidth="1"/>
    <col min="5" max="5" width="16.5703125" style="99" customWidth="1"/>
    <col min="6" max="6" width="12.5703125" style="99" customWidth="1"/>
    <col min="7" max="7" width="12" style="99" customWidth="1"/>
    <col min="8" max="8" width="13.85546875" style="99" customWidth="1"/>
    <col min="9" max="9" width="12.5703125" style="99" customWidth="1"/>
    <col min="10" max="10" width="12" style="99" customWidth="1"/>
    <col min="11" max="11" width="15.85546875" style="99" customWidth="1"/>
    <col min="12" max="12" width="14.140625" style="99" customWidth="1"/>
    <col min="13" max="13" width="13" style="99" customWidth="1"/>
    <col min="14" max="14" width="13.7109375" style="99" customWidth="1"/>
    <col min="15" max="15" width="14.42578125" style="99" customWidth="1"/>
    <col min="16" max="16384" width="16" style="99"/>
  </cols>
  <sheetData>
    <row r="1" spans="1:15" s="416" customFormat="1" x14ac:dyDescent="0.2">
      <c r="A1" s="236" t="s">
        <v>18</v>
      </c>
      <c r="B1" s="752"/>
      <c r="C1" s="752"/>
      <c r="D1" s="752"/>
      <c r="E1" s="752"/>
      <c r="F1" s="752"/>
      <c r="G1" s="752"/>
      <c r="H1" s="752"/>
      <c r="I1" s="752"/>
      <c r="J1" s="752"/>
      <c r="K1" s="752"/>
      <c r="L1" s="752"/>
      <c r="M1" s="752"/>
      <c r="N1" s="752"/>
      <c r="O1" s="752"/>
    </row>
    <row r="2" spans="1:15" s="416" customFormat="1" x14ac:dyDescent="0.2">
      <c r="A2" s="1239" t="s">
        <v>1248</v>
      </c>
      <c r="B2" s="1239"/>
      <c r="C2" s="1239"/>
      <c r="D2" s="1239"/>
      <c r="E2" s="1239"/>
      <c r="F2" s="1239"/>
      <c r="G2" s="1239"/>
      <c r="H2" s="1239"/>
      <c r="I2" s="1239"/>
      <c r="J2" s="1239"/>
      <c r="K2" s="1239"/>
      <c r="L2" s="1239"/>
      <c r="M2" s="1239"/>
      <c r="N2" s="1239"/>
      <c r="O2" s="1239"/>
    </row>
    <row r="3" spans="1:15" s="416" customFormat="1" ht="18" x14ac:dyDescent="0.2">
      <c r="A3" s="1172" t="s">
        <v>1369</v>
      </c>
      <c r="B3" s="1172"/>
      <c r="C3" s="1172"/>
      <c r="D3" s="1172"/>
      <c r="E3" s="1172"/>
      <c r="F3" s="1172"/>
      <c r="G3" s="1172"/>
      <c r="H3" s="1172"/>
      <c r="I3" s="1172"/>
      <c r="J3" s="1172"/>
      <c r="K3" s="1172"/>
      <c r="L3" s="1172"/>
      <c r="M3" s="1172"/>
      <c r="N3" s="1172"/>
      <c r="O3" s="1172"/>
    </row>
    <row r="4" spans="1:15" s="416" customFormat="1" ht="18" x14ac:dyDescent="0.2">
      <c r="A4" s="417" t="s">
        <v>69</v>
      </c>
      <c r="B4" s="752"/>
      <c r="C4" s="752"/>
      <c r="D4" s="752"/>
      <c r="E4" s="752"/>
      <c r="F4" s="752"/>
      <c r="G4" s="752"/>
      <c r="H4" s="752"/>
      <c r="I4" s="752"/>
      <c r="J4" s="752"/>
      <c r="K4" s="752"/>
      <c r="L4" s="752"/>
      <c r="M4" s="752"/>
      <c r="N4" s="752"/>
      <c r="O4" s="752"/>
    </row>
    <row r="5" spans="1:15" s="416" customFormat="1" ht="15.75" thickBot="1" x14ac:dyDescent="0.25">
      <c r="A5" s="1239"/>
      <c r="B5" s="1239"/>
      <c r="C5" s="1239"/>
      <c r="D5" s="1239"/>
      <c r="E5" s="1239"/>
      <c r="F5" s="1239"/>
      <c r="G5" s="1239"/>
      <c r="H5" s="1239"/>
      <c r="I5" s="1239"/>
      <c r="J5" s="1239"/>
      <c r="K5" s="1239"/>
      <c r="L5" s="1239"/>
      <c r="M5" s="1239"/>
      <c r="N5" s="1239"/>
      <c r="O5" s="1239"/>
    </row>
    <row r="6" spans="1:15" ht="15.75" thickBot="1" x14ac:dyDescent="0.25">
      <c r="A6" s="1240" t="s">
        <v>1363</v>
      </c>
      <c r="B6" s="1243" t="s">
        <v>71</v>
      </c>
      <c r="C6" s="1243"/>
      <c r="D6" s="1243"/>
      <c r="E6" s="1243"/>
      <c r="F6" s="1243"/>
      <c r="G6" s="1243"/>
      <c r="H6" s="1243"/>
      <c r="I6" s="1243"/>
      <c r="J6" s="1243"/>
      <c r="K6" s="1243"/>
      <c r="L6" s="1243"/>
      <c r="M6" s="1243"/>
      <c r="N6" s="1243"/>
      <c r="O6" s="1209" t="s">
        <v>204</v>
      </c>
    </row>
    <row r="7" spans="1:15" x14ac:dyDescent="0.2">
      <c r="A7" s="1241"/>
      <c r="B7" s="1244" t="s">
        <v>246</v>
      </c>
      <c r="C7" s="1213" t="s">
        <v>377</v>
      </c>
      <c r="D7" s="1213" t="s">
        <v>140</v>
      </c>
      <c r="E7" s="1213" t="s">
        <v>139</v>
      </c>
      <c r="F7" s="1213" t="s">
        <v>130</v>
      </c>
      <c r="G7" s="1213" t="s">
        <v>75</v>
      </c>
      <c r="H7" s="1213" t="s">
        <v>378</v>
      </c>
      <c r="I7" s="1240" t="s">
        <v>245</v>
      </c>
      <c r="J7" s="1240"/>
      <c r="K7" s="1240"/>
      <c r="L7" s="1240"/>
      <c r="M7" s="1240"/>
      <c r="N7" s="1213" t="s">
        <v>379</v>
      </c>
      <c r="O7" s="1210"/>
    </row>
    <row r="8" spans="1:15" ht="15.75" thickBot="1" x14ac:dyDescent="0.25">
      <c r="A8" s="1241"/>
      <c r="B8" s="1241"/>
      <c r="C8" s="1214"/>
      <c r="D8" s="1210"/>
      <c r="E8" s="1210"/>
      <c r="F8" s="1210"/>
      <c r="G8" s="1210"/>
      <c r="H8" s="1210"/>
      <c r="I8" s="1242"/>
      <c r="J8" s="1242"/>
      <c r="K8" s="1242"/>
      <c r="L8" s="1242"/>
      <c r="M8" s="1242"/>
      <c r="N8" s="1210"/>
      <c r="O8" s="1210"/>
    </row>
    <row r="9" spans="1:15" ht="75.75" thickBot="1" x14ac:dyDescent="0.25">
      <c r="A9" s="1242"/>
      <c r="B9" s="1242"/>
      <c r="C9" s="1215"/>
      <c r="D9" s="1211"/>
      <c r="E9" s="1211"/>
      <c r="F9" s="1211"/>
      <c r="G9" s="1211"/>
      <c r="H9" s="1211"/>
      <c r="I9" s="397" t="s">
        <v>381</v>
      </c>
      <c r="J9" s="397" t="s">
        <v>382</v>
      </c>
      <c r="K9" s="397" t="s">
        <v>383</v>
      </c>
      <c r="L9" s="397" t="s">
        <v>384</v>
      </c>
      <c r="M9" s="397" t="s">
        <v>385</v>
      </c>
      <c r="N9" s="1211"/>
      <c r="O9" s="1211"/>
    </row>
    <row r="10" spans="1:15" ht="15" customHeight="1" x14ac:dyDescent="0.2">
      <c r="A10" s="32"/>
      <c r="B10" s="32"/>
      <c r="C10" s="32"/>
      <c r="D10" s="32"/>
      <c r="E10" s="32"/>
      <c r="F10" s="32"/>
      <c r="G10" s="32"/>
      <c r="H10" s="32"/>
      <c r="I10" s="32"/>
      <c r="J10" s="32"/>
      <c r="K10" s="32"/>
      <c r="L10" s="32"/>
      <c r="M10" s="32"/>
      <c r="N10" s="32"/>
      <c r="O10" s="32"/>
    </row>
    <row r="11" spans="1:15" ht="15" customHeight="1" x14ac:dyDescent="0.2">
      <c r="A11" s="32" t="s">
        <v>376</v>
      </c>
      <c r="B11" s="707">
        <v>202622939.56827</v>
      </c>
      <c r="C11" s="707">
        <v>95118403.601679981</v>
      </c>
      <c r="D11" s="707">
        <v>22889741.831839997</v>
      </c>
      <c r="E11" s="707">
        <v>2551400.8667899994</v>
      </c>
      <c r="F11" s="707">
        <v>19435700.617089994</v>
      </c>
      <c r="G11" s="707">
        <v>37263019.464680009</v>
      </c>
      <c r="H11" s="707">
        <v>177258266.38207999</v>
      </c>
      <c r="I11" s="707">
        <v>863167.5218000001</v>
      </c>
      <c r="J11" s="707">
        <v>730903.91053000011</v>
      </c>
      <c r="K11" s="707">
        <v>1687087.4211399995</v>
      </c>
      <c r="L11" s="707">
        <v>2500201.3318599998</v>
      </c>
      <c r="M11" s="707">
        <v>5781360.1853299998</v>
      </c>
      <c r="N11" s="707">
        <v>19583313.000859998</v>
      </c>
      <c r="O11" s="753">
        <v>202720.04445001483</v>
      </c>
    </row>
    <row r="12" spans="1:15" ht="15" customHeight="1" x14ac:dyDescent="0.2">
      <c r="A12" s="102"/>
      <c r="B12" s="707"/>
      <c r="C12" s="707"/>
      <c r="D12" s="707"/>
      <c r="E12" s="707"/>
      <c r="F12" s="707"/>
      <c r="G12" s="707"/>
      <c r="H12" s="707"/>
      <c r="I12" s="707"/>
      <c r="J12" s="707"/>
      <c r="K12" s="707"/>
      <c r="L12" s="707"/>
      <c r="M12" s="707"/>
      <c r="N12" s="707"/>
      <c r="O12" s="707"/>
    </row>
    <row r="13" spans="1:15" ht="15" customHeight="1" x14ac:dyDescent="0.2">
      <c r="A13" s="696" t="s">
        <v>20</v>
      </c>
      <c r="B13" s="707">
        <v>2469538.8649800001</v>
      </c>
      <c r="C13" s="707">
        <v>1153758.5960299999</v>
      </c>
      <c r="D13" s="707">
        <v>352930.46901999996</v>
      </c>
      <c r="E13" s="707">
        <v>32326.494310000002</v>
      </c>
      <c r="F13" s="707">
        <v>190128.92437999998</v>
      </c>
      <c r="G13" s="707">
        <v>424755.67851</v>
      </c>
      <c r="H13" s="707">
        <v>2153900.1622500001</v>
      </c>
      <c r="I13" s="707">
        <v>283.07934</v>
      </c>
      <c r="J13" s="707">
        <v>163.63621000000001</v>
      </c>
      <c r="K13" s="707">
        <v>21916.664219999999</v>
      </c>
      <c r="L13" s="707">
        <v>25056.709539999996</v>
      </c>
      <c r="M13" s="707">
        <v>47420.089309999996</v>
      </c>
      <c r="N13" s="707">
        <v>268218.61342000001</v>
      </c>
      <c r="O13" s="753">
        <v>160355.77725999989</v>
      </c>
    </row>
    <row r="14" spans="1:15" ht="15" customHeight="1" x14ac:dyDescent="0.2">
      <c r="A14" s="696" t="s">
        <v>21</v>
      </c>
      <c r="B14" s="707">
        <v>7709870.8923299992</v>
      </c>
      <c r="C14" s="707">
        <v>3622339.4553900003</v>
      </c>
      <c r="D14" s="707">
        <v>814965.57114999997</v>
      </c>
      <c r="E14" s="707">
        <v>60156.783589999999</v>
      </c>
      <c r="F14" s="707">
        <v>798098.43253999983</v>
      </c>
      <c r="G14" s="707">
        <v>1617236.5227200002</v>
      </c>
      <c r="H14" s="707">
        <v>6912796.7653899994</v>
      </c>
      <c r="I14" s="707">
        <v>4967.4173700000001</v>
      </c>
      <c r="J14" s="707">
        <v>152.03874999999999</v>
      </c>
      <c r="K14" s="707">
        <v>83282.56753</v>
      </c>
      <c r="L14" s="707">
        <v>65068.207630000004</v>
      </c>
      <c r="M14" s="707">
        <v>153470.23128000001</v>
      </c>
      <c r="N14" s="707">
        <v>643603.89565999992</v>
      </c>
      <c r="O14" s="753">
        <v>1397033.2503299983</v>
      </c>
    </row>
    <row r="15" spans="1:15" ht="15" customHeight="1" x14ac:dyDescent="0.2">
      <c r="A15" s="696" t="s">
        <v>22</v>
      </c>
      <c r="B15" s="707">
        <v>1711144.1896599999</v>
      </c>
      <c r="C15" s="707">
        <v>931028.49205</v>
      </c>
      <c r="D15" s="707">
        <v>149409.47947999998</v>
      </c>
      <c r="E15" s="707">
        <v>19858.571919999998</v>
      </c>
      <c r="F15" s="707">
        <v>204571.81569999998</v>
      </c>
      <c r="G15" s="707">
        <v>188477.62474999999</v>
      </c>
      <c r="H15" s="707">
        <v>1493345.9838999999</v>
      </c>
      <c r="I15" s="707">
        <v>199.52576999999999</v>
      </c>
      <c r="J15" s="707">
        <v>141.65698</v>
      </c>
      <c r="K15" s="707">
        <v>15093.985349999999</v>
      </c>
      <c r="L15" s="707">
        <v>39604.312159999994</v>
      </c>
      <c r="M15" s="707">
        <v>55039.480259999997</v>
      </c>
      <c r="N15" s="707">
        <v>162758.7255</v>
      </c>
      <c r="O15" s="753">
        <v>-591.21603999985382</v>
      </c>
    </row>
    <row r="16" spans="1:15" ht="15" customHeight="1" x14ac:dyDescent="0.2">
      <c r="A16" s="696" t="s">
        <v>23</v>
      </c>
      <c r="B16" s="707">
        <v>1394669.84987</v>
      </c>
      <c r="C16" s="707">
        <v>689536.56400000001</v>
      </c>
      <c r="D16" s="707">
        <v>163819.39408</v>
      </c>
      <c r="E16" s="707">
        <v>19296.402849999999</v>
      </c>
      <c r="F16" s="707">
        <v>144834.32114999995</v>
      </c>
      <c r="G16" s="707">
        <v>189390.97231000001</v>
      </c>
      <c r="H16" s="707">
        <v>1206877.65439</v>
      </c>
      <c r="I16" s="707">
        <v>167.76576</v>
      </c>
      <c r="J16" s="707">
        <v>42.66827</v>
      </c>
      <c r="K16" s="707">
        <v>16312.51953</v>
      </c>
      <c r="L16" s="707">
        <v>28401.294009999998</v>
      </c>
      <c r="M16" s="707">
        <v>44924.247569999992</v>
      </c>
      <c r="N16" s="707">
        <v>142867.94790999999</v>
      </c>
      <c r="O16" s="753">
        <v>428162.33783999993</v>
      </c>
    </row>
    <row r="17" spans="1:15" ht="15" customHeight="1" x14ac:dyDescent="0.2">
      <c r="A17" s="696" t="s">
        <v>24</v>
      </c>
      <c r="B17" s="707">
        <v>8106185.4142300012</v>
      </c>
      <c r="C17" s="707">
        <v>3610794.9693100001</v>
      </c>
      <c r="D17" s="707">
        <v>968920.89040999999</v>
      </c>
      <c r="E17" s="707">
        <v>81754.115529999995</v>
      </c>
      <c r="F17" s="707">
        <v>757838.73278000008</v>
      </c>
      <c r="G17" s="707">
        <v>1773015.6562100004</v>
      </c>
      <c r="H17" s="707">
        <v>7192324.364240001</v>
      </c>
      <c r="I17" s="707">
        <v>9553.2325600000004</v>
      </c>
      <c r="J17" s="707">
        <v>301.98282</v>
      </c>
      <c r="K17" s="707">
        <v>66507.804120000001</v>
      </c>
      <c r="L17" s="707">
        <v>92166.937810000003</v>
      </c>
      <c r="M17" s="707">
        <v>168529.95731</v>
      </c>
      <c r="N17" s="707">
        <v>745331.09268</v>
      </c>
      <c r="O17" s="753">
        <v>-795516.92358000111</v>
      </c>
    </row>
    <row r="18" spans="1:15" ht="15" customHeight="1" x14ac:dyDescent="0.2">
      <c r="A18" s="696" t="s">
        <v>25</v>
      </c>
      <c r="B18" s="707">
        <v>1465013.41802</v>
      </c>
      <c r="C18" s="707">
        <v>748022.29623000009</v>
      </c>
      <c r="D18" s="707">
        <v>119727.63089</v>
      </c>
      <c r="E18" s="707">
        <v>13159.92599</v>
      </c>
      <c r="F18" s="707">
        <v>158995.09576</v>
      </c>
      <c r="G18" s="707">
        <v>210663.43244</v>
      </c>
      <c r="H18" s="707">
        <v>1250568.3813100001</v>
      </c>
      <c r="I18" s="707">
        <v>198.60051999999999</v>
      </c>
      <c r="J18" s="707">
        <v>101.66436</v>
      </c>
      <c r="K18" s="707">
        <v>10350.616390000001</v>
      </c>
      <c r="L18" s="707">
        <v>36838.079890000001</v>
      </c>
      <c r="M18" s="707">
        <v>47488.961160000006</v>
      </c>
      <c r="N18" s="707">
        <v>166956.07555000001</v>
      </c>
      <c r="O18" s="753">
        <v>-221794.71927999984</v>
      </c>
    </row>
    <row r="19" spans="1:15" ht="15" customHeight="1" x14ac:dyDescent="0.2">
      <c r="A19" s="696" t="s">
        <v>26</v>
      </c>
      <c r="B19" s="707">
        <v>2297642.6229099995</v>
      </c>
      <c r="C19" s="707">
        <v>1169162.1908899997</v>
      </c>
      <c r="D19" s="707">
        <v>197778.43974</v>
      </c>
      <c r="E19" s="707">
        <v>34789.583559999999</v>
      </c>
      <c r="F19" s="707">
        <v>258916.80791</v>
      </c>
      <c r="G19" s="707">
        <v>304613.31782999996</v>
      </c>
      <c r="H19" s="707">
        <v>1965260.3399299998</v>
      </c>
      <c r="I19" s="707">
        <v>1645.7634800000001</v>
      </c>
      <c r="J19" s="707">
        <v>128.33338000000001</v>
      </c>
      <c r="K19" s="707">
        <v>13091.04595</v>
      </c>
      <c r="L19" s="707">
        <v>43204.798619999994</v>
      </c>
      <c r="M19" s="707">
        <v>58069.941429999992</v>
      </c>
      <c r="N19" s="707">
        <v>274312.34155000001</v>
      </c>
      <c r="O19" s="753">
        <v>-402105.93480999907</v>
      </c>
    </row>
    <row r="20" spans="1:15" ht="15" customHeight="1" x14ac:dyDescent="0.2">
      <c r="A20" s="696" t="s">
        <v>27</v>
      </c>
      <c r="B20" s="707">
        <v>8665700.9392900001</v>
      </c>
      <c r="C20" s="707">
        <v>4148101.70407</v>
      </c>
      <c r="D20" s="707">
        <v>1118988.17503</v>
      </c>
      <c r="E20" s="707">
        <v>83773.764179999998</v>
      </c>
      <c r="F20" s="707">
        <v>769718.43623999995</v>
      </c>
      <c r="G20" s="707">
        <v>1535732.7014500001</v>
      </c>
      <c r="H20" s="707">
        <v>7656314.7809699997</v>
      </c>
      <c r="I20" s="707">
        <v>8265.7011299999995</v>
      </c>
      <c r="J20" s="707">
        <v>410.23680000000002</v>
      </c>
      <c r="K20" s="707">
        <v>79690.519680000012</v>
      </c>
      <c r="L20" s="707">
        <v>89155.262240000011</v>
      </c>
      <c r="M20" s="707">
        <v>177521.71985000002</v>
      </c>
      <c r="N20" s="707">
        <v>831864.43847000005</v>
      </c>
      <c r="O20" s="753">
        <v>149047.25573000312</v>
      </c>
    </row>
    <row r="21" spans="1:15" ht="15" customHeight="1" x14ac:dyDescent="0.2">
      <c r="A21" s="697" t="s">
        <v>28</v>
      </c>
      <c r="B21" s="707">
        <v>10076915.96195</v>
      </c>
      <c r="C21" s="707">
        <v>3899546.1884600003</v>
      </c>
      <c r="D21" s="707">
        <v>314102.87826000003</v>
      </c>
      <c r="E21" s="707">
        <v>29760.445680000001</v>
      </c>
      <c r="F21" s="707">
        <v>2304877.1731799999</v>
      </c>
      <c r="G21" s="707">
        <v>1430761.5100300002</v>
      </c>
      <c r="H21" s="707">
        <v>7979048.1956100008</v>
      </c>
      <c r="I21" s="707">
        <v>0</v>
      </c>
      <c r="J21" s="707">
        <v>722071.54002000007</v>
      </c>
      <c r="K21" s="707">
        <v>0</v>
      </c>
      <c r="L21" s="707">
        <v>186084.25467999998</v>
      </c>
      <c r="M21" s="707">
        <v>908155.79470000009</v>
      </c>
      <c r="N21" s="707">
        <v>1189711.9716400001</v>
      </c>
      <c r="O21" s="753">
        <v>1721160.1234699991</v>
      </c>
    </row>
    <row r="22" spans="1:15" ht="15" customHeight="1" x14ac:dyDescent="0.2">
      <c r="A22" s="406" t="s">
        <v>1292</v>
      </c>
      <c r="B22" s="707">
        <v>16877837.407409996</v>
      </c>
      <c r="C22" s="707">
        <v>8373533.6547999997</v>
      </c>
      <c r="D22" s="707">
        <v>1918433.2128799995</v>
      </c>
      <c r="E22" s="707">
        <v>233109.81585000001</v>
      </c>
      <c r="F22" s="707">
        <v>1337619.32311</v>
      </c>
      <c r="G22" s="707">
        <v>3101337.4099599998</v>
      </c>
      <c r="H22" s="707">
        <v>14964033.416599998</v>
      </c>
      <c r="I22" s="707">
        <v>356721.87847000005</v>
      </c>
      <c r="J22" s="707">
        <v>645.87843999999996</v>
      </c>
      <c r="K22" s="707">
        <v>184049.23585</v>
      </c>
      <c r="L22" s="707">
        <v>106803.49953000002</v>
      </c>
      <c r="M22" s="707">
        <v>648220.49229000008</v>
      </c>
      <c r="N22" s="707">
        <v>1265583.4985199999</v>
      </c>
      <c r="O22" s="753">
        <v>-16877837.407409996</v>
      </c>
    </row>
    <row r="23" spans="1:15" ht="15" customHeight="1" x14ac:dyDescent="0.2">
      <c r="A23" s="406" t="s">
        <v>1286</v>
      </c>
      <c r="B23" s="707">
        <v>18575609.88397</v>
      </c>
      <c r="C23" s="707">
        <v>8818013.3889000006</v>
      </c>
      <c r="D23" s="707">
        <v>2009553.3173599995</v>
      </c>
      <c r="E23" s="707">
        <v>327809.19990999997</v>
      </c>
      <c r="F23" s="707">
        <v>1648213.94765</v>
      </c>
      <c r="G23" s="707">
        <v>3621770.8184799999</v>
      </c>
      <c r="H23" s="707">
        <v>16425360.6723</v>
      </c>
      <c r="I23" s="707">
        <v>199792.04216000001</v>
      </c>
      <c r="J23" s="707">
        <v>714.60041000000001</v>
      </c>
      <c r="K23" s="707">
        <v>181626.98809999999</v>
      </c>
      <c r="L23" s="707">
        <v>219641.01491999999</v>
      </c>
      <c r="M23" s="707">
        <v>601774.64558999997</v>
      </c>
      <c r="N23" s="707">
        <v>1548474.5660799998</v>
      </c>
      <c r="O23" s="753">
        <v>-18575609.88397</v>
      </c>
    </row>
    <row r="24" spans="1:15" ht="15" customHeight="1" x14ac:dyDescent="0.2">
      <c r="A24" s="406" t="s">
        <v>29</v>
      </c>
      <c r="B24" s="707">
        <v>2891948.7433199999</v>
      </c>
      <c r="C24" s="707">
        <v>1421714.6701499999</v>
      </c>
      <c r="D24" s="707">
        <v>359212.19573000009</v>
      </c>
      <c r="E24" s="707">
        <v>37581.063419999999</v>
      </c>
      <c r="F24" s="707">
        <v>221958.69807000004</v>
      </c>
      <c r="G24" s="707">
        <v>462597.62860999996</v>
      </c>
      <c r="H24" s="707">
        <v>2503064.2559799999</v>
      </c>
      <c r="I24" s="707">
        <v>4514.9500199999993</v>
      </c>
      <c r="J24" s="707">
        <v>87.491699999999994</v>
      </c>
      <c r="K24" s="707">
        <v>17786.362079999999</v>
      </c>
      <c r="L24" s="707">
        <v>33197.958080000004</v>
      </c>
      <c r="M24" s="707">
        <v>55586.761880000005</v>
      </c>
      <c r="N24" s="707">
        <v>333297.72545999999</v>
      </c>
      <c r="O24" s="753">
        <v>-747531.62948999973</v>
      </c>
    </row>
    <row r="25" spans="1:15" ht="15" customHeight="1" x14ac:dyDescent="0.2">
      <c r="A25" s="406" t="s">
        <v>30</v>
      </c>
      <c r="B25" s="707">
        <v>7030900.6157799996</v>
      </c>
      <c r="C25" s="707">
        <v>3149530.8138000001</v>
      </c>
      <c r="D25" s="707">
        <v>1014483.8754299999</v>
      </c>
      <c r="E25" s="707">
        <v>82159.169710000002</v>
      </c>
      <c r="F25" s="707">
        <v>540114.20544999989</v>
      </c>
      <c r="G25" s="707">
        <v>1324036.8296499997</v>
      </c>
      <c r="H25" s="707">
        <v>6110324.8940399997</v>
      </c>
      <c r="I25" s="707">
        <v>20137.78354</v>
      </c>
      <c r="J25" s="707">
        <v>225.34085999999999</v>
      </c>
      <c r="K25" s="707">
        <v>65197.0717</v>
      </c>
      <c r="L25" s="707">
        <v>80492.093479999996</v>
      </c>
      <c r="M25" s="707">
        <v>166052.28957999998</v>
      </c>
      <c r="N25" s="707">
        <v>754523.43215999997</v>
      </c>
      <c r="O25" s="753">
        <v>362058.19771000091</v>
      </c>
    </row>
    <row r="26" spans="1:15" ht="15" customHeight="1" x14ac:dyDescent="0.2">
      <c r="A26" s="406" t="s">
        <v>31</v>
      </c>
      <c r="B26" s="707">
        <v>2829292.4238700005</v>
      </c>
      <c r="C26" s="707">
        <v>1432223.6449499999</v>
      </c>
      <c r="D26" s="707">
        <v>282170.30262999999</v>
      </c>
      <c r="E26" s="707">
        <v>71671.81296000001</v>
      </c>
      <c r="F26" s="707">
        <v>295819.93794000003</v>
      </c>
      <c r="G26" s="707">
        <v>372911.35865999997</v>
      </c>
      <c r="H26" s="707">
        <v>2454797.0571400002</v>
      </c>
      <c r="I26" s="707">
        <v>318.39726000000002</v>
      </c>
      <c r="J26" s="707">
        <v>192.07476</v>
      </c>
      <c r="K26" s="707">
        <v>14932.42447</v>
      </c>
      <c r="L26" s="707">
        <v>43322.787609999999</v>
      </c>
      <c r="M26" s="707">
        <v>58765.684099999999</v>
      </c>
      <c r="N26" s="707">
        <v>315729.68263</v>
      </c>
      <c r="O26" s="753">
        <v>-909970.02684000065</v>
      </c>
    </row>
    <row r="27" spans="1:15" ht="15" customHeight="1" x14ac:dyDescent="0.2">
      <c r="A27" s="406" t="s">
        <v>32</v>
      </c>
      <c r="B27" s="707">
        <v>2432283.0547699998</v>
      </c>
      <c r="C27" s="707">
        <v>1221929.8369199999</v>
      </c>
      <c r="D27" s="707">
        <v>188634.84007999999</v>
      </c>
      <c r="E27" s="707">
        <v>17670.341530000002</v>
      </c>
      <c r="F27" s="707">
        <v>270147.02275000006</v>
      </c>
      <c r="G27" s="707">
        <v>421968.36145999999</v>
      </c>
      <c r="H27" s="707">
        <v>2120350.4027399998</v>
      </c>
      <c r="I27" s="707">
        <v>450.80989</v>
      </c>
      <c r="J27" s="707">
        <v>147.59585000000001</v>
      </c>
      <c r="K27" s="707">
        <v>18636.859629999999</v>
      </c>
      <c r="L27" s="707">
        <v>26301.431529999998</v>
      </c>
      <c r="M27" s="707">
        <v>45536.696899999995</v>
      </c>
      <c r="N27" s="707">
        <v>266395.95513000002</v>
      </c>
      <c r="O27" s="753">
        <v>-278432.74167000037</v>
      </c>
    </row>
    <row r="28" spans="1:15" ht="15" customHeight="1" x14ac:dyDescent="0.2">
      <c r="A28" s="406" t="s">
        <v>33</v>
      </c>
      <c r="B28" s="707">
        <v>15113431.945980001</v>
      </c>
      <c r="C28" s="707">
        <v>6915649.3893100005</v>
      </c>
      <c r="D28" s="707">
        <v>2185408.0292199994</v>
      </c>
      <c r="E28" s="707">
        <v>204755.51965999999</v>
      </c>
      <c r="F28" s="707">
        <v>974664.43476000032</v>
      </c>
      <c r="G28" s="707">
        <v>3032485.5532900002</v>
      </c>
      <c r="H28" s="707">
        <v>13312962.926240001</v>
      </c>
      <c r="I28" s="707">
        <v>24528.684839999998</v>
      </c>
      <c r="J28" s="707">
        <v>496.92075</v>
      </c>
      <c r="K28" s="707">
        <v>122482.57438999999</v>
      </c>
      <c r="L28" s="707">
        <v>207289.05535000001</v>
      </c>
      <c r="M28" s="707">
        <v>354797.23533</v>
      </c>
      <c r="N28" s="707">
        <v>1445671.7844100001</v>
      </c>
      <c r="O28" s="753">
        <v>-323881.37756000087</v>
      </c>
    </row>
    <row r="29" spans="1:15" ht="15" customHeight="1" x14ac:dyDescent="0.2">
      <c r="A29" s="406" t="s">
        <v>1290</v>
      </c>
      <c r="B29" s="707">
        <v>10406437.178379999</v>
      </c>
      <c r="C29" s="707">
        <v>4916956.05277</v>
      </c>
      <c r="D29" s="707">
        <v>953030.44691000006</v>
      </c>
      <c r="E29" s="707">
        <v>88060.055530000012</v>
      </c>
      <c r="F29" s="707">
        <v>806650.75279999978</v>
      </c>
      <c r="G29" s="707">
        <v>2257818.4378699996</v>
      </c>
      <c r="H29" s="707">
        <v>9022515.7458800003</v>
      </c>
      <c r="I29" s="707">
        <v>331.2602</v>
      </c>
      <c r="J29" s="707">
        <v>465.99135999999999</v>
      </c>
      <c r="K29" s="707">
        <v>84885.564540000007</v>
      </c>
      <c r="L29" s="707">
        <v>95724.530740000017</v>
      </c>
      <c r="M29" s="707">
        <v>181407.34684000001</v>
      </c>
      <c r="N29" s="707">
        <v>1202514.0856600001</v>
      </c>
      <c r="O29" s="753">
        <v>-1309738.3976500016</v>
      </c>
    </row>
    <row r="30" spans="1:15" ht="15" customHeight="1" x14ac:dyDescent="0.2">
      <c r="A30" s="406" t="s">
        <v>1288</v>
      </c>
      <c r="B30" s="707">
        <v>5553176.1701600002</v>
      </c>
      <c r="C30" s="707">
        <v>2754733.5160400006</v>
      </c>
      <c r="D30" s="707">
        <v>528865.47328000003</v>
      </c>
      <c r="E30" s="707">
        <v>107488.94834</v>
      </c>
      <c r="F30" s="707">
        <v>472487.31447999994</v>
      </c>
      <c r="G30" s="707">
        <v>1009647.8041699999</v>
      </c>
      <c r="H30" s="707">
        <v>4873223.0563099999</v>
      </c>
      <c r="I30" s="707">
        <v>3620.9842899999999</v>
      </c>
      <c r="J30" s="707">
        <v>253.63639999999998</v>
      </c>
      <c r="K30" s="707">
        <v>58790.606220000001</v>
      </c>
      <c r="L30" s="707">
        <v>66419.279320000001</v>
      </c>
      <c r="M30" s="707">
        <v>129084.50623</v>
      </c>
      <c r="N30" s="707">
        <v>550868.60762000002</v>
      </c>
      <c r="O30" s="753">
        <v>891690.94177999999</v>
      </c>
    </row>
    <row r="31" spans="1:15" ht="15" customHeight="1" x14ac:dyDescent="0.2">
      <c r="A31" s="696" t="s">
        <v>34</v>
      </c>
      <c r="B31" s="707">
        <v>4131798.0988100003</v>
      </c>
      <c r="C31" s="707">
        <v>1891316.0705299999</v>
      </c>
      <c r="D31" s="707">
        <v>496043.40415999998</v>
      </c>
      <c r="E31" s="707">
        <v>42275.75922</v>
      </c>
      <c r="F31" s="707">
        <v>372826.62236999994</v>
      </c>
      <c r="G31" s="707">
        <v>787266.98906999989</v>
      </c>
      <c r="H31" s="707">
        <v>3589728.8453500001</v>
      </c>
      <c r="I31" s="707">
        <v>12035.296410000001</v>
      </c>
      <c r="J31" s="707">
        <v>218.91284999999999</v>
      </c>
      <c r="K31" s="707">
        <v>31507.29175</v>
      </c>
      <c r="L31" s="707">
        <v>49268.733220000009</v>
      </c>
      <c r="M31" s="707">
        <v>93030.234230000002</v>
      </c>
      <c r="N31" s="707">
        <v>449039.01923000003</v>
      </c>
      <c r="O31" s="753">
        <v>-359762.33026000019</v>
      </c>
    </row>
    <row r="32" spans="1:15" ht="15" customHeight="1" x14ac:dyDescent="0.2">
      <c r="A32" s="696" t="s">
        <v>35</v>
      </c>
      <c r="B32" s="707">
        <v>3162927.7258899999</v>
      </c>
      <c r="C32" s="707">
        <v>1475064.1063000001</v>
      </c>
      <c r="D32" s="707">
        <v>289676.19634000008</v>
      </c>
      <c r="E32" s="707">
        <v>40543.790459999997</v>
      </c>
      <c r="F32" s="754">
        <v>335078.71720000001</v>
      </c>
      <c r="G32" s="707">
        <v>657986.77382</v>
      </c>
      <c r="H32" s="707">
        <v>2798349.5841199998</v>
      </c>
      <c r="I32" s="707">
        <v>279.73554999999999</v>
      </c>
      <c r="J32" s="707">
        <v>174.68523999999999</v>
      </c>
      <c r="K32" s="707">
        <v>19153.358539999997</v>
      </c>
      <c r="L32" s="707">
        <v>29683.788990000001</v>
      </c>
      <c r="M32" s="707">
        <v>49291.568319999998</v>
      </c>
      <c r="N32" s="707">
        <v>315286.57344999997</v>
      </c>
      <c r="O32" s="753">
        <v>-756332.69992000004</v>
      </c>
    </row>
    <row r="33" spans="1:15" ht="15" customHeight="1" x14ac:dyDescent="0.2">
      <c r="A33" s="696" t="s">
        <v>36</v>
      </c>
      <c r="B33" s="707">
        <v>1832517.6726299999</v>
      </c>
      <c r="C33" s="707">
        <v>926419.84186000004</v>
      </c>
      <c r="D33" s="707">
        <v>168000.69448999999</v>
      </c>
      <c r="E33" s="707">
        <v>29146.617449999998</v>
      </c>
      <c r="F33" s="707">
        <v>160217.43317000003</v>
      </c>
      <c r="G33" s="707">
        <v>297014.35326999996</v>
      </c>
      <c r="H33" s="707">
        <v>1580798.9402399999</v>
      </c>
      <c r="I33" s="707">
        <v>196.23373999999998</v>
      </c>
      <c r="J33" s="707">
        <v>164.04426999999998</v>
      </c>
      <c r="K33" s="707">
        <v>9873.4591799999998</v>
      </c>
      <c r="L33" s="707">
        <v>29407.382369999999</v>
      </c>
      <c r="M33" s="707">
        <v>39641.119559999999</v>
      </c>
      <c r="N33" s="707">
        <v>212077.61283000003</v>
      </c>
      <c r="O33" s="753">
        <v>-551687.84817999951</v>
      </c>
    </row>
    <row r="34" spans="1:15" ht="15" customHeight="1" x14ac:dyDescent="0.2">
      <c r="A34" s="696" t="s">
        <v>37</v>
      </c>
      <c r="B34" s="707">
        <v>13925409.006690001</v>
      </c>
      <c r="C34" s="707">
        <v>6233702.6469799997</v>
      </c>
      <c r="D34" s="707">
        <v>2082733.1149500001</v>
      </c>
      <c r="E34" s="707">
        <v>232776.27297999998</v>
      </c>
      <c r="F34" s="707">
        <v>972397.01175999991</v>
      </c>
      <c r="G34" s="707">
        <v>2544523.9248500001</v>
      </c>
      <c r="H34" s="707">
        <v>12066132.971520001</v>
      </c>
      <c r="I34" s="707">
        <v>181847.12952000002</v>
      </c>
      <c r="J34" s="707">
        <v>475.27360999999996</v>
      </c>
      <c r="K34" s="707">
        <v>147486.31306000001</v>
      </c>
      <c r="L34" s="707">
        <v>215111.07207000002</v>
      </c>
      <c r="M34" s="707">
        <v>544919.78826000006</v>
      </c>
      <c r="N34" s="707">
        <v>1314356.24691</v>
      </c>
      <c r="O34" s="753">
        <v>1891060.4767800011</v>
      </c>
    </row>
    <row r="35" spans="1:15" ht="15" customHeight="1" x14ac:dyDescent="0.2">
      <c r="A35" s="696" t="s">
        <v>38</v>
      </c>
      <c r="B35" s="707">
        <v>2069490.2742499998</v>
      </c>
      <c r="C35" s="707">
        <v>1042418.0448899999</v>
      </c>
      <c r="D35" s="707">
        <v>196549.32462999996</v>
      </c>
      <c r="E35" s="707">
        <v>28606.796050000001</v>
      </c>
      <c r="F35" s="707">
        <v>213505.85169000001</v>
      </c>
      <c r="G35" s="707">
        <v>303751.71075999999</v>
      </c>
      <c r="H35" s="707">
        <v>1784831.7280199998</v>
      </c>
      <c r="I35" s="707">
        <v>1388.26783</v>
      </c>
      <c r="J35" s="707">
        <v>194.07642999999999</v>
      </c>
      <c r="K35" s="707">
        <v>12798.512070000001</v>
      </c>
      <c r="L35" s="707">
        <v>28901.305820000001</v>
      </c>
      <c r="M35" s="707">
        <v>43282.162150000004</v>
      </c>
      <c r="N35" s="707">
        <v>241376.38408000002</v>
      </c>
      <c r="O35" s="753">
        <v>-256360.83838999993</v>
      </c>
    </row>
    <row r="36" spans="1:15" ht="15" customHeight="1" x14ac:dyDescent="0.2">
      <c r="A36" s="696" t="s">
        <v>39</v>
      </c>
      <c r="B36" s="707">
        <v>6241333.5878199991</v>
      </c>
      <c r="C36" s="707">
        <v>2951555.85549</v>
      </c>
      <c r="D36" s="707">
        <v>804161.34552999982</v>
      </c>
      <c r="E36" s="707">
        <v>70033.117149999991</v>
      </c>
      <c r="F36" s="707">
        <v>532983.39455000008</v>
      </c>
      <c r="G36" s="707">
        <v>1240068.622</v>
      </c>
      <c r="H36" s="707">
        <v>5598802.3347199988</v>
      </c>
      <c r="I36" s="707">
        <v>5531.2006799999999</v>
      </c>
      <c r="J36" s="707">
        <v>350.49914000000001</v>
      </c>
      <c r="K36" s="707">
        <v>48794.867760000001</v>
      </c>
      <c r="L36" s="707">
        <v>91415.906369999997</v>
      </c>
      <c r="M36" s="707">
        <v>146092.47395000001</v>
      </c>
      <c r="N36" s="707">
        <v>496438.77914999996</v>
      </c>
      <c r="O36" s="753">
        <v>-1116399.147309999</v>
      </c>
    </row>
    <row r="37" spans="1:15" ht="15" customHeight="1" x14ac:dyDescent="0.2">
      <c r="A37" s="696" t="s">
        <v>40</v>
      </c>
      <c r="B37" s="707">
        <v>2952919.2442899998</v>
      </c>
      <c r="C37" s="707">
        <v>1280643.4889800004</v>
      </c>
      <c r="D37" s="707">
        <v>301812.86478999996</v>
      </c>
      <c r="E37" s="707">
        <v>34468.924890000002</v>
      </c>
      <c r="F37" s="707">
        <v>332295.91195000004</v>
      </c>
      <c r="G37" s="707">
        <v>624283.42216999992</v>
      </c>
      <c r="H37" s="707">
        <v>2573504.6127800001</v>
      </c>
      <c r="I37" s="707">
        <v>690.81768999999997</v>
      </c>
      <c r="J37" s="707">
        <v>172.79051999999999</v>
      </c>
      <c r="K37" s="707">
        <v>41129.030469999998</v>
      </c>
      <c r="L37" s="707">
        <v>33583.483359999998</v>
      </c>
      <c r="M37" s="707">
        <v>75576.122039999987</v>
      </c>
      <c r="N37" s="707">
        <v>303838.50947000005</v>
      </c>
      <c r="O37" s="753">
        <v>1481816.7649499997</v>
      </c>
    </row>
    <row r="38" spans="1:15" ht="15" customHeight="1" x14ac:dyDescent="0.2">
      <c r="A38" s="696" t="s">
        <v>41</v>
      </c>
      <c r="B38" s="707">
        <v>2227579.6438799999</v>
      </c>
      <c r="C38" s="707">
        <v>1185216.0578999999</v>
      </c>
      <c r="D38" s="707">
        <v>184581.43479999999</v>
      </c>
      <c r="E38" s="707">
        <v>30948.947650000002</v>
      </c>
      <c r="F38" s="707">
        <v>275784.99427999998</v>
      </c>
      <c r="G38" s="707">
        <v>247663.74639999995</v>
      </c>
      <c r="H38" s="707">
        <v>1924195.1810299996</v>
      </c>
      <c r="I38" s="707">
        <v>293.75578000000002</v>
      </c>
      <c r="J38" s="707">
        <v>134.02611999999999</v>
      </c>
      <c r="K38" s="707">
        <v>28146.86549</v>
      </c>
      <c r="L38" s="707">
        <v>50386.139369999997</v>
      </c>
      <c r="M38" s="707">
        <v>78960.786760000003</v>
      </c>
      <c r="N38" s="707">
        <v>224423.67608999999</v>
      </c>
      <c r="O38" s="753">
        <v>960091.91367000015</v>
      </c>
    </row>
    <row r="39" spans="1:15" ht="15" customHeight="1" x14ac:dyDescent="0.2">
      <c r="A39" s="696" t="s">
        <v>42</v>
      </c>
      <c r="B39" s="707">
        <v>3613397.7904099999</v>
      </c>
      <c r="C39" s="707">
        <v>1658445.7792700001</v>
      </c>
      <c r="D39" s="707">
        <v>473401.37588000001</v>
      </c>
      <c r="E39" s="707">
        <v>25268.802919999998</v>
      </c>
      <c r="F39" s="707">
        <v>330645.07867999992</v>
      </c>
      <c r="G39" s="707">
        <v>670120.25076999993</v>
      </c>
      <c r="H39" s="707">
        <v>3157881.2875199998</v>
      </c>
      <c r="I39" s="707">
        <v>367.46449999999999</v>
      </c>
      <c r="J39" s="707">
        <v>311.87203999999997</v>
      </c>
      <c r="K39" s="707">
        <v>29366.040489999999</v>
      </c>
      <c r="L39" s="707">
        <v>42874.824969999994</v>
      </c>
      <c r="M39" s="707">
        <v>72920.20199999999</v>
      </c>
      <c r="N39" s="707">
        <v>382596.30089000001</v>
      </c>
      <c r="O39" s="753">
        <v>-55219.78323999932</v>
      </c>
    </row>
    <row r="40" spans="1:15" ht="15" customHeight="1" x14ac:dyDescent="0.2">
      <c r="A40" s="696" t="s">
        <v>43</v>
      </c>
      <c r="B40" s="707">
        <v>5551189.1066199997</v>
      </c>
      <c r="C40" s="707">
        <v>2520586.8899400001</v>
      </c>
      <c r="D40" s="707">
        <v>857879.31313999998</v>
      </c>
      <c r="E40" s="707">
        <v>66327.066139999995</v>
      </c>
      <c r="F40" s="707">
        <v>490950.68031999998</v>
      </c>
      <c r="G40" s="707">
        <v>932492.28924999991</v>
      </c>
      <c r="H40" s="707">
        <v>4868236.2387899999</v>
      </c>
      <c r="I40" s="707">
        <v>9583.0249700000004</v>
      </c>
      <c r="J40" s="707">
        <v>244.40293</v>
      </c>
      <c r="K40" s="707">
        <v>36358.829490000004</v>
      </c>
      <c r="L40" s="707">
        <v>73392.713520000005</v>
      </c>
      <c r="M40" s="707">
        <v>119578.97091</v>
      </c>
      <c r="N40" s="707">
        <v>563373.89691999997</v>
      </c>
      <c r="O40" s="753">
        <v>-1211395.5923500005</v>
      </c>
    </row>
    <row r="41" spans="1:15" ht="15" customHeight="1" x14ac:dyDescent="0.2">
      <c r="A41" s="696" t="s">
        <v>44</v>
      </c>
      <c r="B41" s="707">
        <v>6268951.7998700002</v>
      </c>
      <c r="C41" s="707">
        <v>2733100.9369400004</v>
      </c>
      <c r="D41" s="707">
        <v>826269.35220000008</v>
      </c>
      <c r="E41" s="707">
        <v>91131.530090000015</v>
      </c>
      <c r="F41" s="707">
        <v>886296.97233000002</v>
      </c>
      <c r="G41" s="707">
        <v>1040807.28608</v>
      </c>
      <c r="H41" s="707">
        <v>5577606.0776400007</v>
      </c>
      <c r="I41" s="707">
        <v>3893.5768399999997</v>
      </c>
      <c r="J41" s="707">
        <v>194.13056</v>
      </c>
      <c r="K41" s="707">
        <v>47915.064899999998</v>
      </c>
      <c r="L41" s="707">
        <v>65261.387210000001</v>
      </c>
      <c r="M41" s="707">
        <v>117264.15951</v>
      </c>
      <c r="N41" s="707">
        <v>574081.56272000005</v>
      </c>
      <c r="O41" s="753">
        <v>-825121.62325000018</v>
      </c>
    </row>
    <row r="42" spans="1:15" ht="15" customHeight="1" x14ac:dyDescent="0.2">
      <c r="A42" s="696" t="s">
        <v>45</v>
      </c>
      <c r="B42" s="707">
        <v>1985697.07755</v>
      </c>
      <c r="C42" s="707">
        <v>1087395.9217899998</v>
      </c>
      <c r="D42" s="707">
        <v>160901.41472999999</v>
      </c>
      <c r="E42" s="707">
        <v>32190.20865</v>
      </c>
      <c r="F42" s="707">
        <v>151278.78912</v>
      </c>
      <c r="G42" s="707">
        <v>290217.54655999999</v>
      </c>
      <c r="H42" s="707">
        <v>1721983.8808499998</v>
      </c>
      <c r="I42" s="707">
        <v>1685.40239</v>
      </c>
      <c r="J42" s="707">
        <v>153.08939999999998</v>
      </c>
      <c r="K42" s="707">
        <v>15259.767400000001</v>
      </c>
      <c r="L42" s="707">
        <v>30505.178169999999</v>
      </c>
      <c r="M42" s="707">
        <v>47603.437359999996</v>
      </c>
      <c r="N42" s="707">
        <v>216109.75933999999</v>
      </c>
      <c r="O42" s="753">
        <v>-227256.54140999983</v>
      </c>
    </row>
    <row r="43" spans="1:15" ht="15" customHeight="1" x14ac:dyDescent="0.2">
      <c r="A43" s="696" t="s">
        <v>46</v>
      </c>
      <c r="B43" s="707">
        <v>5948045.5507200006</v>
      </c>
      <c r="C43" s="707">
        <v>2626822.7925600004</v>
      </c>
      <c r="D43" s="707">
        <v>626472.96856999991</v>
      </c>
      <c r="E43" s="707">
        <v>84319.759600000005</v>
      </c>
      <c r="F43" s="707">
        <v>657711.81142000004</v>
      </c>
      <c r="G43" s="707">
        <v>1320217.9054400001</v>
      </c>
      <c r="H43" s="707">
        <v>5315545.237590001</v>
      </c>
      <c r="I43" s="707">
        <v>550.98741000000007</v>
      </c>
      <c r="J43" s="707">
        <v>276.91507000000001</v>
      </c>
      <c r="K43" s="707">
        <v>67394.010890000005</v>
      </c>
      <c r="L43" s="707">
        <v>83544.766489999995</v>
      </c>
      <c r="M43" s="707">
        <v>151766.67986</v>
      </c>
      <c r="N43" s="707">
        <v>480733.63326999999</v>
      </c>
      <c r="O43" s="753">
        <v>1566145.1430999981</v>
      </c>
    </row>
    <row r="44" spans="1:15" ht="15" customHeight="1" x14ac:dyDescent="0.2">
      <c r="A44" s="698" t="s">
        <v>47</v>
      </c>
      <c r="B44" s="707">
        <v>1374067.8072800001</v>
      </c>
      <c r="C44" s="707">
        <v>764234.31544000015</v>
      </c>
      <c r="D44" s="707">
        <v>88254.684410000002</v>
      </c>
      <c r="E44" s="707">
        <v>18238.691139999999</v>
      </c>
      <c r="F44" s="707">
        <v>122182.89972999999</v>
      </c>
      <c r="G44" s="707">
        <v>176823.57616</v>
      </c>
      <c r="H44" s="707">
        <v>1169734.1668800001</v>
      </c>
      <c r="I44" s="707">
        <v>144.77579999999998</v>
      </c>
      <c r="J44" s="707">
        <v>113.87582</v>
      </c>
      <c r="K44" s="707">
        <v>7570.2942000000003</v>
      </c>
      <c r="L44" s="707">
        <v>14347.8424</v>
      </c>
      <c r="M44" s="707">
        <v>22176.788219999999</v>
      </c>
      <c r="N44" s="707">
        <v>182156.85218000002</v>
      </c>
      <c r="O44" s="753">
        <v>-465596.76085000008</v>
      </c>
    </row>
    <row r="45" spans="1:15" ht="15" customHeight="1" x14ac:dyDescent="0.2">
      <c r="A45" s="696" t="s">
        <v>48</v>
      </c>
      <c r="B45" s="707">
        <v>5707646.1243499983</v>
      </c>
      <c r="C45" s="707">
        <v>2781891.8490299997</v>
      </c>
      <c r="D45" s="707">
        <v>596398.63290000008</v>
      </c>
      <c r="E45" s="707">
        <v>71780.556379999995</v>
      </c>
      <c r="F45" s="707">
        <v>486997.36484999995</v>
      </c>
      <c r="G45" s="707">
        <v>1144554.6813599998</v>
      </c>
      <c r="H45" s="707">
        <v>5081623.0845199991</v>
      </c>
      <c r="I45" s="707">
        <v>3846.9022999999997</v>
      </c>
      <c r="J45" s="707">
        <v>401.54437999999999</v>
      </c>
      <c r="K45" s="707">
        <v>31621.48473</v>
      </c>
      <c r="L45" s="707">
        <v>62426.151399999995</v>
      </c>
      <c r="M45" s="707">
        <v>98296.082809999993</v>
      </c>
      <c r="N45" s="707">
        <v>527726.95701999997</v>
      </c>
      <c r="O45" s="753">
        <v>-1014507.4044699967</v>
      </c>
    </row>
    <row r="46" spans="1:15" ht="15" customHeight="1" x14ac:dyDescent="0.2">
      <c r="A46" s="696" t="s">
        <v>49</v>
      </c>
      <c r="B46" s="707">
        <v>4061533.1482599997</v>
      </c>
      <c r="C46" s="707">
        <v>2098453.1965199998</v>
      </c>
      <c r="D46" s="707">
        <v>276506.83563000005</v>
      </c>
      <c r="E46" s="707">
        <v>40250.004359999992</v>
      </c>
      <c r="F46" s="707">
        <v>328891.87578</v>
      </c>
      <c r="G46" s="707">
        <v>802478.41434999998</v>
      </c>
      <c r="H46" s="707">
        <v>3546580.3266399996</v>
      </c>
      <c r="I46" s="707">
        <v>0</v>
      </c>
      <c r="J46" s="707">
        <v>324.76745</v>
      </c>
      <c r="K46" s="707">
        <v>23305.515869999999</v>
      </c>
      <c r="L46" s="707">
        <v>46768.477989999985</v>
      </c>
      <c r="M46" s="707">
        <v>70398.761309999987</v>
      </c>
      <c r="N46" s="707">
        <v>444554.06031000003</v>
      </c>
      <c r="O46" s="753">
        <v>-1066271.4657699992</v>
      </c>
    </row>
    <row r="47" spans="1:15" ht="15" customHeight="1" x14ac:dyDescent="0.2">
      <c r="A47" s="696" t="s">
        <v>50</v>
      </c>
      <c r="B47" s="707">
        <v>4196956.4229899999</v>
      </c>
      <c r="C47" s="707">
        <v>2079815.8322300001</v>
      </c>
      <c r="D47" s="707">
        <v>575898.37663999991</v>
      </c>
      <c r="E47" s="707">
        <v>50597.651169999997</v>
      </c>
      <c r="F47" s="707">
        <v>420589.77513000002</v>
      </c>
      <c r="G47" s="707">
        <v>643091.47803</v>
      </c>
      <c r="H47" s="707">
        <v>3769993.1132</v>
      </c>
      <c r="I47" s="707">
        <v>4906.4647800000002</v>
      </c>
      <c r="J47" s="707">
        <v>192.69151000000002</v>
      </c>
      <c r="K47" s="707">
        <v>22318.958989999999</v>
      </c>
      <c r="L47" s="707">
        <v>40204.174870000003</v>
      </c>
      <c r="M47" s="707">
        <v>67622.290150000001</v>
      </c>
      <c r="N47" s="707">
        <v>359341.01964000001</v>
      </c>
      <c r="O47" s="753">
        <v>-1272262.1328600007</v>
      </c>
    </row>
    <row r="48" spans="1:15" ht="15" customHeight="1" x14ac:dyDescent="0.2">
      <c r="A48" s="696" t="s">
        <v>51</v>
      </c>
      <c r="B48" s="707">
        <v>1763879.9090799999</v>
      </c>
      <c r="C48" s="707">
        <v>804744.55096000002</v>
      </c>
      <c r="D48" s="707">
        <v>243765.87646999999</v>
      </c>
      <c r="E48" s="707">
        <v>17314.355970000001</v>
      </c>
      <c r="F48" s="707">
        <v>209410.05611000003</v>
      </c>
      <c r="G48" s="707">
        <v>260434.87594</v>
      </c>
      <c r="H48" s="707">
        <v>1535669.71545</v>
      </c>
      <c r="I48" s="707">
        <v>228.60901000000001</v>
      </c>
      <c r="J48" s="707">
        <v>63.025069999999999</v>
      </c>
      <c r="K48" s="707">
        <v>12454.346109999999</v>
      </c>
      <c r="L48" s="707">
        <v>28346.49613</v>
      </c>
      <c r="M48" s="707">
        <v>41092.476320000002</v>
      </c>
      <c r="N48" s="707">
        <v>187117.71731000001</v>
      </c>
      <c r="O48" s="753">
        <v>-308540.17229999998</v>
      </c>
    </row>
    <row r="49" spans="1:18" ht="15" customHeight="1" thickBot="1" x14ac:dyDescent="0.25">
      <c r="A49" s="699"/>
      <c r="B49" s="755"/>
      <c r="C49" s="755"/>
      <c r="D49" s="755"/>
      <c r="E49" s="755"/>
      <c r="F49" s="755"/>
      <c r="G49" s="755"/>
      <c r="H49" s="755"/>
      <c r="I49" s="755"/>
      <c r="J49" s="755"/>
      <c r="K49" s="755"/>
      <c r="L49" s="755"/>
      <c r="M49" s="755"/>
      <c r="N49" s="755"/>
      <c r="O49" s="756"/>
    </row>
    <row r="50" spans="1:18" ht="15" customHeight="1" thickBot="1" x14ac:dyDescent="0.25">
      <c r="A50" s="99" t="s">
        <v>1364</v>
      </c>
      <c r="B50" s="988"/>
      <c r="C50" s="988"/>
      <c r="D50" s="988"/>
      <c r="E50" s="988"/>
      <c r="F50" s="700"/>
      <c r="G50" s="700"/>
      <c r="H50" s="700"/>
      <c r="I50" s="700"/>
      <c r="J50" s="700"/>
      <c r="K50" s="700"/>
      <c r="L50" s="700"/>
      <c r="M50" s="44"/>
      <c r="N50" s="701"/>
      <c r="O50" s="702"/>
      <c r="P50" s="701"/>
      <c r="Q50" s="44"/>
      <c r="R50" s="44"/>
    </row>
    <row r="51" spans="1:18" ht="15" customHeight="1" x14ac:dyDescent="0.2">
      <c r="A51" s="989" t="s">
        <v>206</v>
      </c>
      <c r="B51" s="98"/>
      <c r="C51" s="98"/>
      <c r="D51" s="98"/>
      <c r="E51" s="98"/>
      <c r="F51" s="98"/>
      <c r="G51" s="98"/>
      <c r="H51" s="98"/>
      <c r="I51" s="98"/>
      <c r="J51" s="98"/>
      <c r="K51" s="98"/>
      <c r="L51" s="98"/>
      <c r="M51" s="98"/>
      <c r="N51" s="98"/>
      <c r="O51" s="98"/>
      <c r="P51" s="98"/>
      <c r="Q51" s="98"/>
      <c r="R51" s="98"/>
    </row>
    <row r="52" spans="1:18" ht="15" customHeight="1" x14ac:dyDescent="0.2">
      <c r="A52" s="1245"/>
      <c r="B52" s="1245"/>
      <c r="C52" s="1245"/>
      <c r="D52" s="1245"/>
      <c r="E52" s="1245"/>
      <c r="F52" s="1245"/>
      <c r="G52" s="1245"/>
      <c r="H52" s="1245"/>
      <c r="I52" s="1245"/>
      <c r="J52" s="1245"/>
      <c r="K52" s="1245"/>
      <c r="L52" s="1245"/>
      <c r="M52" s="48"/>
      <c r="N52" s="48"/>
      <c r="O52" s="48"/>
      <c r="P52" s="48"/>
      <c r="Q52" s="48"/>
      <c r="R52" s="48"/>
    </row>
    <row r="53" spans="1:18" ht="15" customHeight="1" x14ac:dyDescent="0.2"/>
  </sheetData>
  <mergeCells count="16">
    <mergeCell ref="A52:L52"/>
    <mergeCell ref="F7:F9"/>
    <mergeCell ref="G7:G9"/>
    <mergeCell ref="H7:H9"/>
    <mergeCell ref="I7:M8"/>
    <mergeCell ref="D7:D9"/>
    <mergeCell ref="E7:E9"/>
    <mergeCell ref="N7:N9"/>
    <mergeCell ref="A2:O2"/>
    <mergeCell ref="A3:O3"/>
    <mergeCell ref="A5:O5"/>
    <mergeCell ref="A6:A9"/>
    <mergeCell ref="B6:N6"/>
    <mergeCell ref="O6:O9"/>
    <mergeCell ref="B7:B9"/>
    <mergeCell ref="C7:C9"/>
  </mergeCells>
  <hyperlinks>
    <hyperlink ref="A1" location="Índice!A1" display="Regresar"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68"/>
  <sheetViews>
    <sheetView showGridLines="0" workbookViewId="0"/>
  </sheetViews>
  <sheetFormatPr baseColWidth="10" defaultRowHeight="15" x14ac:dyDescent="0.2"/>
  <cols>
    <col min="1" max="1" width="47.28515625" style="99" customWidth="1"/>
    <col min="2" max="10" width="14.7109375" style="99" customWidth="1"/>
    <col min="11" max="16384" width="11.42578125" style="99"/>
  </cols>
  <sheetData>
    <row r="1" spans="1:10" s="416" customFormat="1" x14ac:dyDescent="0.2">
      <c r="A1" s="236" t="s">
        <v>18</v>
      </c>
      <c r="B1" s="415"/>
      <c r="C1" s="415"/>
      <c r="D1" s="415"/>
      <c r="E1" s="415"/>
      <c r="F1" s="415"/>
      <c r="G1" s="415"/>
      <c r="H1" s="415"/>
      <c r="I1" s="415"/>
      <c r="J1" s="415"/>
    </row>
    <row r="2" spans="1:10" s="416" customFormat="1" x14ac:dyDescent="0.2">
      <c r="A2" s="1218" t="s">
        <v>823</v>
      </c>
      <c r="B2" s="1218"/>
      <c r="C2" s="1218"/>
      <c r="D2" s="1218"/>
      <c r="E2" s="1218"/>
      <c r="F2" s="1218"/>
      <c r="G2" s="1218"/>
      <c r="H2" s="1218"/>
      <c r="I2" s="1218"/>
      <c r="J2" s="1218"/>
    </row>
    <row r="3" spans="1:10" s="416" customFormat="1" ht="18" x14ac:dyDescent="0.2">
      <c r="A3" s="634" t="s">
        <v>843</v>
      </c>
      <c r="B3" s="634"/>
      <c r="C3" s="634"/>
      <c r="D3" s="634"/>
      <c r="E3" s="634"/>
      <c r="F3" s="634"/>
      <c r="G3" s="634"/>
      <c r="H3" s="634"/>
      <c r="I3" s="634"/>
      <c r="J3" s="634"/>
    </row>
    <row r="4" spans="1:10" s="416" customFormat="1" ht="18" x14ac:dyDescent="0.2">
      <c r="A4" s="417" t="s">
        <v>69</v>
      </c>
      <c r="B4" s="717"/>
      <c r="C4" s="717"/>
      <c r="D4" s="717"/>
      <c r="E4" s="717"/>
      <c r="F4" s="717"/>
      <c r="G4" s="717"/>
      <c r="H4" s="717"/>
      <c r="I4" s="717"/>
      <c r="J4" s="717"/>
    </row>
    <row r="5" spans="1:10" s="416" customFormat="1" ht="15.75" thickBot="1" x14ac:dyDescent="0.25">
      <c r="A5" s="496"/>
      <c r="B5" s="717"/>
      <c r="C5" s="717"/>
      <c r="D5" s="717"/>
      <c r="E5" s="717"/>
      <c r="F5" s="717"/>
      <c r="G5" s="717"/>
      <c r="H5" s="717"/>
      <c r="I5" s="717"/>
      <c r="J5" s="718"/>
    </row>
    <row r="6" spans="1:10" x14ac:dyDescent="0.2">
      <c r="A6" s="1246" t="s">
        <v>67</v>
      </c>
      <c r="B6" s="1165" t="s">
        <v>252</v>
      </c>
      <c r="C6" s="1180" t="s">
        <v>157</v>
      </c>
      <c r="D6" s="1180"/>
      <c r="E6" s="1165" t="s">
        <v>253</v>
      </c>
      <c r="F6" s="1165" t="s">
        <v>254</v>
      </c>
      <c r="G6" s="1165" t="s">
        <v>255</v>
      </c>
      <c r="H6" s="1165" t="s">
        <v>256</v>
      </c>
      <c r="I6" s="310" t="s">
        <v>136</v>
      </c>
      <c r="J6" s="1168" t="s">
        <v>208</v>
      </c>
    </row>
    <row r="7" spans="1:10" ht="15.75" thickBot="1" x14ac:dyDescent="0.25">
      <c r="A7" s="1247"/>
      <c r="B7" s="1166"/>
      <c r="C7" s="1181"/>
      <c r="D7" s="1181"/>
      <c r="E7" s="1166"/>
      <c r="F7" s="1166"/>
      <c r="G7" s="1166"/>
      <c r="H7" s="1166"/>
      <c r="I7" s="311" t="s">
        <v>19</v>
      </c>
      <c r="J7" s="1169"/>
    </row>
    <row r="8" spans="1:10" ht="32.25" customHeight="1" thickBot="1" x14ac:dyDescent="0.25">
      <c r="A8" s="1248"/>
      <c r="B8" s="1167"/>
      <c r="C8" s="396" t="s">
        <v>257</v>
      </c>
      <c r="D8" s="396" t="s">
        <v>258</v>
      </c>
      <c r="E8" s="1167"/>
      <c r="F8" s="1167"/>
      <c r="G8" s="1167"/>
      <c r="H8" s="1167"/>
      <c r="I8" s="312" t="s">
        <v>136</v>
      </c>
      <c r="J8" s="1170"/>
    </row>
    <row r="9" spans="1:10" ht="15" customHeight="1" x14ac:dyDescent="0.2">
      <c r="A9" s="63"/>
      <c r="B9" s="64"/>
      <c r="C9" s="63"/>
      <c r="D9" s="63"/>
      <c r="E9" s="63"/>
      <c r="F9" s="64"/>
      <c r="G9" s="64"/>
      <c r="H9" s="63"/>
      <c r="I9" s="65"/>
      <c r="J9" s="63"/>
    </row>
    <row r="10" spans="1:10" ht="15" customHeight="1" x14ac:dyDescent="0.2">
      <c r="A10" s="61" t="s">
        <v>70</v>
      </c>
      <c r="B10" s="721"/>
      <c r="C10" s="721"/>
      <c r="D10" s="721"/>
      <c r="E10" s="721"/>
      <c r="F10" s="721"/>
      <c r="G10" s="722"/>
      <c r="H10" s="721"/>
      <c r="I10" s="723"/>
      <c r="J10" s="724"/>
    </row>
    <row r="11" spans="1:10" ht="15" customHeight="1" x14ac:dyDescent="0.2">
      <c r="A11" s="720"/>
      <c r="B11" s="725"/>
      <c r="C11" s="726"/>
      <c r="D11" s="725"/>
      <c r="E11" s="725"/>
      <c r="F11" s="725"/>
      <c r="G11" s="725"/>
      <c r="H11" s="725"/>
      <c r="I11" s="727"/>
      <c r="J11" s="724"/>
    </row>
    <row r="12" spans="1:10" ht="15" customHeight="1" x14ac:dyDescent="0.2">
      <c r="A12" s="728" t="s">
        <v>209</v>
      </c>
      <c r="B12" s="757">
        <v>21535038.647119999</v>
      </c>
      <c r="C12" s="757">
        <v>77329787.351919994</v>
      </c>
      <c r="D12" s="757">
        <v>16720489.624779999</v>
      </c>
      <c r="E12" s="757">
        <v>94050276.976699993</v>
      </c>
      <c r="F12" s="757">
        <v>27806522.299830001</v>
      </c>
      <c r="G12" s="757">
        <v>11593751.422970001</v>
      </c>
      <c r="H12" s="757">
        <v>672975.23828000005</v>
      </c>
      <c r="I12" s="757">
        <v>155658564.58489999</v>
      </c>
      <c r="J12" s="758">
        <v>72.166232926249108</v>
      </c>
    </row>
    <row r="13" spans="1:10" ht="15" customHeight="1" x14ac:dyDescent="0.2">
      <c r="A13" s="728" t="s">
        <v>259</v>
      </c>
      <c r="B13" s="757"/>
      <c r="C13" s="757">
        <v>42672074.584880002</v>
      </c>
      <c r="D13" s="757">
        <v>892436.66192999994</v>
      </c>
      <c r="E13" s="757">
        <v>43564511.246810004</v>
      </c>
      <c r="F13" s="757">
        <v>1478991.3541999999</v>
      </c>
      <c r="G13" s="757"/>
      <c r="H13" s="757">
        <v>702718.57710999995</v>
      </c>
      <c r="I13" s="757">
        <v>45746221.178120002</v>
      </c>
      <c r="J13" s="758">
        <v>21.208806992661753</v>
      </c>
    </row>
    <row r="14" spans="1:10" ht="15" customHeight="1" x14ac:dyDescent="0.2">
      <c r="A14" s="731" t="s">
        <v>260</v>
      </c>
      <c r="B14" s="104">
        <v>21535038.647119999</v>
      </c>
      <c r="C14" s="104">
        <v>120001861.9368</v>
      </c>
      <c r="D14" s="104">
        <v>17612926.286709998</v>
      </c>
      <c r="E14" s="757">
        <v>137614788.22351</v>
      </c>
      <c r="F14" s="104">
        <v>29285513.654030003</v>
      </c>
      <c r="G14" s="104">
        <v>11593751.422970001</v>
      </c>
      <c r="H14" s="104">
        <v>1375693.8153900001</v>
      </c>
      <c r="I14" s="757">
        <v>201404785.76301998</v>
      </c>
      <c r="J14" s="758">
        <v>93.375039918910858</v>
      </c>
    </row>
    <row r="15" spans="1:10" ht="15" customHeight="1" x14ac:dyDescent="0.2">
      <c r="A15" s="128" t="s">
        <v>312</v>
      </c>
      <c r="B15" s="757">
        <v>4509930.627154001</v>
      </c>
      <c r="C15" s="757">
        <v>1701661.0900600001</v>
      </c>
      <c r="D15" s="757">
        <v>434796.01895999996</v>
      </c>
      <c r="E15" s="757">
        <v>2136457.1090199999</v>
      </c>
      <c r="F15" s="757">
        <v>7199350.5350799998</v>
      </c>
      <c r="G15" s="757">
        <v>390973.80563000002</v>
      </c>
      <c r="H15" s="757">
        <v>52959.62745</v>
      </c>
      <c r="I15" s="757">
        <v>14289671.704334</v>
      </c>
      <c r="J15" s="758">
        <v>6.6249600810891414</v>
      </c>
    </row>
    <row r="16" spans="1:10" ht="15" customHeight="1" x14ac:dyDescent="0.2">
      <c r="A16" s="128" t="s">
        <v>313</v>
      </c>
      <c r="B16" s="757">
        <v>4382752.2774740001</v>
      </c>
      <c r="C16" s="757">
        <v>71152.322589999996</v>
      </c>
      <c r="D16" s="757">
        <v>57563.729350000001</v>
      </c>
      <c r="E16" s="757">
        <v>128716.05194</v>
      </c>
      <c r="F16" s="757">
        <v>5864418.4465899998</v>
      </c>
      <c r="G16" s="757">
        <v>7266.6035300000003</v>
      </c>
      <c r="H16" s="757">
        <v>3264.29772</v>
      </c>
      <c r="I16" s="757">
        <v>10386417.677254001</v>
      </c>
      <c r="J16" s="758">
        <v>4.8153382331699532</v>
      </c>
    </row>
    <row r="17" spans="1:10" ht="15" customHeight="1" x14ac:dyDescent="0.2">
      <c r="A17" s="128" t="s">
        <v>314</v>
      </c>
      <c r="B17" s="757">
        <v>127178.349680001</v>
      </c>
      <c r="C17" s="757">
        <v>1630508.7674700001</v>
      </c>
      <c r="D17" s="757">
        <v>377232.28960999998</v>
      </c>
      <c r="E17" s="757">
        <v>2007741.0570800002</v>
      </c>
      <c r="F17" s="757">
        <v>1334932.08849</v>
      </c>
      <c r="G17" s="757">
        <v>383707.20209999999</v>
      </c>
      <c r="H17" s="757">
        <v>49695.329729999998</v>
      </c>
      <c r="I17" s="757">
        <v>3903254.0270800008</v>
      </c>
      <c r="J17" s="758">
        <v>1.8096218479191892</v>
      </c>
    </row>
    <row r="18" spans="1:10" ht="15" customHeight="1" x14ac:dyDescent="0.2">
      <c r="A18" s="61" t="s">
        <v>216</v>
      </c>
      <c r="B18" s="104">
        <v>26044969.274273999</v>
      </c>
      <c r="C18" s="104">
        <v>121703523.02686</v>
      </c>
      <c r="D18" s="104">
        <v>18047722.305669997</v>
      </c>
      <c r="E18" s="757">
        <v>139751245.33252999</v>
      </c>
      <c r="F18" s="104">
        <v>36484864.189110003</v>
      </c>
      <c r="G18" s="104">
        <v>11984725.228600001</v>
      </c>
      <c r="H18" s="104">
        <v>1428653.4428400001</v>
      </c>
      <c r="I18" s="757">
        <v>215694457.467354</v>
      </c>
      <c r="J18" s="758">
        <v>100</v>
      </c>
    </row>
    <row r="19" spans="1:10" ht="15" customHeight="1" x14ac:dyDescent="0.2">
      <c r="A19" s="720"/>
      <c r="B19" s="104"/>
      <c r="C19" s="104"/>
      <c r="D19" s="757"/>
      <c r="E19" s="104"/>
      <c r="F19" s="104"/>
      <c r="G19" s="104"/>
      <c r="H19" s="104"/>
      <c r="I19" s="104"/>
      <c r="J19" s="758"/>
    </row>
    <row r="20" spans="1:10" ht="15" customHeight="1" x14ac:dyDescent="0.2">
      <c r="A20" s="61" t="s">
        <v>355</v>
      </c>
      <c r="B20" s="104"/>
      <c r="C20" s="104"/>
      <c r="D20" s="757"/>
      <c r="E20" s="104"/>
      <c r="F20" s="104"/>
      <c r="G20" s="104"/>
      <c r="H20" s="104"/>
      <c r="I20" s="104"/>
      <c r="J20" s="758"/>
    </row>
    <row r="21" spans="1:10" ht="15" customHeight="1" x14ac:dyDescent="0.2">
      <c r="A21" s="720"/>
      <c r="B21" s="104"/>
      <c r="C21" s="104"/>
      <c r="D21" s="757"/>
      <c r="E21" s="104"/>
      <c r="F21" s="104"/>
      <c r="G21" s="104"/>
      <c r="H21" s="104"/>
      <c r="I21" s="104"/>
      <c r="J21" s="758"/>
    </row>
    <row r="22" spans="1:10" ht="15" customHeight="1" x14ac:dyDescent="0.2">
      <c r="A22" s="728" t="s">
        <v>264</v>
      </c>
      <c r="B22" s="757">
        <v>4674750.2492199996</v>
      </c>
      <c r="C22" s="757">
        <v>67315431.617980003</v>
      </c>
      <c r="D22" s="757">
        <v>20305003.272849999</v>
      </c>
      <c r="E22" s="757">
        <v>87620434.89083001</v>
      </c>
      <c r="F22" s="757">
        <v>672075.01295999996</v>
      </c>
      <c r="G22" s="757">
        <v>3283081.3072000002</v>
      </c>
      <c r="H22" s="757">
        <v>2957001.3290400002</v>
      </c>
      <c r="I22" s="757">
        <v>99207342.789250016</v>
      </c>
      <c r="J22" s="758">
        <v>45.994386668125372</v>
      </c>
    </row>
    <row r="23" spans="1:10" ht="15" customHeight="1" x14ac:dyDescent="0.2">
      <c r="A23" s="732" t="s">
        <v>411</v>
      </c>
      <c r="B23" s="757">
        <v>1201905.8670600001</v>
      </c>
      <c r="C23" s="757">
        <v>19304005.340599999</v>
      </c>
      <c r="D23" s="757">
        <v>6421326.6041200003</v>
      </c>
      <c r="E23" s="757">
        <v>25725331.94472</v>
      </c>
      <c r="F23" s="757">
        <v>8517.9541599999993</v>
      </c>
      <c r="G23" s="757">
        <v>166815.7659</v>
      </c>
      <c r="H23" s="757">
        <v>946142.41240000003</v>
      </c>
      <c r="I23" s="757">
        <v>28048713.94424</v>
      </c>
      <c r="J23" s="758">
        <v>13.003910380258732</v>
      </c>
    </row>
    <row r="24" spans="1:10" ht="15" customHeight="1" x14ac:dyDescent="0.2">
      <c r="A24" s="728" t="s">
        <v>266</v>
      </c>
      <c r="B24" s="757">
        <v>102885.10146999999</v>
      </c>
      <c r="C24" s="757">
        <v>1680723.06504</v>
      </c>
      <c r="D24" s="757">
        <v>545981.12913999998</v>
      </c>
      <c r="E24" s="757">
        <v>2226704.1941800001</v>
      </c>
      <c r="F24" s="757">
        <v>2667.9467300000001</v>
      </c>
      <c r="G24" s="757">
        <v>177926.44078999999</v>
      </c>
      <c r="H24" s="757">
        <v>80914.216509999998</v>
      </c>
      <c r="I24" s="757">
        <v>2591097.8996800003</v>
      </c>
      <c r="J24" s="758">
        <v>1.2012816324092011</v>
      </c>
    </row>
    <row r="25" spans="1:10" ht="15" customHeight="1" x14ac:dyDescent="0.2">
      <c r="A25" s="728" t="s">
        <v>317</v>
      </c>
      <c r="B25" s="757">
        <v>414788.10002000001</v>
      </c>
      <c r="C25" s="757">
        <v>6861386.03314</v>
      </c>
      <c r="D25" s="757">
        <v>2188302.7718099998</v>
      </c>
      <c r="E25" s="757">
        <v>9049688.8049499989</v>
      </c>
      <c r="F25" s="757">
        <v>243931.41039</v>
      </c>
      <c r="G25" s="757">
        <v>6865921.5075700004</v>
      </c>
      <c r="H25" s="757">
        <v>325516.59629999998</v>
      </c>
      <c r="I25" s="757">
        <v>16899846.419229999</v>
      </c>
      <c r="J25" s="758">
        <v>7.8350860831868347</v>
      </c>
    </row>
    <row r="26" spans="1:10" ht="15" customHeight="1" x14ac:dyDescent="0.2">
      <c r="A26" s="728" t="s">
        <v>267</v>
      </c>
      <c r="B26" s="104">
        <v>5371001.0289099999</v>
      </c>
      <c r="C26" s="104">
        <v>24914858.481739998</v>
      </c>
      <c r="D26" s="104">
        <v>5383635.0010900004</v>
      </c>
      <c r="E26" s="757">
        <v>30298493.482829999</v>
      </c>
      <c r="F26" s="104">
        <v>5594696.0198799996</v>
      </c>
      <c r="G26" s="104">
        <v>870212.28438999993</v>
      </c>
      <c r="H26" s="104">
        <v>783976.67483000003</v>
      </c>
      <c r="I26" s="757">
        <v>42918379.490839995</v>
      </c>
      <c r="J26" s="758">
        <v>19.897766495616061</v>
      </c>
    </row>
    <row r="27" spans="1:10" ht="15" customHeight="1" x14ac:dyDescent="0.2">
      <c r="A27" s="732" t="s">
        <v>268</v>
      </c>
      <c r="B27" s="757">
        <v>1231341.0364599999</v>
      </c>
      <c r="C27" s="757">
        <v>0</v>
      </c>
      <c r="D27" s="757">
        <v>0</v>
      </c>
      <c r="E27" s="757">
        <v>0</v>
      </c>
      <c r="F27" s="757">
        <v>4714234.8532199999</v>
      </c>
      <c r="G27" s="757">
        <v>0</v>
      </c>
      <c r="H27" s="757">
        <v>0</v>
      </c>
      <c r="I27" s="757">
        <v>5945575.88968</v>
      </c>
      <c r="J27" s="758">
        <v>2.7564806066376928</v>
      </c>
    </row>
    <row r="28" spans="1:10" ht="15" customHeight="1" x14ac:dyDescent="0.2">
      <c r="A28" s="733" t="s">
        <v>412</v>
      </c>
      <c r="B28" s="759">
        <v>1277038.8794499999</v>
      </c>
      <c r="C28" s="757"/>
      <c r="D28" s="757"/>
      <c r="E28" s="757">
        <v>0</v>
      </c>
      <c r="F28" s="757">
        <v>0</v>
      </c>
      <c r="G28" s="757">
        <v>0</v>
      </c>
      <c r="H28" s="757"/>
      <c r="I28" s="757">
        <v>1277038.8794499999</v>
      </c>
      <c r="J28" s="758">
        <v>0.5920592000576943</v>
      </c>
    </row>
    <row r="29" spans="1:10" ht="15" customHeight="1" x14ac:dyDescent="0.2">
      <c r="A29" s="733" t="s">
        <v>413</v>
      </c>
      <c r="B29" s="759"/>
      <c r="C29" s="757"/>
      <c r="D29" s="757"/>
      <c r="E29" s="757">
        <v>0</v>
      </c>
      <c r="F29" s="759">
        <v>6199801.5634199996</v>
      </c>
      <c r="G29" s="757"/>
      <c r="H29" s="757"/>
      <c r="I29" s="757">
        <v>6199801.5634199996</v>
      </c>
      <c r="J29" s="758">
        <v>2.8743444018993198</v>
      </c>
    </row>
    <row r="30" spans="1:10" ht="15" customHeight="1" x14ac:dyDescent="0.2">
      <c r="A30" s="733" t="s">
        <v>414</v>
      </c>
      <c r="B30" s="759">
        <v>-31773.117289999998</v>
      </c>
      <c r="C30" s="757"/>
      <c r="D30" s="757"/>
      <c r="E30" s="757">
        <v>0</v>
      </c>
      <c r="F30" s="759">
        <v>-295942.10233999998</v>
      </c>
      <c r="G30" s="757"/>
      <c r="H30" s="757"/>
      <c r="I30" s="757">
        <v>-327715.21963000001</v>
      </c>
      <c r="J30" s="758">
        <v>-0.15193492845294862</v>
      </c>
    </row>
    <row r="31" spans="1:10" ht="15" customHeight="1" x14ac:dyDescent="0.2">
      <c r="A31" s="733" t="s">
        <v>415</v>
      </c>
      <c r="B31" s="759">
        <v>-13924.725700000001</v>
      </c>
      <c r="C31" s="757"/>
      <c r="D31" s="757"/>
      <c r="E31" s="757">
        <v>0</v>
      </c>
      <c r="F31" s="759">
        <v>-127089.29665</v>
      </c>
      <c r="G31" s="757"/>
      <c r="H31" s="757"/>
      <c r="I31" s="757">
        <v>-141014.02235000001</v>
      </c>
      <c r="J31" s="758">
        <v>-6.5376748204734436E-2</v>
      </c>
    </row>
    <row r="32" spans="1:10" ht="15" customHeight="1" x14ac:dyDescent="0.2">
      <c r="A32" s="733" t="s">
        <v>416</v>
      </c>
      <c r="B32" s="759"/>
      <c r="C32" s="757"/>
      <c r="D32" s="757"/>
      <c r="E32" s="757">
        <v>0</v>
      </c>
      <c r="F32" s="759"/>
      <c r="G32" s="757"/>
      <c r="H32" s="757"/>
      <c r="I32" s="757">
        <v>0</v>
      </c>
      <c r="J32" s="758">
        <v>0</v>
      </c>
    </row>
    <row r="33" spans="1:10" ht="15" customHeight="1" x14ac:dyDescent="0.2">
      <c r="A33" s="733" t="s">
        <v>417</v>
      </c>
      <c r="B33" s="759"/>
      <c r="C33" s="757"/>
      <c r="D33" s="757"/>
      <c r="E33" s="757">
        <v>0</v>
      </c>
      <c r="F33" s="759">
        <v>-1062535.31121</v>
      </c>
      <c r="G33" s="757"/>
      <c r="H33" s="757"/>
      <c r="I33" s="757">
        <v>-1062535.31121</v>
      </c>
      <c r="J33" s="758">
        <v>-0.49261131866163865</v>
      </c>
    </row>
    <row r="34" spans="1:10" ht="15" customHeight="1" x14ac:dyDescent="0.2">
      <c r="A34" s="728" t="s">
        <v>271</v>
      </c>
      <c r="B34" s="757">
        <v>1240521.28572</v>
      </c>
      <c r="C34" s="757">
        <v>17848702.65504</v>
      </c>
      <c r="D34" s="757">
        <v>5383644.0878699999</v>
      </c>
      <c r="E34" s="757">
        <v>23232346.742909998</v>
      </c>
      <c r="F34" s="757">
        <v>180213.64319</v>
      </c>
      <c r="G34" s="757">
        <v>870213.62428999995</v>
      </c>
      <c r="H34" s="757">
        <v>783978.00624999998</v>
      </c>
      <c r="I34" s="757">
        <v>26307273.302359998</v>
      </c>
      <c r="J34" s="758">
        <v>12.196545804308245</v>
      </c>
    </row>
    <row r="35" spans="1:10" ht="15" customHeight="1" x14ac:dyDescent="0.2">
      <c r="A35" s="563" t="s">
        <v>272</v>
      </c>
      <c r="B35" s="757">
        <v>2445615.1765100001</v>
      </c>
      <c r="C35" s="757">
        <v>7066155.8266999992</v>
      </c>
      <c r="D35" s="757">
        <v>-9.0867799999999992</v>
      </c>
      <c r="E35" s="757">
        <v>7066146.7399199996</v>
      </c>
      <c r="F35" s="757">
        <v>10595.966919999999</v>
      </c>
      <c r="G35" s="757">
        <v>-1.3399000000000001</v>
      </c>
      <c r="H35" s="757">
        <v>-1.33142</v>
      </c>
      <c r="I35" s="757">
        <v>9522355.2120299991</v>
      </c>
      <c r="J35" s="758">
        <v>4.4147426521014044</v>
      </c>
    </row>
    <row r="36" spans="1:10" ht="15" customHeight="1" x14ac:dyDescent="0.2">
      <c r="A36" s="733" t="s">
        <v>418</v>
      </c>
      <c r="B36" s="759">
        <v>2114840.4391200002</v>
      </c>
      <c r="C36" s="757"/>
      <c r="D36" s="757"/>
      <c r="E36" s="757">
        <v>0</v>
      </c>
      <c r="F36" s="757"/>
      <c r="G36" s="757"/>
      <c r="H36" s="757"/>
      <c r="I36" s="757">
        <v>2114840.4391200002</v>
      </c>
      <c r="J36" s="758">
        <v>0.9804797322805977</v>
      </c>
    </row>
    <row r="37" spans="1:10" ht="15" customHeight="1" x14ac:dyDescent="0.2">
      <c r="A37" s="733" t="s">
        <v>419</v>
      </c>
      <c r="B37" s="759"/>
      <c r="C37" s="759">
        <v>3327384.8675699998</v>
      </c>
      <c r="D37" s="757"/>
      <c r="E37" s="757">
        <v>3327384.8675699998</v>
      </c>
      <c r="F37" s="757"/>
      <c r="G37" s="757"/>
      <c r="H37" s="757"/>
      <c r="I37" s="757">
        <v>3327384.8675699998</v>
      </c>
      <c r="J37" s="758">
        <v>1.5426380940148217</v>
      </c>
    </row>
    <row r="38" spans="1:10" ht="15" customHeight="1" x14ac:dyDescent="0.2">
      <c r="A38" s="733" t="s">
        <v>420</v>
      </c>
      <c r="B38" s="759"/>
      <c r="C38" s="759">
        <v>3450743.2117499998</v>
      </c>
      <c r="D38" s="757"/>
      <c r="E38" s="757">
        <v>3450743.2117499998</v>
      </c>
      <c r="F38" s="757"/>
      <c r="G38" s="757"/>
      <c r="H38" s="757"/>
      <c r="I38" s="757">
        <v>3450743.2117499998</v>
      </c>
      <c r="J38" s="758">
        <v>1.5998293383464801</v>
      </c>
    </row>
    <row r="39" spans="1:10" ht="15" customHeight="1" x14ac:dyDescent="0.2">
      <c r="A39" s="733" t="s">
        <v>421</v>
      </c>
      <c r="B39" s="759"/>
      <c r="C39" s="759"/>
      <c r="D39" s="757"/>
      <c r="E39" s="757">
        <v>0</v>
      </c>
      <c r="F39" s="759">
        <v>-0.80630000000000002</v>
      </c>
      <c r="G39" s="757"/>
      <c r="H39" s="757"/>
      <c r="I39" s="757">
        <v>-0.80630000000000002</v>
      </c>
      <c r="J39" s="758">
        <v>-3.7381581773932971E-7</v>
      </c>
    </row>
    <row r="40" spans="1:10" ht="15" customHeight="1" x14ac:dyDescent="0.2">
      <c r="A40" s="733" t="s">
        <v>422</v>
      </c>
      <c r="B40" s="759"/>
      <c r="C40" s="759"/>
      <c r="D40" s="757"/>
      <c r="E40" s="757">
        <v>0</v>
      </c>
      <c r="F40" s="759">
        <v>11941.12263</v>
      </c>
      <c r="G40" s="757"/>
      <c r="H40" s="757"/>
      <c r="I40" s="757">
        <v>11941.12263</v>
      </c>
      <c r="J40" s="758">
        <v>5.5361286378011474E-3</v>
      </c>
    </row>
    <row r="41" spans="1:10" ht="15" customHeight="1" x14ac:dyDescent="0.2">
      <c r="A41" s="733" t="s">
        <v>423</v>
      </c>
      <c r="B41" s="759"/>
      <c r="C41" s="759"/>
      <c r="D41" s="757"/>
      <c r="E41" s="757">
        <v>0</v>
      </c>
      <c r="F41" s="757"/>
      <c r="G41" s="757"/>
      <c r="H41" s="757"/>
      <c r="I41" s="757">
        <v>0</v>
      </c>
      <c r="J41" s="758"/>
    </row>
    <row r="42" spans="1:10" ht="15" customHeight="1" x14ac:dyDescent="0.2">
      <c r="A42" s="733" t="s">
        <v>424</v>
      </c>
      <c r="B42" s="759"/>
      <c r="C42" s="759"/>
      <c r="D42" s="757"/>
      <c r="E42" s="757">
        <v>0</v>
      </c>
      <c r="F42" s="757"/>
      <c r="G42" s="757"/>
      <c r="H42" s="757"/>
      <c r="I42" s="757">
        <v>0</v>
      </c>
      <c r="J42" s="758"/>
    </row>
    <row r="43" spans="1:10" ht="15" customHeight="1" x14ac:dyDescent="0.2">
      <c r="A43" s="733" t="s">
        <v>425</v>
      </c>
      <c r="B43" s="759">
        <v>6457.1561099999999</v>
      </c>
      <c r="C43" s="759"/>
      <c r="D43" s="757"/>
      <c r="E43" s="757">
        <v>0</v>
      </c>
      <c r="F43" s="757"/>
      <c r="G43" s="757"/>
      <c r="H43" s="757"/>
      <c r="I43" s="757">
        <v>6457.1561099999999</v>
      </c>
      <c r="J43" s="758">
        <v>2.9936588013520513E-3</v>
      </c>
    </row>
    <row r="44" spans="1:10" ht="15" customHeight="1" x14ac:dyDescent="0.2">
      <c r="A44" s="733" t="s">
        <v>426</v>
      </c>
      <c r="B44" s="759">
        <v>325523.66516999999</v>
      </c>
      <c r="C44" s="759"/>
      <c r="D44" s="757"/>
      <c r="E44" s="757">
        <v>0</v>
      </c>
      <c r="F44" s="757"/>
      <c r="G44" s="757"/>
      <c r="H44" s="757"/>
      <c r="I44" s="757">
        <v>325523.66516999999</v>
      </c>
      <c r="J44" s="758">
        <v>0.15091888266033399</v>
      </c>
    </row>
    <row r="45" spans="1:10" ht="15" customHeight="1" x14ac:dyDescent="0.2">
      <c r="A45" s="733" t="s">
        <v>427</v>
      </c>
      <c r="B45" s="759">
        <v>871.70399999999995</v>
      </c>
      <c r="C45" s="759">
        <v>292332.45448000001</v>
      </c>
      <c r="D45" s="757"/>
      <c r="E45" s="757">
        <v>292332.45448000001</v>
      </c>
      <c r="F45" s="757"/>
      <c r="G45" s="757"/>
      <c r="H45" s="757"/>
      <c r="I45" s="757">
        <v>293204.15848000004</v>
      </c>
      <c r="J45" s="758">
        <v>0.13593495258188421</v>
      </c>
    </row>
    <row r="46" spans="1:10" ht="15" customHeight="1" x14ac:dyDescent="0.2">
      <c r="A46" s="733" t="s">
        <v>428</v>
      </c>
      <c r="B46" s="759">
        <v>-2077.7878900000001</v>
      </c>
      <c r="C46" s="759">
        <v>-4304.7070999999996</v>
      </c>
      <c r="D46" s="757">
        <v>-9.0867799999999992</v>
      </c>
      <c r="E46" s="757">
        <v>-4313.7938799999993</v>
      </c>
      <c r="F46" s="759">
        <v>-1344.34941</v>
      </c>
      <c r="G46" s="759">
        <v>-1.3399000000000001</v>
      </c>
      <c r="H46" s="759">
        <v>-1.33142</v>
      </c>
      <c r="I46" s="757">
        <v>-7738.6024999999991</v>
      </c>
      <c r="J46" s="758">
        <v>-3.5877614060487667E-3</v>
      </c>
    </row>
    <row r="47" spans="1:10" ht="15" customHeight="1" x14ac:dyDescent="0.2">
      <c r="A47" s="733" t="s">
        <v>429</v>
      </c>
      <c r="B47" s="759">
        <v>453523.53022000002</v>
      </c>
      <c r="C47" s="757"/>
      <c r="D47" s="757"/>
      <c r="E47" s="757">
        <v>0</v>
      </c>
      <c r="F47" s="759">
        <v>689651.55654999998</v>
      </c>
      <c r="G47" s="757"/>
      <c r="H47" s="757"/>
      <c r="I47" s="757">
        <v>1143175.0867699999</v>
      </c>
      <c r="J47" s="758">
        <v>0.52999743256871723</v>
      </c>
    </row>
    <row r="48" spans="1:10" ht="15" customHeight="1" x14ac:dyDescent="0.2">
      <c r="A48" s="61" t="s">
        <v>430</v>
      </c>
      <c r="B48" s="104">
        <v>11765330.34668</v>
      </c>
      <c r="C48" s="104">
        <v>120076404.53850001</v>
      </c>
      <c r="D48" s="104">
        <v>34844248.779009998</v>
      </c>
      <c r="E48" s="757">
        <v>154920653.31751001</v>
      </c>
      <c r="F48" s="104">
        <v>6521888.3441199996</v>
      </c>
      <c r="G48" s="104">
        <v>11363957.305850001</v>
      </c>
      <c r="H48" s="104">
        <v>5093551.22908</v>
      </c>
      <c r="I48" s="757">
        <v>189665380.54323998</v>
      </c>
      <c r="J48" s="758">
        <v>87.932431259596171</v>
      </c>
    </row>
    <row r="49" spans="1:10" ht="15" customHeight="1" x14ac:dyDescent="0.2">
      <c r="A49" s="732"/>
      <c r="B49" s="104"/>
      <c r="C49" s="104"/>
      <c r="D49" s="757"/>
      <c r="E49" s="104"/>
      <c r="F49" s="104"/>
      <c r="G49" s="104"/>
      <c r="H49" s="104"/>
      <c r="I49" s="104"/>
      <c r="J49" s="758"/>
    </row>
    <row r="50" spans="1:10" ht="15" customHeight="1" x14ac:dyDescent="0.2">
      <c r="A50" s="61" t="s">
        <v>282</v>
      </c>
      <c r="B50" s="104"/>
      <c r="C50" s="104"/>
      <c r="D50" s="757"/>
      <c r="E50" s="104"/>
      <c r="F50" s="104"/>
      <c r="G50" s="104"/>
      <c r="H50" s="104"/>
      <c r="I50" s="104"/>
      <c r="J50" s="758"/>
    </row>
    <row r="51" spans="1:10" ht="15" customHeight="1" x14ac:dyDescent="0.2">
      <c r="A51" s="735" t="s">
        <v>302</v>
      </c>
      <c r="B51" s="757">
        <v>256011.75653000001</v>
      </c>
      <c r="C51" s="757">
        <v>885796.17096000002</v>
      </c>
      <c r="D51" s="757">
        <v>195676.70329</v>
      </c>
      <c r="E51" s="757">
        <v>1081472.8742500001</v>
      </c>
      <c r="F51" s="757">
        <v>325964</v>
      </c>
      <c r="G51" s="757">
        <v>137496.48655999999</v>
      </c>
      <c r="H51" s="757">
        <v>2.08108</v>
      </c>
      <c r="I51" s="757">
        <v>1800947.1984200003</v>
      </c>
      <c r="J51" s="758">
        <v>0.83495293275794025</v>
      </c>
    </row>
    <row r="52" spans="1:10" ht="15" customHeight="1" x14ac:dyDescent="0.2">
      <c r="A52" s="736" t="s">
        <v>407</v>
      </c>
      <c r="B52" s="757">
        <v>61050.732920000002</v>
      </c>
      <c r="C52" s="757">
        <v>138480.85954</v>
      </c>
      <c r="D52" s="757">
        <v>43674.59923</v>
      </c>
      <c r="E52" s="757">
        <v>182155.45877</v>
      </c>
      <c r="F52" s="757">
        <v>224680.99906</v>
      </c>
      <c r="G52" s="757">
        <v>12331.85404</v>
      </c>
      <c r="H52" s="757">
        <v>6429.16806</v>
      </c>
      <c r="I52" s="757">
        <v>486648.21285000001</v>
      </c>
      <c r="J52" s="758">
        <v>0.22561924796962188</v>
      </c>
    </row>
    <row r="53" spans="1:10" ht="15" customHeight="1" x14ac:dyDescent="0.2">
      <c r="A53" s="736" t="s">
        <v>284</v>
      </c>
      <c r="B53" s="757"/>
      <c r="C53" s="757">
        <v>1300191.2826799999</v>
      </c>
      <c r="D53" s="757"/>
      <c r="E53" s="757">
        <v>1300191.2826799999</v>
      </c>
      <c r="F53" s="757">
        <v>524868</v>
      </c>
      <c r="G53" s="757">
        <v>20391.127130000001</v>
      </c>
      <c r="H53" s="757"/>
      <c r="I53" s="757">
        <v>1845450.4098099999</v>
      </c>
      <c r="J53" s="758">
        <v>0.85558545707615807</v>
      </c>
    </row>
    <row r="54" spans="1:10" ht="15" customHeight="1" x14ac:dyDescent="0.2">
      <c r="A54" s="737" t="s">
        <v>372</v>
      </c>
      <c r="B54" s="757">
        <v>212209.66464999999</v>
      </c>
      <c r="C54" s="757">
        <v>-282323.94634000002</v>
      </c>
      <c r="D54" s="757">
        <v>284012.9436</v>
      </c>
      <c r="E54" s="757">
        <v>1688.9972599999746</v>
      </c>
      <c r="F54" s="757">
        <v>-455920.85016999999</v>
      </c>
      <c r="G54" s="757">
        <v>214020.91112</v>
      </c>
      <c r="H54" s="757">
        <v>28001</v>
      </c>
      <c r="I54" s="757">
        <v>-0.27714000002015382</v>
      </c>
      <c r="J54" s="758">
        <v>-1.2848730712614616E-7</v>
      </c>
    </row>
    <row r="55" spans="1:10" ht="15" customHeight="1" x14ac:dyDescent="0.2">
      <c r="A55" s="735" t="s">
        <v>240</v>
      </c>
      <c r="B55" s="757">
        <v>82294.148669999995</v>
      </c>
      <c r="C55" s="757">
        <v>824065.68412999995</v>
      </c>
      <c r="D55" s="757"/>
      <c r="E55" s="757">
        <v>824065.68412999995</v>
      </c>
      <c r="F55" s="757"/>
      <c r="G55" s="757"/>
      <c r="H55" s="757"/>
      <c r="I55" s="757">
        <v>906359.83279999997</v>
      </c>
      <c r="J55" s="758">
        <v>0.42020543478136435</v>
      </c>
    </row>
    <row r="56" spans="1:10" ht="15" customHeight="1" x14ac:dyDescent="0.2">
      <c r="A56" s="61" t="s">
        <v>285</v>
      </c>
      <c r="B56" s="104">
        <v>611566.30276999995</v>
      </c>
      <c r="C56" s="104">
        <v>2866210.0509700002</v>
      </c>
      <c r="D56" s="104">
        <v>523364.24612000003</v>
      </c>
      <c r="E56" s="757">
        <v>3389574.2970900005</v>
      </c>
      <c r="F56" s="104">
        <v>619592.14889000007</v>
      </c>
      <c r="G56" s="104">
        <v>384240.37884999998</v>
      </c>
      <c r="H56" s="104">
        <v>34432.24914</v>
      </c>
      <c r="I56" s="757">
        <v>5039405.3767400002</v>
      </c>
      <c r="J56" s="758">
        <v>2.3363629440977776</v>
      </c>
    </row>
    <row r="57" spans="1:10" ht="15" customHeight="1" x14ac:dyDescent="0.2">
      <c r="A57" s="736"/>
      <c r="B57" s="104"/>
      <c r="C57" s="104"/>
      <c r="D57" s="757"/>
      <c r="E57" s="104"/>
      <c r="F57" s="104"/>
      <c r="G57" s="104"/>
      <c r="H57" s="104"/>
      <c r="I57" s="104"/>
      <c r="J57" s="758"/>
    </row>
    <row r="58" spans="1:10" ht="15" customHeight="1" x14ac:dyDescent="0.2">
      <c r="A58" s="61" t="s">
        <v>324</v>
      </c>
      <c r="B58" s="104">
        <v>12376896.64945</v>
      </c>
      <c r="C58" s="104">
        <v>122942614.58947001</v>
      </c>
      <c r="D58" s="104">
        <v>35367613.025129996</v>
      </c>
      <c r="E58" s="757">
        <v>158310227.6146</v>
      </c>
      <c r="F58" s="104">
        <v>7141480.4930099994</v>
      </c>
      <c r="G58" s="104">
        <v>11748197.684700001</v>
      </c>
      <c r="H58" s="104">
        <v>5127983.4782199999</v>
      </c>
      <c r="I58" s="757">
        <v>194704785.91997999</v>
      </c>
      <c r="J58" s="758">
        <v>90.268794203693972</v>
      </c>
    </row>
    <row r="59" spans="1:10" ht="15" customHeight="1" x14ac:dyDescent="0.2">
      <c r="A59" s="736"/>
      <c r="B59" s="104"/>
      <c r="C59" s="104"/>
      <c r="D59" s="757"/>
      <c r="E59" s="104"/>
      <c r="F59" s="104"/>
      <c r="G59" s="104"/>
      <c r="H59" s="104"/>
      <c r="I59" s="104"/>
      <c r="J59" s="758"/>
    </row>
    <row r="60" spans="1:10" ht="15" customHeight="1" x14ac:dyDescent="0.2">
      <c r="A60" s="61" t="s">
        <v>352</v>
      </c>
      <c r="B60" s="104">
        <v>13668072.624823999</v>
      </c>
      <c r="C60" s="104">
        <v>-1239091.5626100153</v>
      </c>
      <c r="D60" s="104">
        <v>-17319890.719459999</v>
      </c>
      <c r="E60" s="757">
        <v>-18558982.282070015</v>
      </c>
      <c r="F60" s="104">
        <v>29343383.696100004</v>
      </c>
      <c r="G60" s="104">
        <v>236527.54389999993</v>
      </c>
      <c r="H60" s="104">
        <v>-3699330.0353799998</v>
      </c>
      <c r="I60" s="757">
        <v>20989671.547373988</v>
      </c>
      <c r="J60" s="758">
        <v>9.7312057963060266</v>
      </c>
    </row>
    <row r="61" spans="1:10" ht="15" customHeight="1" x14ac:dyDescent="0.2">
      <c r="A61" s="738"/>
      <c r="B61" s="104"/>
      <c r="C61" s="104"/>
      <c r="D61" s="757"/>
      <c r="E61" s="104"/>
      <c r="F61" s="104"/>
      <c r="G61" s="104"/>
      <c r="H61" s="104"/>
      <c r="I61" s="104"/>
      <c r="J61" s="758"/>
    </row>
    <row r="62" spans="1:10" ht="15" customHeight="1" x14ac:dyDescent="0.2">
      <c r="A62" s="692" t="s">
        <v>310</v>
      </c>
      <c r="B62" s="757">
        <v>630443.89150000003</v>
      </c>
      <c r="C62" s="757">
        <v>8792569.8589399997</v>
      </c>
      <c r="D62" s="757">
        <v>2628502.69918</v>
      </c>
      <c r="E62" s="757">
        <v>11421072.558119999</v>
      </c>
      <c r="F62" s="757">
        <v>108910</v>
      </c>
      <c r="G62" s="757">
        <v>553275.16991000006</v>
      </c>
      <c r="H62" s="757">
        <v>381785.20760000002</v>
      </c>
      <c r="I62" s="757">
        <v>13095486.827129999</v>
      </c>
      <c r="J62" s="758">
        <v>6.0713135520007695</v>
      </c>
    </row>
    <row r="63" spans="1:10" ht="15" customHeight="1" x14ac:dyDescent="0.2">
      <c r="A63" s="692" t="s">
        <v>353</v>
      </c>
      <c r="B63" s="757">
        <v>3542038.3723900001</v>
      </c>
      <c r="C63" s="757"/>
      <c r="D63" s="757">
        <v>35341.935720000001</v>
      </c>
      <c r="E63" s="757">
        <v>35341.935720000001</v>
      </c>
      <c r="F63" s="757">
        <v>4091227</v>
      </c>
      <c r="G63" s="757"/>
      <c r="H63" s="757"/>
      <c r="I63" s="757">
        <v>7668607.3081100006</v>
      </c>
      <c r="J63" s="758">
        <v>3.5553103209759884</v>
      </c>
    </row>
    <row r="64" spans="1:10" ht="15" customHeight="1" x14ac:dyDescent="0.2">
      <c r="A64" s="737"/>
      <c r="B64" s="104"/>
      <c r="C64" s="104"/>
      <c r="D64" s="757"/>
      <c r="E64" s="104"/>
      <c r="F64" s="104"/>
      <c r="G64" s="104"/>
      <c r="H64" s="104"/>
      <c r="I64" s="104"/>
      <c r="J64" s="758"/>
    </row>
    <row r="65" spans="1:10" ht="15" customHeight="1" x14ac:dyDescent="0.2">
      <c r="A65" s="61" t="s">
        <v>354</v>
      </c>
      <c r="B65" s="104">
        <v>9495590.3609339986</v>
      </c>
      <c r="C65" s="104">
        <v>-10031661.421550015</v>
      </c>
      <c r="D65" s="104">
        <v>-19983735.354359999</v>
      </c>
      <c r="E65" s="104">
        <v>-30015396.775910012</v>
      </c>
      <c r="F65" s="104">
        <v>25143246.696100004</v>
      </c>
      <c r="G65" s="104">
        <v>-316747.62601000012</v>
      </c>
      <c r="H65" s="104">
        <v>-4081115.2429799996</v>
      </c>
      <c r="I65" s="757">
        <v>225577.41213398892</v>
      </c>
      <c r="J65" s="758">
        <v>0.10458192332926809</v>
      </c>
    </row>
    <row r="66" spans="1:10" ht="15" customHeight="1" thickBot="1" x14ac:dyDescent="0.25">
      <c r="A66" s="402"/>
      <c r="B66" s="296"/>
      <c r="C66" s="296"/>
      <c r="D66" s="296"/>
      <c r="E66" s="296"/>
      <c r="F66" s="296"/>
      <c r="G66" s="296"/>
      <c r="H66" s="296"/>
      <c r="I66" s="760"/>
      <c r="J66" s="761"/>
    </row>
    <row r="67" spans="1:10" ht="15" customHeight="1" x14ac:dyDescent="0.2">
      <c r="A67" s="762" t="s">
        <v>431</v>
      </c>
      <c r="B67" s="762"/>
      <c r="C67" s="762"/>
      <c r="D67" s="762"/>
      <c r="E67" s="762"/>
      <c r="F67" s="762"/>
      <c r="G67" s="762"/>
      <c r="H67" s="762"/>
      <c r="I67" s="762"/>
      <c r="J67" s="762"/>
    </row>
    <row r="68" spans="1:10" x14ac:dyDescent="0.2">
      <c r="A68" s="406"/>
      <c r="B68" s="406"/>
      <c r="C68" s="406"/>
      <c r="D68" s="406"/>
      <c r="E68" s="406"/>
      <c r="F68" s="406"/>
      <c r="G68" s="406"/>
      <c r="H68" s="406"/>
      <c r="I68" s="406"/>
      <c r="J68" s="406"/>
    </row>
  </sheetData>
  <mergeCells count="9">
    <mergeCell ref="A2:J2"/>
    <mergeCell ref="A6:A8"/>
    <mergeCell ref="B6:B8"/>
    <mergeCell ref="C6:D7"/>
    <mergeCell ref="E6:E8"/>
    <mergeCell ref="F6:F8"/>
    <mergeCell ref="G6:G8"/>
    <mergeCell ref="H6:H8"/>
    <mergeCell ref="J6:J8"/>
  </mergeCells>
  <hyperlinks>
    <hyperlink ref="A1" location="Índice!A1" display="Regresar"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51"/>
  <sheetViews>
    <sheetView showGridLines="0" workbookViewId="0"/>
  </sheetViews>
  <sheetFormatPr baseColWidth="10" defaultRowHeight="15" x14ac:dyDescent="0.2"/>
  <cols>
    <col min="1" max="1" width="25.28515625" style="99" customWidth="1"/>
    <col min="2" max="5" width="26" style="99" customWidth="1"/>
    <col min="6" max="16384" width="11.42578125" style="99"/>
  </cols>
  <sheetData>
    <row r="1" spans="1:5" s="416" customFormat="1" x14ac:dyDescent="0.2">
      <c r="A1" s="236" t="s">
        <v>18</v>
      </c>
      <c r="B1" s="741"/>
      <c r="C1" s="741"/>
      <c r="D1" s="741"/>
      <c r="E1" s="741"/>
    </row>
    <row r="2" spans="1:5" s="416" customFormat="1" x14ac:dyDescent="0.2">
      <c r="A2" s="1232" t="s">
        <v>1249</v>
      </c>
      <c r="B2" s="1232"/>
      <c r="C2" s="1232"/>
      <c r="D2" s="1232"/>
      <c r="E2" s="1232"/>
    </row>
    <row r="3" spans="1:5" s="416" customFormat="1" ht="39.75" customHeight="1" x14ac:dyDescent="0.2">
      <c r="A3" s="1205" t="s">
        <v>1370</v>
      </c>
      <c r="B3" s="1205"/>
      <c r="C3" s="1205"/>
      <c r="D3" s="1205"/>
      <c r="E3" s="1205"/>
    </row>
    <row r="4" spans="1:5" s="416" customFormat="1" ht="18" x14ac:dyDescent="0.2">
      <c r="A4" s="763" t="s">
        <v>69</v>
      </c>
      <c r="B4" s="741"/>
      <c r="C4" s="741"/>
      <c r="D4" s="741"/>
      <c r="E4" s="741"/>
    </row>
    <row r="5" spans="1:5" s="416" customFormat="1" ht="15.75" thickBot="1" x14ac:dyDescent="0.25">
      <c r="A5" s="1232"/>
      <c r="B5" s="1232"/>
      <c r="C5" s="1232"/>
      <c r="D5" s="1232"/>
      <c r="E5" s="1232"/>
    </row>
    <row r="6" spans="1:5" ht="31.5" customHeight="1" thickBot="1" x14ac:dyDescent="0.25">
      <c r="A6" s="1249" t="s">
        <v>1363</v>
      </c>
      <c r="B6" s="1251" t="s">
        <v>19</v>
      </c>
      <c r="C6" s="1237" t="s">
        <v>432</v>
      </c>
      <c r="D6" s="1237"/>
      <c r="E6" s="1249" t="s">
        <v>374</v>
      </c>
    </row>
    <row r="7" spans="1:5" ht="31.5" customHeight="1" thickBot="1" x14ac:dyDescent="0.25">
      <c r="A7" s="1250"/>
      <c r="B7" s="1252"/>
      <c r="C7" s="400" t="s">
        <v>134</v>
      </c>
      <c r="D7" s="400" t="s">
        <v>375</v>
      </c>
      <c r="E7" s="1250"/>
    </row>
    <row r="8" spans="1:5" ht="15" customHeight="1" x14ac:dyDescent="0.2">
      <c r="A8" s="52"/>
      <c r="B8" s="103"/>
      <c r="C8" s="54"/>
      <c r="D8" s="54"/>
      <c r="E8" s="54"/>
    </row>
    <row r="9" spans="1:5" ht="15" customHeight="1" x14ac:dyDescent="0.2">
      <c r="A9" s="54" t="s">
        <v>376</v>
      </c>
      <c r="B9" s="757">
        <v>215694457.14067194</v>
      </c>
      <c r="C9" s="757">
        <v>155658564.25822994</v>
      </c>
      <c r="D9" s="757">
        <v>45746221.178120002</v>
      </c>
      <c r="E9" s="757">
        <v>14289671.704322007</v>
      </c>
    </row>
    <row r="10" spans="1:5" ht="15" customHeight="1" x14ac:dyDescent="0.2">
      <c r="A10" s="56"/>
      <c r="B10" s="757"/>
      <c r="C10" s="757">
        <v>0</v>
      </c>
      <c r="D10" s="757">
        <v>0</v>
      </c>
      <c r="E10" s="757">
        <v>0</v>
      </c>
    </row>
    <row r="11" spans="1:5" ht="15" customHeight="1" x14ac:dyDescent="0.2">
      <c r="A11" s="745" t="s">
        <v>20</v>
      </c>
      <c r="B11" s="757">
        <v>2694006.4695099997</v>
      </c>
      <c r="C11" s="757">
        <v>2022604.9121699999</v>
      </c>
      <c r="D11" s="757">
        <v>652332.47025000001</v>
      </c>
      <c r="E11" s="757">
        <v>19069.087090000005</v>
      </c>
    </row>
    <row r="12" spans="1:5" ht="15" customHeight="1" x14ac:dyDescent="0.2">
      <c r="A12" s="745" t="s">
        <v>21</v>
      </c>
      <c r="B12" s="757">
        <v>9261344.9159499984</v>
      </c>
      <c r="C12" s="757">
        <v>7157567.1360699991</v>
      </c>
      <c r="D12" s="757">
        <v>2051114.38332</v>
      </c>
      <c r="E12" s="757">
        <v>52663.396560000001</v>
      </c>
    </row>
    <row r="13" spans="1:5" ht="15" customHeight="1" x14ac:dyDescent="0.2">
      <c r="A13" s="745" t="s">
        <v>22</v>
      </c>
      <c r="B13" s="757">
        <v>1855341.8668500001</v>
      </c>
      <c r="C13" s="757">
        <v>1434499.1855000001</v>
      </c>
      <c r="D13" s="757">
        <v>405421.45173999993</v>
      </c>
      <c r="E13" s="757">
        <v>15421.22961</v>
      </c>
    </row>
    <row r="14" spans="1:5" ht="15" customHeight="1" x14ac:dyDescent="0.2">
      <c r="A14" s="745" t="s">
        <v>23</v>
      </c>
      <c r="B14" s="757">
        <v>1916383.8324400005</v>
      </c>
      <c r="C14" s="757">
        <v>1521560.4591000003</v>
      </c>
      <c r="D14" s="757">
        <v>383967.1568600001</v>
      </c>
      <c r="E14" s="757">
        <v>10856.216480000001</v>
      </c>
    </row>
    <row r="15" spans="1:5" ht="15" customHeight="1" x14ac:dyDescent="0.2">
      <c r="A15" s="745" t="s">
        <v>24</v>
      </c>
      <c r="B15" s="757">
        <v>7728737.4154300019</v>
      </c>
      <c r="C15" s="757">
        <v>6005681.8379400019</v>
      </c>
      <c r="D15" s="757">
        <v>1654564.04085</v>
      </c>
      <c r="E15" s="757">
        <v>68491.536640000006</v>
      </c>
    </row>
    <row r="16" spans="1:5" ht="15" customHeight="1" x14ac:dyDescent="0.2">
      <c r="A16" s="745" t="s">
        <v>25</v>
      </c>
      <c r="B16" s="757">
        <v>1308034.4419100001</v>
      </c>
      <c r="C16" s="757">
        <v>981155.18750999996</v>
      </c>
      <c r="D16" s="757">
        <v>313736.74485999998</v>
      </c>
      <c r="E16" s="757">
        <v>13142.509540000005</v>
      </c>
    </row>
    <row r="17" spans="1:6" ht="15" customHeight="1" x14ac:dyDescent="0.2">
      <c r="A17" s="745" t="s">
        <v>26</v>
      </c>
      <c r="B17" s="757">
        <v>2113474.2086700001</v>
      </c>
      <c r="C17" s="757">
        <v>1465495.4544700002</v>
      </c>
      <c r="D17" s="757">
        <v>571373.90036999993</v>
      </c>
      <c r="E17" s="757">
        <v>76604.853830000022</v>
      </c>
    </row>
    <row r="18" spans="1:6" ht="15" customHeight="1" x14ac:dyDescent="0.2">
      <c r="A18" s="745" t="s">
        <v>27</v>
      </c>
      <c r="B18" s="757">
        <v>9034132.313459998</v>
      </c>
      <c r="C18" s="757">
        <v>6881512.5215699989</v>
      </c>
      <c r="D18" s="757">
        <v>2075484.7896700001</v>
      </c>
      <c r="E18" s="757">
        <v>77135.00221999998</v>
      </c>
    </row>
    <row r="19" spans="1:6" ht="15" customHeight="1" x14ac:dyDescent="0.2">
      <c r="A19" s="746" t="s">
        <v>28</v>
      </c>
      <c r="B19" s="757">
        <v>12611596.901302004</v>
      </c>
      <c r="C19" s="757"/>
      <c r="D19" s="757">
        <v>0</v>
      </c>
      <c r="E19" s="757">
        <v>12611596.901302004</v>
      </c>
    </row>
    <row r="20" spans="1:6" ht="15" customHeight="1" x14ac:dyDescent="0.2">
      <c r="A20" s="406" t="s">
        <v>1292</v>
      </c>
      <c r="B20" s="757">
        <v>20323568.203540001</v>
      </c>
      <c r="C20" s="757">
        <v>16402447.92928</v>
      </c>
      <c r="D20" s="757">
        <v>3791500.8002899997</v>
      </c>
      <c r="E20" s="757">
        <v>129619.47397000002</v>
      </c>
    </row>
    <row r="21" spans="1:6" ht="15" customHeight="1" x14ac:dyDescent="0.2">
      <c r="A21" s="406" t="s">
        <v>1293</v>
      </c>
      <c r="B21" s="757">
        <v>20576535.41395</v>
      </c>
      <c r="C21" s="757">
        <v>16062735.848300003</v>
      </c>
      <c r="D21" s="757">
        <v>4377890.7485499997</v>
      </c>
      <c r="E21" s="757">
        <v>135908.81709999999</v>
      </c>
    </row>
    <row r="22" spans="1:6" ht="15" customHeight="1" x14ac:dyDescent="0.2">
      <c r="A22" s="406" t="s">
        <v>29</v>
      </c>
      <c r="B22" s="757">
        <v>2307375.1015399997</v>
      </c>
      <c r="C22" s="757">
        <v>1703314.7682099999</v>
      </c>
      <c r="D22" s="757">
        <v>578612.44024999999</v>
      </c>
      <c r="E22" s="757">
        <v>25447.893079999998</v>
      </c>
    </row>
    <row r="23" spans="1:6" ht="15" customHeight="1" x14ac:dyDescent="0.2">
      <c r="A23" s="406" t="s">
        <v>30</v>
      </c>
      <c r="B23" s="757">
        <v>7864121.4222400002</v>
      </c>
      <c r="C23" s="757">
        <v>5943179.7311100001</v>
      </c>
      <c r="D23" s="757">
        <v>1871833.2844900007</v>
      </c>
      <c r="E23" s="757">
        <v>49108.406639999994</v>
      </c>
    </row>
    <row r="24" spans="1:6" ht="15" customHeight="1" x14ac:dyDescent="0.2">
      <c r="A24" s="406" t="s">
        <v>31</v>
      </c>
      <c r="B24" s="757">
        <v>2042471.4228899991</v>
      </c>
      <c r="C24" s="757">
        <v>1467551.3881899992</v>
      </c>
      <c r="D24" s="757">
        <v>509666.61671000003</v>
      </c>
      <c r="E24" s="757">
        <v>65253.417990000016</v>
      </c>
    </row>
    <row r="25" spans="1:6" ht="15" customHeight="1" x14ac:dyDescent="0.2">
      <c r="A25" s="406" t="s">
        <v>32</v>
      </c>
      <c r="B25" s="757">
        <v>2250859.5373899997</v>
      </c>
      <c r="C25" s="757">
        <v>1704742.8234299996</v>
      </c>
      <c r="D25" s="757">
        <v>525690.61054999998</v>
      </c>
      <c r="E25" s="757">
        <v>20426.103410000011</v>
      </c>
    </row>
    <row r="26" spans="1:6" ht="15" customHeight="1" x14ac:dyDescent="0.2">
      <c r="A26" s="406" t="s">
        <v>33</v>
      </c>
      <c r="B26" s="757">
        <v>16045624.758920001</v>
      </c>
      <c r="C26" s="757">
        <v>12180092.93788</v>
      </c>
      <c r="D26" s="757">
        <v>3767765.6084299996</v>
      </c>
      <c r="E26" s="757">
        <v>97766.212610000002</v>
      </c>
    </row>
    <row r="27" spans="1:6" ht="15" customHeight="1" x14ac:dyDescent="0.2">
      <c r="A27" s="406" t="s">
        <v>1290</v>
      </c>
      <c r="B27" s="757">
        <v>9730100.6242700014</v>
      </c>
      <c r="C27" s="757">
        <v>7460087.708610001</v>
      </c>
      <c r="D27" s="757">
        <v>2193527.5332800001</v>
      </c>
      <c r="E27" s="757">
        <v>76485.38238000001</v>
      </c>
    </row>
    <row r="28" spans="1:6" ht="15" customHeight="1" x14ac:dyDescent="0.2">
      <c r="A28" s="406" t="s">
        <v>1288</v>
      </c>
      <c r="B28" s="757">
        <v>6836742.0728800008</v>
      </c>
      <c r="C28" s="757">
        <v>5251900.4705600003</v>
      </c>
      <c r="D28" s="757">
        <v>1550836.0157200003</v>
      </c>
      <c r="E28" s="757">
        <v>34005.586600000002</v>
      </c>
    </row>
    <row r="29" spans="1:6" ht="15" customHeight="1" x14ac:dyDescent="0.2">
      <c r="A29" s="745" t="s">
        <v>34</v>
      </c>
      <c r="B29" s="757">
        <v>4195055.2823700001</v>
      </c>
      <c r="C29" s="757">
        <v>3134353.3191200001</v>
      </c>
      <c r="D29" s="757">
        <v>1028567.8168399999</v>
      </c>
      <c r="E29" s="757">
        <v>32134.146410000001</v>
      </c>
    </row>
    <row r="30" spans="1:6" ht="15" customHeight="1" x14ac:dyDescent="0.2">
      <c r="A30" s="745" t="s">
        <v>35</v>
      </c>
      <c r="B30" s="757">
        <v>2486743.1311500003</v>
      </c>
      <c r="C30" s="757">
        <v>1788692.4591700004</v>
      </c>
      <c r="D30" s="757">
        <v>541813.44983000006</v>
      </c>
      <c r="E30" s="757">
        <v>156237.22215000002</v>
      </c>
    </row>
    <row r="31" spans="1:6" ht="15" customHeight="1" x14ac:dyDescent="0.2">
      <c r="A31" s="745" t="s">
        <v>36</v>
      </c>
      <c r="B31" s="757">
        <v>1431898.7037799999</v>
      </c>
      <c r="C31" s="757">
        <v>1070322.2115499999</v>
      </c>
      <c r="D31" s="757">
        <v>346128.09938999999</v>
      </c>
      <c r="E31" s="757">
        <v>15448.392839999993</v>
      </c>
    </row>
    <row r="32" spans="1:6" ht="15" customHeight="1" x14ac:dyDescent="0.2">
      <c r="A32" s="745" t="s">
        <v>37</v>
      </c>
      <c r="B32" s="757">
        <v>16893291.294719994</v>
      </c>
      <c r="C32" s="757">
        <v>13312715.827119997</v>
      </c>
      <c r="D32" s="757">
        <v>3531969.06238</v>
      </c>
      <c r="E32" s="757">
        <v>48606.405219999993</v>
      </c>
      <c r="F32" s="447"/>
    </row>
    <row r="33" spans="1:18" ht="15" customHeight="1" x14ac:dyDescent="0.2">
      <c r="A33" s="745" t="s">
        <v>38</v>
      </c>
      <c r="B33" s="757">
        <v>1939239.9898999995</v>
      </c>
      <c r="C33" s="757">
        <v>1388589.7806499996</v>
      </c>
      <c r="D33" s="757">
        <v>523492.4045</v>
      </c>
      <c r="E33" s="757">
        <v>27157.804749999999</v>
      </c>
    </row>
    <row r="34" spans="1:18" ht="15" customHeight="1" x14ac:dyDescent="0.2">
      <c r="A34" s="745" t="s">
        <v>39</v>
      </c>
      <c r="B34" s="757">
        <v>6032904.8916800003</v>
      </c>
      <c r="C34" s="757">
        <v>4610524.1709600007</v>
      </c>
      <c r="D34" s="757">
        <v>1338339.9809499995</v>
      </c>
      <c r="E34" s="757">
        <v>84040.739769999986</v>
      </c>
    </row>
    <row r="35" spans="1:18" ht="15" customHeight="1" x14ac:dyDescent="0.2">
      <c r="A35" s="745" t="s">
        <v>40</v>
      </c>
      <c r="B35" s="757">
        <v>4767399.5869700005</v>
      </c>
      <c r="C35" s="757">
        <v>3727507.6164100007</v>
      </c>
      <c r="D35" s="757">
        <v>1015596.5170199999</v>
      </c>
      <c r="E35" s="757">
        <v>24295.453540000002</v>
      </c>
    </row>
    <row r="36" spans="1:18" ht="15" customHeight="1" x14ac:dyDescent="0.2">
      <c r="A36" s="745" t="s">
        <v>41</v>
      </c>
      <c r="B36" s="757">
        <v>3562677.755940001</v>
      </c>
      <c r="C36" s="757">
        <v>2689183.2561900006</v>
      </c>
      <c r="D36" s="757">
        <v>855921.83447999996</v>
      </c>
      <c r="E36" s="757">
        <v>17572.665270000005</v>
      </c>
    </row>
    <row r="37" spans="1:18" ht="15" customHeight="1" x14ac:dyDescent="0.2">
      <c r="A37" s="745" t="s">
        <v>42</v>
      </c>
      <c r="B37" s="757">
        <v>3774490.0456199981</v>
      </c>
      <c r="C37" s="757">
        <v>2853325.5879899985</v>
      </c>
      <c r="D37" s="757">
        <v>895026.65438999969</v>
      </c>
      <c r="E37" s="757">
        <v>26137.803240000001</v>
      </c>
    </row>
    <row r="38" spans="1:18" ht="15" customHeight="1" x14ac:dyDescent="0.2">
      <c r="A38" s="745" t="s">
        <v>43</v>
      </c>
      <c r="B38" s="757">
        <v>4818522.430949999</v>
      </c>
      <c r="C38" s="757">
        <v>3548113.7250999995</v>
      </c>
      <c r="D38" s="757">
        <v>1214455.5781299998</v>
      </c>
      <c r="E38" s="757">
        <v>55953.127720000019</v>
      </c>
    </row>
    <row r="39" spans="1:18" ht="15" customHeight="1" x14ac:dyDescent="0.2">
      <c r="A39" s="745" t="s">
        <v>44</v>
      </c>
      <c r="B39" s="757">
        <v>5673980.1779000014</v>
      </c>
      <c r="C39" s="757">
        <v>4292182.9378300011</v>
      </c>
      <c r="D39" s="757">
        <v>1336697.29822</v>
      </c>
      <c r="E39" s="757">
        <v>45099.941849999981</v>
      </c>
    </row>
    <row r="40" spans="1:18" ht="15" customHeight="1" x14ac:dyDescent="0.2">
      <c r="A40" s="745" t="s">
        <v>45</v>
      </c>
      <c r="B40" s="757">
        <v>2093269.6287199995</v>
      </c>
      <c r="C40" s="757">
        <v>1566024.7511699994</v>
      </c>
      <c r="D40" s="757">
        <v>518902.38286000001</v>
      </c>
      <c r="E40" s="757">
        <v>8342.4946900000014</v>
      </c>
    </row>
    <row r="41" spans="1:18" ht="15" customHeight="1" x14ac:dyDescent="0.2">
      <c r="A41" s="745" t="s">
        <v>46</v>
      </c>
      <c r="B41" s="757">
        <v>7820959.7636599988</v>
      </c>
      <c r="C41" s="757">
        <v>5983045.9348599995</v>
      </c>
      <c r="D41" s="757">
        <v>1798743.3244999996</v>
      </c>
      <c r="E41" s="757">
        <v>39170.504300000001</v>
      </c>
    </row>
    <row r="42" spans="1:18" ht="15" customHeight="1" x14ac:dyDescent="0.2">
      <c r="A42" s="747" t="s">
        <v>47</v>
      </c>
      <c r="B42" s="757">
        <v>940201.09445000009</v>
      </c>
      <c r="C42" s="757">
        <v>690831.81983000005</v>
      </c>
      <c r="D42" s="757">
        <v>228320.03671000001</v>
      </c>
      <c r="E42" s="757">
        <v>21049.237910000003</v>
      </c>
    </row>
    <row r="43" spans="1:18" ht="15" customHeight="1" x14ac:dyDescent="0.2">
      <c r="A43" s="745" t="s">
        <v>48</v>
      </c>
      <c r="B43" s="757">
        <v>4872340.5959400004</v>
      </c>
      <c r="C43" s="757">
        <v>3518822.3649400007</v>
      </c>
      <c r="D43" s="757">
        <v>1317031.4915399998</v>
      </c>
      <c r="E43" s="757">
        <v>36486.739459999997</v>
      </c>
    </row>
    <row r="44" spans="1:18" ht="15" customHeight="1" x14ac:dyDescent="0.2">
      <c r="A44" s="745" t="s">
        <v>49</v>
      </c>
      <c r="B44" s="757">
        <v>3172608.4670599992</v>
      </c>
      <c r="C44" s="757">
        <v>2374166.0780699993</v>
      </c>
      <c r="D44" s="757">
        <v>770174.58659000008</v>
      </c>
      <c r="E44" s="757">
        <v>28267.802399999997</v>
      </c>
    </row>
    <row r="45" spans="1:18" ht="15" customHeight="1" x14ac:dyDescent="0.2">
      <c r="A45" s="745" t="s">
        <v>50</v>
      </c>
      <c r="B45" s="757">
        <v>3089601.4705400001</v>
      </c>
      <c r="C45" s="757">
        <v>2241353.3528300002</v>
      </c>
      <c r="D45" s="757">
        <v>818687.42317999981</v>
      </c>
      <c r="E45" s="757">
        <v>29560.694530000001</v>
      </c>
    </row>
    <row r="46" spans="1:18" ht="15" customHeight="1" x14ac:dyDescent="0.2">
      <c r="A46" s="745" t="s">
        <v>51</v>
      </c>
      <c r="B46" s="757">
        <v>1628821.9061800002</v>
      </c>
      <c r="C46" s="757">
        <v>1222678.7645400001</v>
      </c>
      <c r="D46" s="757">
        <v>391034.64042000007</v>
      </c>
      <c r="E46" s="757">
        <v>15108.501220000006</v>
      </c>
    </row>
    <row r="47" spans="1:18" ht="15" customHeight="1" thickBot="1" x14ac:dyDescent="0.25">
      <c r="A47" s="764"/>
      <c r="B47" s="764"/>
      <c r="C47" s="764"/>
      <c r="D47" s="764"/>
      <c r="E47" s="764"/>
    </row>
    <row r="48" spans="1:18" ht="28.5" customHeight="1" x14ac:dyDescent="0.2">
      <c r="A48" s="1238" t="s">
        <v>1364</v>
      </c>
      <c r="B48" s="1238"/>
      <c r="C48" s="1238"/>
      <c r="D48" s="1238"/>
      <c r="E48" s="1238"/>
      <c r="F48" s="700"/>
      <c r="G48" s="700"/>
      <c r="H48" s="700"/>
      <c r="I48" s="700"/>
      <c r="J48" s="700"/>
      <c r="K48" s="700"/>
      <c r="L48" s="700"/>
      <c r="M48" s="44"/>
      <c r="N48" s="701"/>
      <c r="O48" s="702"/>
      <c r="P48" s="701"/>
      <c r="Q48" s="44"/>
      <c r="R48" s="44"/>
    </row>
    <row r="49" spans="1:18" s="765" customFormat="1" ht="24.75" customHeight="1" x14ac:dyDescent="0.2">
      <c r="A49" s="991" t="s">
        <v>206</v>
      </c>
      <c r="B49" s="991"/>
      <c r="C49" s="991"/>
      <c r="D49" s="991"/>
      <c r="E49" s="991"/>
      <c r="F49" s="751"/>
      <c r="G49" s="751"/>
      <c r="H49" s="751"/>
      <c r="I49" s="751"/>
      <c r="J49" s="751"/>
      <c r="K49" s="751"/>
      <c r="L49" s="751"/>
      <c r="M49" s="751"/>
      <c r="N49" s="751"/>
      <c r="O49" s="751"/>
      <c r="P49" s="751"/>
      <c r="Q49" s="751"/>
      <c r="R49" s="751"/>
    </row>
    <row r="50" spans="1:18" ht="30.75" customHeight="1" x14ac:dyDescent="0.2">
      <c r="A50" s="1230"/>
      <c r="B50" s="1230"/>
      <c r="C50" s="1230"/>
      <c r="D50" s="1230"/>
      <c r="E50" s="1230"/>
      <c r="F50" s="703"/>
      <c r="G50" s="703"/>
      <c r="H50" s="703"/>
      <c r="I50" s="703"/>
      <c r="J50" s="703"/>
      <c r="K50" s="703"/>
      <c r="L50" s="703"/>
      <c r="M50" s="48"/>
      <c r="N50" s="48"/>
      <c r="O50" s="48"/>
      <c r="P50" s="48"/>
      <c r="Q50" s="48"/>
      <c r="R50" s="48"/>
    </row>
    <row r="51" spans="1:18" ht="15" customHeight="1" x14ac:dyDescent="0.2"/>
  </sheetData>
  <mergeCells count="9">
    <mergeCell ref="A50:E50"/>
    <mergeCell ref="A48:E48"/>
    <mergeCell ref="A2:E2"/>
    <mergeCell ref="A3:E3"/>
    <mergeCell ref="A5:E5"/>
    <mergeCell ref="A6:A7"/>
    <mergeCell ref="B6:B7"/>
    <mergeCell ref="C6:D6"/>
    <mergeCell ref="E6:E7"/>
  </mergeCells>
  <hyperlinks>
    <hyperlink ref="A1" location="Índice!A1" display="Regresar"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54"/>
  <sheetViews>
    <sheetView showGridLines="0" workbookViewId="0">
      <selection activeCell="G22" sqref="G22"/>
    </sheetView>
  </sheetViews>
  <sheetFormatPr baseColWidth="10" defaultRowHeight="15" x14ac:dyDescent="0.2"/>
  <cols>
    <col min="1" max="1" width="24.140625" style="99" customWidth="1"/>
    <col min="2" max="2" width="14.7109375" style="99" customWidth="1"/>
    <col min="3" max="3" width="13.42578125" style="99" customWidth="1"/>
    <col min="4" max="4" width="16.5703125" style="99" customWidth="1"/>
    <col min="5" max="5" width="17.28515625" style="99" customWidth="1"/>
    <col min="6" max="6" width="13.28515625" style="99" customWidth="1"/>
    <col min="7" max="7" width="12.5703125" style="99" customWidth="1"/>
    <col min="8" max="8" width="13.28515625" style="99" customWidth="1"/>
    <col min="9" max="9" width="11.140625" style="99" customWidth="1"/>
    <col min="10" max="10" width="12.5703125" style="99" customWidth="1"/>
    <col min="11" max="11" width="17.7109375" style="99" customWidth="1"/>
    <col min="12" max="12" width="15.5703125" style="99" customWidth="1"/>
    <col min="13" max="13" width="12" style="99" customWidth="1"/>
    <col min="14" max="14" width="15.28515625" style="99" customWidth="1"/>
    <col min="15" max="15" width="11.5703125" style="99" customWidth="1"/>
    <col min="16" max="16" width="12.42578125" style="99" customWidth="1"/>
    <col min="17" max="16384" width="11.42578125" style="99"/>
  </cols>
  <sheetData>
    <row r="1" spans="1:16" s="416" customFormat="1" x14ac:dyDescent="0.2">
      <c r="A1" s="236" t="s">
        <v>18</v>
      </c>
      <c r="B1" s="752"/>
      <c r="C1" s="752"/>
      <c r="D1" s="752"/>
      <c r="E1" s="752"/>
      <c r="F1" s="752"/>
      <c r="G1" s="752"/>
      <c r="H1" s="752"/>
      <c r="I1" s="752"/>
      <c r="J1" s="752"/>
      <c r="K1" s="752"/>
      <c r="L1" s="752"/>
      <c r="M1" s="752"/>
      <c r="N1" s="752"/>
      <c r="O1" s="752"/>
      <c r="P1" s="752"/>
    </row>
    <row r="2" spans="1:16" s="416" customFormat="1" x14ac:dyDescent="0.2">
      <c r="A2" s="1239" t="s">
        <v>1250</v>
      </c>
      <c r="B2" s="1239"/>
      <c r="C2" s="1239"/>
      <c r="D2" s="1239"/>
      <c r="E2" s="1239"/>
      <c r="F2" s="1239"/>
      <c r="G2" s="1239"/>
      <c r="H2" s="1239"/>
      <c r="I2" s="1239"/>
      <c r="J2" s="1239"/>
      <c r="K2" s="1239"/>
      <c r="L2" s="1239"/>
      <c r="M2" s="1239"/>
      <c r="N2" s="1239"/>
      <c r="O2" s="1239"/>
      <c r="P2" s="1239"/>
    </row>
    <row r="3" spans="1:16" s="416" customFormat="1" ht="18" x14ac:dyDescent="0.2">
      <c r="A3" s="1172" t="s">
        <v>1370</v>
      </c>
      <c r="B3" s="1172"/>
      <c r="C3" s="1172"/>
      <c r="D3" s="1172"/>
      <c r="E3" s="1172"/>
      <c r="F3" s="1172"/>
      <c r="G3" s="1172"/>
      <c r="H3" s="1172"/>
      <c r="I3" s="1172"/>
      <c r="J3" s="1172"/>
      <c r="K3" s="1172"/>
      <c r="L3" s="1172"/>
      <c r="M3" s="1172"/>
      <c r="N3" s="1172"/>
      <c r="O3" s="1172"/>
      <c r="P3" s="1172"/>
    </row>
    <row r="4" spans="1:16" s="416" customFormat="1" ht="18" x14ac:dyDescent="0.2">
      <c r="A4" s="394" t="s">
        <v>69</v>
      </c>
      <c r="B4" s="752"/>
      <c r="C4" s="752"/>
      <c r="D4" s="752"/>
      <c r="E4" s="752"/>
      <c r="F4" s="752"/>
      <c r="G4" s="752"/>
      <c r="H4" s="752"/>
      <c r="I4" s="752"/>
      <c r="J4" s="752"/>
      <c r="K4" s="752"/>
      <c r="L4" s="752"/>
      <c r="M4" s="752"/>
      <c r="N4" s="752"/>
      <c r="O4" s="752"/>
      <c r="P4" s="752"/>
    </row>
    <row r="5" spans="1:16" s="416" customFormat="1" ht="15.75" thickBot="1" x14ac:dyDescent="0.25">
      <c r="A5" s="1239"/>
      <c r="B5" s="1239"/>
      <c r="C5" s="1239"/>
      <c r="D5" s="1239"/>
      <c r="E5" s="1239"/>
      <c r="F5" s="1239"/>
      <c r="G5" s="1239"/>
      <c r="H5" s="1239"/>
      <c r="I5" s="1239"/>
      <c r="J5" s="1239"/>
      <c r="K5" s="1239"/>
      <c r="L5" s="1239"/>
      <c r="M5" s="1239"/>
      <c r="N5" s="1239"/>
      <c r="O5" s="1239"/>
      <c r="P5" s="1239"/>
    </row>
    <row r="6" spans="1:16" ht="15.75" thickBot="1" x14ac:dyDescent="0.25">
      <c r="A6" s="1240" t="s">
        <v>1363</v>
      </c>
      <c r="B6" s="1243" t="s">
        <v>71</v>
      </c>
      <c r="C6" s="1243"/>
      <c r="D6" s="1243"/>
      <c r="E6" s="1243"/>
      <c r="F6" s="1243"/>
      <c r="G6" s="1243"/>
      <c r="H6" s="1243"/>
      <c r="I6" s="1243"/>
      <c r="J6" s="1243"/>
      <c r="K6" s="1243"/>
      <c r="L6" s="1243"/>
      <c r="M6" s="1243"/>
      <c r="N6" s="1243"/>
      <c r="O6" s="1243"/>
      <c r="P6" s="1209" t="s">
        <v>204</v>
      </c>
    </row>
    <row r="7" spans="1:16" x14ac:dyDescent="0.2">
      <c r="A7" s="1241"/>
      <c r="B7" s="1213" t="s">
        <v>246</v>
      </c>
      <c r="C7" s="1213" t="s">
        <v>377</v>
      </c>
      <c r="D7" s="1213" t="s">
        <v>140</v>
      </c>
      <c r="E7" s="1213" t="s">
        <v>139</v>
      </c>
      <c r="F7" s="1213" t="s">
        <v>130</v>
      </c>
      <c r="G7" s="1213" t="s">
        <v>143</v>
      </c>
      <c r="H7" s="1213" t="s">
        <v>378</v>
      </c>
      <c r="I7" s="1240" t="s">
        <v>433</v>
      </c>
      <c r="J7" s="1240"/>
      <c r="K7" s="1240"/>
      <c r="L7" s="1240"/>
      <c r="M7" s="1240"/>
      <c r="N7" s="1213" t="s">
        <v>379</v>
      </c>
      <c r="O7" s="1213" t="s">
        <v>434</v>
      </c>
      <c r="P7" s="1210"/>
    </row>
    <row r="8" spans="1:16" ht="15.75" thickBot="1" x14ac:dyDescent="0.25">
      <c r="A8" s="1241"/>
      <c r="B8" s="1210"/>
      <c r="C8" s="1214"/>
      <c r="D8" s="1210"/>
      <c r="E8" s="1210"/>
      <c r="F8" s="1210"/>
      <c r="G8" s="1210"/>
      <c r="H8" s="1210"/>
      <c r="I8" s="1242"/>
      <c r="J8" s="1242"/>
      <c r="K8" s="1242"/>
      <c r="L8" s="1242"/>
      <c r="M8" s="1242"/>
      <c r="N8" s="1210"/>
      <c r="O8" s="1210"/>
      <c r="P8" s="1210"/>
    </row>
    <row r="9" spans="1:16" ht="60.75" thickBot="1" x14ac:dyDescent="0.25">
      <c r="A9" s="1242"/>
      <c r="B9" s="1211"/>
      <c r="C9" s="1215"/>
      <c r="D9" s="1211"/>
      <c r="E9" s="1211"/>
      <c r="F9" s="1211"/>
      <c r="G9" s="1211"/>
      <c r="H9" s="1211"/>
      <c r="I9" s="397" t="s">
        <v>381</v>
      </c>
      <c r="J9" s="397" t="s">
        <v>382</v>
      </c>
      <c r="K9" s="397" t="s">
        <v>383</v>
      </c>
      <c r="L9" s="397" t="s">
        <v>384</v>
      </c>
      <c r="M9" s="397" t="s">
        <v>385</v>
      </c>
      <c r="N9" s="1211"/>
      <c r="O9" s="1211"/>
      <c r="P9" s="1211"/>
    </row>
    <row r="10" spans="1:16" ht="15" customHeight="1" x14ac:dyDescent="0.2">
      <c r="A10" s="298"/>
      <c r="B10" s="401"/>
      <c r="C10" s="401"/>
      <c r="D10" s="401"/>
      <c r="E10" s="401"/>
      <c r="F10" s="401"/>
      <c r="G10" s="401"/>
      <c r="H10" s="401"/>
      <c r="I10" s="401"/>
      <c r="J10" s="401"/>
      <c r="K10" s="401"/>
      <c r="L10" s="401"/>
      <c r="M10" s="401"/>
      <c r="N10" s="401"/>
      <c r="O10" s="401"/>
      <c r="P10" s="401"/>
    </row>
    <row r="11" spans="1:16" ht="15" customHeight="1" x14ac:dyDescent="0.2">
      <c r="A11" s="32" t="s">
        <v>376</v>
      </c>
      <c r="B11" s="766">
        <v>215468880.06781995</v>
      </c>
      <c r="C11" s="766">
        <v>99207342.789239988</v>
      </c>
      <c r="D11" s="766">
        <v>28048713.944239996</v>
      </c>
      <c r="E11" s="766">
        <v>2591097.8996800007</v>
      </c>
      <c r="F11" s="766">
        <v>16899846.419229995</v>
      </c>
      <c r="G11" s="766">
        <v>42918379.490839988</v>
      </c>
      <c r="H11" s="766">
        <v>189665380.54322997</v>
      </c>
      <c r="I11" s="766">
        <v>906359.83280000009</v>
      </c>
      <c r="J11" s="766">
        <v>486648.21285000001</v>
      </c>
      <c r="K11" s="766">
        <v>1800947.1931399999</v>
      </c>
      <c r="L11" s="766">
        <v>1845450.62962</v>
      </c>
      <c r="M11" s="766">
        <v>5039405.8684099996</v>
      </c>
      <c r="N11" s="766">
        <v>13095487.189940002</v>
      </c>
      <c r="O11" s="766">
        <v>7668606.46624</v>
      </c>
      <c r="P11" s="766">
        <v>225577.07285198569</v>
      </c>
    </row>
    <row r="12" spans="1:16" ht="15" customHeight="1" x14ac:dyDescent="0.2">
      <c r="A12" s="102"/>
      <c r="B12" s="766">
        <v>0</v>
      </c>
      <c r="C12" s="766">
        <v>0</v>
      </c>
      <c r="D12" s="766">
        <v>0</v>
      </c>
      <c r="E12" s="766">
        <v>0</v>
      </c>
      <c r="F12" s="766">
        <v>0</v>
      </c>
      <c r="G12" s="766">
        <v>0</v>
      </c>
      <c r="H12" s="766">
        <v>0</v>
      </c>
      <c r="I12" s="766">
        <v>0</v>
      </c>
      <c r="J12" s="766">
        <v>0</v>
      </c>
      <c r="K12" s="766">
        <v>0</v>
      </c>
      <c r="L12" s="766">
        <v>0</v>
      </c>
      <c r="M12" s="766">
        <v>0</v>
      </c>
      <c r="N12" s="766">
        <v>0</v>
      </c>
      <c r="O12" s="766">
        <v>0</v>
      </c>
      <c r="P12" s="766">
        <v>0</v>
      </c>
    </row>
    <row r="13" spans="1:16" ht="15" customHeight="1" x14ac:dyDescent="0.2">
      <c r="A13" s="696" t="s">
        <v>20</v>
      </c>
      <c r="B13" s="766">
        <v>2510093.3662799997</v>
      </c>
      <c r="C13" s="766">
        <v>1209269.08455</v>
      </c>
      <c r="D13" s="766">
        <v>419427.81595999992</v>
      </c>
      <c r="E13" s="766">
        <v>27731.578710000002</v>
      </c>
      <c r="F13" s="766">
        <v>170548.39376999997</v>
      </c>
      <c r="G13" s="766">
        <v>466017.49563999998</v>
      </c>
      <c r="H13" s="766">
        <v>2292994.3686299999</v>
      </c>
      <c r="I13" s="766">
        <v>133.08079999999998</v>
      </c>
      <c r="J13" s="766">
        <v>177.94182999999998</v>
      </c>
      <c r="K13" s="766">
        <v>22836.196749999999</v>
      </c>
      <c r="L13" s="766">
        <v>26989.257300000001</v>
      </c>
      <c r="M13" s="766">
        <v>50136.47668</v>
      </c>
      <c r="N13" s="766">
        <v>166962.52097000001</v>
      </c>
      <c r="O13" s="766">
        <v>0</v>
      </c>
      <c r="P13" s="766">
        <v>183913.10323000001</v>
      </c>
    </row>
    <row r="14" spans="1:16" ht="15" customHeight="1" x14ac:dyDescent="0.2">
      <c r="A14" s="696" t="s">
        <v>21</v>
      </c>
      <c r="B14" s="766">
        <v>7920930.1801800001</v>
      </c>
      <c r="C14" s="766">
        <v>3839392.7159099993</v>
      </c>
      <c r="D14" s="766">
        <v>985274.58695999999</v>
      </c>
      <c r="E14" s="766">
        <v>68878.712670000008</v>
      </c>
      <c r="F14" s="766">
        <v>709844.97374999977</v>
      </c>
      <c r="G14" s="766">
        <v>1763964.0519100004</v>
      </c>
      <c r="H14" s="766">
        <v>7367355.0412000008</v>
      </c>
      <c r="I14" s="766">
        <v>5371.16561</v>
      </c>
      <c r="J14" s="766">
        <v>180.48808</v>
      </c>
      <c r="K14" s="766">
        <v>86039.19004999999</v>
      </c>
      <c r="L14" s="766">
        <v>57249.637710000003</v>
      </c>
      <c r="M14" s="766">
        <v>148840.48144999999</v>
      </c>
      <c r="N14" s="766">
        <v>404734.65752999997</v>
      </c>
      <c r="O14" s="766">
        <v>0</v>
      </c>
      <c r="P14" s="766">
        <v>1340414.7357699983</v>
      </c>
    </row>
    <row r="15" spans="1:16" ht="15" customHeight="1" x14ac:dyDescent="0.2">
      <c r="A15" s="696" t="s">
        <v>22</v>
      </c>
      <c r="B15" s="766">
        <v>1754873.6579599997</v>
      </c>
      <c r="C15" s="766">
        <v>984842.71172999998</v>
      </c>
      <c r="D15" s="766">
        <v>183661.42930999998</v>
      </c>
      <c r="E15" s="766">
        <v>19084.035319999999</v>
      </c>
      <c r="F15" s="766">
        <v>186775.08544</v>
      </c>
      <c r="G15" s="766">
        <v>231786.35880999995</v>
      </c>
      <c r="H15" s="766">
        <v>1606149.6206099999</v>
      </c>
      <c r="I15" s="766">
        <v>112.89614</v>
      </c>
      <c r="J15" s="766">
        <v>162.26545000000002</v>
      </c>
      <c r="K15" s="766">
        <v>16732.12513</v>
      </c>
      <c r="L15" s="766">
        <v>29020.694349999998</v>
      </c>
      <c r="M15" s="766">
        <v>46027.981069999994</v>
      </c>
      <c r="N15" s="766">
        <v>102696.05628</v>
      </c>
      <c r="O15" s="766">
        <v>0</v>
      </c>
      <c r="P15" s="766">
        <v>100468.20889000036</v>
      </c>
    </row>
    <row r="16" spans="1:16" ht="15" customHeight="1" x14ac:dyDescent="0.2">
      <c r="A16" s="696" t="s">
        <v>23</v>
      </c>
      <c r="B16" s="766">
        <v>1422325.1231799999</v>
      </c>
      <c r="C16" s="766">
        <v>732874.30579000001</v>
      </c>
      <c r="D16" s="766">
        <v>172366.75291999997</v>
      </c>
      <c r="E16" s="766">
        <v>21272.092240000002</v>
      </c>
      <c r="F16" s="766">
        <v>140595.47945999997</v>
      </c>
      <c r="G16" s="766">
        <v>224928.5576</v>
      </c>
      <c r="H16" s="766">
        <v>1292037.1880099999</v>
      </c>
      <c r="I16" s="766">
        <v>97.344380000000001</v>
      </c>
      <c r="J16" s="766">
        <v>59.439980000000006</v>
      </c>
      <c r="K16" s="766">
        <v>17661.33496</v>
      </c>
      <c r="L16" s="766">
        <v>23090.963810000005</v>
      </c>
      <c r="M16" s="766">
        <v>40909.083130000006</v>
      </c>
      <c r="N16" s="766">
        <v>89378.852040000012</v>
      </c>
      <c r="O16" s="766">
        <v>0</v>
      </c>
      <c r="P16" s="766">
        <v>494058.70926000061</v>
      </c>
    </row>
    <row r="17" spans="1:16" ht="15" customHeight="1" x14ac:dyDescent="0.2">
      <c r="A17" s="696" t="s">
        <v>24</v>
      </c>
      <c r="B17" s="766">
        <v>8038259.7487299992</v>
      </c>
      <c r="C17" s="766">
        <v>3727487.6954099997</v>
      </c>
      <c r="D17" s="766">
        <v>1115929.73425</v>
      </c>
      <c r="E17" s="766">
        <v>79211.347580000001</v>
      </c>
      <c r="F17" s="766">
        <v>565770.24581999984</v>
      </c>
      <c r="G17" s="766">
        <v>1965765.7517900004</v>
      </c>
      <c r="H17" s="766">
        <v>7454164.7748499997</v>
      </c>
      <c r="I17" s="766">
        <v>11873.309070000001</v>
      </c>
      <c r="J17" s="766">
        <v>341.12277</v>
      </c>
      <c r="K17" s="766">
        <v>71222.158410000004</v>
      </c>
      <c r="L17" s="766">
        <v>61141.07531</v>
      </c>
      <c r="M17" s="766">
        <v>144577.66555999999</v>
      </c>
      <c r="N17" s="766">
        <v>439517.30832000001</v>
      </c>
      <c r="O17" s="766">
        <v>0</v>
      </c>
      <c r="P17" s="766">
        <v>-309522.33329999726</v>
      </c>
    </row>
    <row r="18" spans="1:16" ht="15" customHeight="1" x14ac:dyDescent="0.2">
      <c r="A18" s="696" t="s">
        <v>25</v>
      </c>
      <c r="B18" s="766">
        <v>1477065.6148399999</v>
      </c>
      <c r="C18" s="766">
        <v>782645.16228999989</v>
      </c>
      <c r="D18" s="766">
        <v>148378.46366000001</v>
      </c>
      <c r="E18" s="766">
        <v>15238.607550000001</v>
      </c>
      <c r="F18" s="766">
        <v>133917.35795000003</v>
      </c>
      <c r="G18" s="766">
        <v>248736.44957999996</v>
      </c>
      <c r="H18" s="766">
        <v>1328916.04103</v>
      </c>
      <c r="I18" s="766">
        <v>133.09054999999998</v>
      </c>
      <c r="J18" s="766">
        <v>83.462090000000003</v>
      </c>
      <c r="K18" s="766">
        <v>11298.241079999998</v>
      </c>
      <c r="L18" s="766">
        <v>28680.45794</v>
      </c>
      <c r="M18" s="766">
        <v>40195.251659999994</v>
      </c>
      <c r="N18" s="766">
        <v>107954.32215000001</v>
      </c>
      <c r="O18" s="766">
        <v>0</v>
      </c>
      <c r="P18" s="766">
        <v>-169031.17292999988</v>
      </c>
    </row>
    <row r="19" spans="1:16" ht="15" customHeight="1" x14ac:dyDescent="0.2">
      <c r="A19" s="696" t="s">
        <v>26</v>
      </c>
      <c r="B19" s="766">
        <v>2389942.7059799996</v>
      </c>
      <c r="C19" s="766">
        <v>1234294.9582099998</v>
      </c>
      <c r="D19" s="766">
        <v>321725.72538999998</v>
      </c>
      <c r="E19" s="766">
        <v>33343.734640000002</v>
      </c>
      <c r="F19" s="766">
        <v>213365.28652999995</v>
      </c>
      <c r="G19" s="766">
        <v>371860.40856000001</v>
      </c>
      <c r="H19" s="766">
        <v>2174590.1133299996</v>
      </c>
      <c r="I19" s="766">
        <v>1460.87437</v>
      </c>
      <c r="J19" s="766">
        <v>140.99404999999999</v>
      </c>
      <c r="K19" s="766">
        <v>14605.24467</v>
      </c>
      <c r="L19" s="766">
        <v>32653.498999999996</v>
      </c>
      <c r="M19" s="766">
        <v>48860.612089999995</v>
      </c>
      <c r="N19" s="766">
        <v>166491.98056</v>
      </c>
      <c r="O19" s="766">
        <v>0</v>
      </c>
      <c r="P19" s="766">
        <v>-276468.49730999954</v>
      </c>
    </row>
    <row r="20" spans="1:16" ht="15" customHeight="1" x14ac:dyDescent="0.2">
      <c r="A20" s="696" t="s">
        <v>27</v>
      </c>
      <c r="B20" s="766">
        <v>8850194.5755600017</v>
      </c>
      <c r="C20" s="766">
        <v>4333196.0964400005</v>
      </c>
      <c r="D20" s="766">
        <v>1272392.9890300003</v>
      </c>
      <c r="E20" s="766">
        <v>81393.832989999995</v>
      </c>
      <c r="F20" s="766">
        <v>686402.17792999989</v>
      </c>
      <c r="G20" s="766">
        <v>1772193.3868100001</v>
      </c>
      <c r="H20" s="766">
        <v>8145578.4832000006</v>
      </c>
      <c r="I20" s="766">
        <v>5197.9542999999994</v>
      </c>
      <c r="J20" s="766">
        <v>464.58956999999998</v>
      </c>
      <c r="K20" s="766">
        <v>81801.948900000003</v>
      </c>
      <c r="L20" s="766">
        <v>83739.793709999998</v>
      </c>
      <c r="M20" s="766">
        <v>171204.28648000001</v>
      </c>
      <c r="N20" s="766">
        <v>533411.80588</v>
      </c>
      <c r="O20" s="766">
        <v>0</v>
      </c>
      <c r="P20" s="766">
        <v>183937.73789999634</v>
      </c>
    </row>
    <row r="21" spans="1:16" ht="15" customHeight="1" x14ac:dyDescent="0.2">
      <c r="A21" s="697" t="s">
        <v>28</v>
      </c>
      <c r="B21" s="766">
        <v>18073848.664359998</v>
      </c>
      <c r="C21" s="766">
        <v>4129466.3549899999</v>
      </c>
      <c r="D21" s="766">
        <v>49995.216780000002</v>
      </c>
      <c r="E21" s="766">
        <v>32131.363850000002</v>
      </c>
      <c r="F21" s="766">
        <v>3379199.7557900003</v>
      </c>
      <c r="G21" s="766">
        <v>1665449.9135499997</v>
      </c>
      <c r="H21" s="766">
        <v>9256242.6049599983</v>
      </c>
      <c r="I21" s="766">
        <v>0</v>
      </c>
      <c r="J21" s="766">
        <v>476408.64987000002</v>
      </c>
      <c r="K21" s="766"/>
      <c r="L21" s="766">
        <v>182970.93289000003</v>
      </c>
      <c r="M21" s="766">
        <v>659379.58276000002</v>
      </c>
      <c r="N21" s="766">
        <v>489620.01039999997</v>
      </c>
      <c r="O21" s="766">
        <v>7668606.46624</v>
      </c>
      <c r="P21" s="766">
        <v>-5462251.7630579937</v>
      </c>
    </row>
    <row r="22" spans="1:16" ht="15" customHeight="1" x14ac:dyDescent="0.2">
      <c r="A22" s="406" t="s">
        <v>1289</v>
      </c>
      <c r="B22" s="766">
        <v>17462750.81648</v>
      </c>
      <c r="C22" s="766">
        <v>8705076.2099099997</v>
      </c>
      <c r="D22" s="766">
        <v>2444751.97322</v>
      </c>
      <c r="E22" s="766">
        <v>228230.82221999997</v>
      </c>
      <c r="F22" s="766">
        <v>761322.59302000003</v>
      </c>
      <c r="G22" s="766">
        <v>3490608.4707999998</v>
      </c>
      <c r="H22" s="766">
        <v>15629990.069169998</v>
      </c>
      <c r="I22" s="766">
        <v>351964.50576999999</v>
      </c>
      <c r="J22" s="766">
        <v>722.59085000000005</v>
      </c>
      <c r="K22" s="766">
        <v>193848.43015</v>
      </c>
      <c r="L22" s="766">
        <v>61769.938030000005</v>
      </c>
      <c r="M22" s="766">
        <v>608305.46479999996</v>
      </c>
      <c r="N22" s="766">
        <v>1224455.28251</v>
      </c>
      <c r="O22" s="766">
        <v>0</v>
      </c>
      <c r="P22" s="766">
        <v>-17462750.81648</v>
      </c>
    </row>
    <row r="23" spans="1:16" ht="15" customHeight="1" x14ac:dyDescent="0.2">
      <c r="A23" s="406" t="s">
        <v>1286</v>
      </c>
      <c r="B23" s="766">
        <v>19433675.513539996</v>
      </c>
      <c r="C23" s="766">
        <v>9128311.6238299999</v>
      </c>
      <c r="D23" s="766">
        <v>2783482.3078200002</v>
      </c>
      <c r="E23" s="766">
        <v>333184.84526999999</v>
      </c>
      <c r="F23" s="766">
        <v>1036856.62368</v>
      </c>
      <c r="G23" s="766">
        <v>4251784.0116400002</v>
      </c>
      <c r="H23" s="766">
        <v>17533619.412239999</v>
      </c>
      <c r="I23" s="766">
        <v>234199.75372000001</v>
      </c>
      <c r="J23" s="766">
        <v>825.87950000000001</v>
      </c>
      <c r="K23" s="766">
        <v>191117.61287000001</v>
      </c>
      <c r="L23" s="766">
        <v>169646.29518000002</v>
      </c>
      <c r="M23" s="766">
        <v>595789.54127000005</v>
      </c>
      <c r="N23" s="766">
        <v>1304266.5600300001</v>
      </c>
      <c r="O23" s="766">
        <v>0</v>
      </c>
      <c r="P23" s="766">
        <v>-19433675.513539996</v>
      </c>
    </row>
    <row r="24" spans="1:16" ht="15" customHeight="1" x14ac:dyDescent="0.2">
      <c r="A24" s="406" t="s">
        <v>29</v>
      </c>
      <c r="B24" s="766">
        <v>2988253.4809899996</v>
      </c>
      <c r="C24" s="766">
        <v>1488862.0968800001</v>
      </c>
      <c r="D24" s="766">
        <v>460306.54654999997</v>
      </c>
      <c r="E24" s="766">
        <v>36617.590479999999</v>
      </c>
      <c r="F24" s="766">
        <v>197652.05320999995</v>
      </c>
      <c r="G24" s="766">
        <v>558338.21314999997</v>
      </c>
      <c r="H24" s="766">
        <v>2741776.5002699997</v>
      </c>
      <c r="I24" s="766">
        <v>4868.5216100000007</v>
      </c>
      <c r="J24" s="766">
        <v>104.71152000000001</v>
      </c>
      <c r="K24" s="766">
        <v>19164.451949999999</v>
      </c>
      <c r="L24" s="766">
        <v>22895.793140000002</v>
      </c>
      <c r="M24" s="766">
        <v>47033.478220000005</v>
      </c>
      <c r="N24" s="766">
        <v>199443.5025</v>
      </c>
      <c r="O24" s="766">
        <v>0</v>
      </c>
      <c r="P24" s="766">
        <v>-680878.37944999989</v>
      </c>
    </row>
    <row r="25" spans="1:16" ht="15" customHeight="1" x14ac:dyDescent="0.2">
      <c r="A25" s="406" t="s">
        <v>30</v>
      </c>
      <c r="B25" s="766">
        <v>7089596.3520900011</v>
      </c>
      <c r="C25" s="766">
        <v>3256943.71319</v>
      </c>
      <c r="D25" s="766">
        <v>1139954.0241500002</v>
      </c>
      <c r="E25" s="766">
        <v>78576.383549999999</v>
      </c>
      <c r="F25" s="766">
        <v>438971.06369000004</v>
      </c>
      <c r="G25" s="766">
        <v>1577199.8240699999</v>
      </c>
      <c r="H25" s="766">
        <v>6491645.0086500011</v>
      </c>
      <c r="I25" s="766">
        <v>23702.557069999999</v>
      </c>
      <c r="J25" s="766">
        <v>269.40397999999999</v>
      </c>
      <c r="K25" s="766">
        <v>69795.844500000007</v>
      </c>
      <c r="L25" s="766">
        <v>54794.783560000003</v>
      </c>
      <c r="M25" s="766">
        <v>148562.58911</v>
      </c>
      <c r="N25" s="766">
        <v>449388.75432999997</v>
      </c>
      <c r="O25" s="766">
        <v>0</v>
      </c>
      <c r="P25" s="766">
        <v>774525.07014999911</v>
      </c>
    </row>
    <row r="26" spans="1:16" ht="15" customHeight="1" x14ac:dyDescent="0.2">
      <c r="A26" s="406" t="s">
        <v>31</v>
      </c>
      <c r="B26" s="766">
        <v>2932843.0335599994</v>
      </c>
      <c r="C26" s="766">
        <v>1492025.60353</v>
      </c>
      <c r="D26" s="766">
        <v>349309.99218</v>
      </c>
      <c r="E26" s="766">
        <v>98093.496650000001</v>
      </c>
      <c r="F26" s="766">
        <v>269043.21932999988</v>
      </c>
      <c r="G26" s="766">
        <v>471003.62687000004</v>
      </c>
      <c r="H26" s="766">
        <v>2679475.9385599997</v>
      </c>
      <c r="I26" s="766">
        <v>142.81607</v>
      </c>
      <c r="J26" s="766">
        <v>206.91460000000001</v>
      </c>
      <c r="K26" s="766">
        <v>16315.094570000001</v>
      </c>
      <c r="L26" s="766">
        <v>37912.780660000004</v>
      </c>
      <c r="M26" s="766">
        <v>54577.60590000001</v>
      </c>
      <c r="N26" s="766">
        <v>198789.48910000001</v>
      </c>
      <c r="O26" s="766">
        <v>0</v>
      </c>
      <c r="P26" s="766">
        <v>-890371.61067000031</v>
      </c>
    </row>
    <row r="27" spans="1:16" ht="15" customHeight="1" x14ac:dyDescent="0.2">
      <c r="A27" s="406" t="s">
        <v>32</v>
      </c>
      <c r="B27" s="766">
        <v>2494183.3875499996</v>
      </c>
      <c r="C27" s="766">
        <v>1280028.7340000002</v>
      </c>
      <c r="D27" s="766">
        <v>256020.80962999997</v>
      </c>
      <c r="E27" s="766">
        <v>18665.967080000002</v>
      </c>
      <c r="F27" s="766">
        <v>220476.71461000002</v>
      </c>
      <c r="G27" s="766">
        <v>510600.01721999992</v>
      </c>
      <c r="H27" s="766">
        <v>2285792.24254</v>
      </c>
      <c r="I27" s="766">
        <v>209.87018</v>
      </c>
      <c r="J27" s="766">
        <v>200.81666000000001</v>
      </c>
      <c r="K27" s="766">
        <v>20516.795529999999</v>
      </c>
      <c r="L27" s="766">
        <v>16368.179170000001</v>
      </c>
      <c r="M27" s="766">
        <v>37295.661540000001</v>
      </c>
      <c r="N27" s="766">
        <v>171095.48347000001</v>
      </c>
      <c r="O27" s="766">
        <v>0</v>
      </c>
      <c r="P27" s="766">
        <v>-243323.85015999991</v>
      </c>
    </row>
    <row r="28" spans="1:16" ht="15" customHeight="1" x14ac:dyDescent="0.2">
      <c r="A28" s="406" t="s">
        <v>33</v>
      </c>
      <c r="B28" s="766">
        <v>15469223.550680002</v>
      </c>
      <c r="C28" s="766">
        <v>7180564.0317200013</v>
      </c>
      <c r="D28" s="766">
        <v>2575965.3353200001</v>
      </c>
      <c r="E28" s="766">
        <v>209474.67952999999</v>
      </c>
      <c r="F28" s="766">
        <v>848234.90578999999</v>
      </c>
      <c r="G28" s="766">
        <v>3404008.9325299999</v>
      </c>
      <c r="H28" s="766">
        <v>14218247.884890001</v>
      </c>
      <c r="I28" s="766">
        <v>23909.77765</v>
      </c>
      <c r="J28" s="766">
        <v>587.53971999999999</v>
      </c>
      <c r="K28" s="766">
        <v>131215.72451</v>
      </c>
      <c r="L28" s="766">
        <v>135139.28857</v>
      </c>
      <c r="M28" s="766">
        <v>290852.33045000001</v>
      </c>
      <c r="N28" s="766">
        <v>960123.33533999999</v>
      </c>
      <c r="O28" s="766">
        <v>0</v>
      </c>
      <c r="P28" s="766">
        <v>576401.20823999867</v>
      </c>
    </row>
    <row r="29" spans="1:16" ht="15" customHeight="1" x14ac:dyDescent="0.2">
      <c r="A29" s="406" t="s">
        <v>1290</v>
      </c>
      <c r="B29" s="766">
        <v>10648138.772440001</v>
      </c>
      <c r="C29" s="766">
        <v>5189060.9260400003</v>
      </c>
      <c r="D29" s="766">
        <v>1203607.7567000003</v>
      </c>
      <c r="E29" s="766">
        <v>115755.63938000001</v>
      </c>
      <c r="F29" s="766">
        <v>715730.78650000016</v>
      </c>
      <c r="G29" s="766">
        <v>2545305.4576800005</v>
      </c>
      <c r="H29" s="766">
        <v>9769460.566300001</v>
      </c>
      <c r="I29" s="766">
        <v>488.11640999999997</v>
      </c>
      <c r="J29" s="766">
        <v>530.51432999999997</v>
      </c>
      <c r="K29" s="766">
        <v>89981.793489999996</v>
      </c>
      <c r="L29" s="766">
        <v>64883.493809999993</v>
      </c>
      <c r="M29" s="766">
        <v>155883.91803999999</v>
      </c>
      <c r="N29" s="766">
        <v>722794.28810000001</v>
      </c>
      <c r="O29" s="766">
        <v>0</v>
      </c>
      <c r="P29" s="766">
        <v>-918038.14816999994</v>
      </c>
    </row>
    <row r="30" spans="1:16" ht="15" customHeight="1" x14ac:dyDescent="0.2">
      <c r="A30" s="406" t="s">
        <v>1294</v>
      </c>
      <c r="B30" s="766">
        <v>5860976.7480300004</v>
      </c>
      <c r="C30" s="766">
        <v>2881117.5614</v>
      </c>
      <c r="D30" s="766">
        <v>769779.60840000003</v>
      </c>
      <c r="E30" s="766">
        <v>105013.97132</v>
      </c>
      <c r="F30" s="766">
        <v>366506.7374000001</v>
      </c>
      <c r="G30" s="766">
        <v>1213663.40285</v>
      </c>
      <c r="H30" s="766">
        <v>5336081.28137</v>
      </c>
      <c r="I30" s="766">
        <v>3428.6206499999998</v>
      </c>
      <c r="J30" s="766">
        <v>301.70395000000002</v>
      </c>
      <c r="K30" s="766">
        <v>63205.413659999998</v>
      </c>
      <c r="L30" s="766">
        <v>37775.726020000002</v>
      </c>
      <c r="M30" s="766">
        <v>104711.46428</v>
      </c>
      <c r="N30" s="766">
        <v>420184.00238000002</v>
      </c>
      <c r="O30" s="766">
        <v>0</v>
      </c>
      <c r="P30" s="766">
        <v>975765.32485000044</v>
      </c>
    </row>
    <row r="31" spans="1:16" ht="15" customHeight="1" x14ac:dyDescent="0.2">
      <c r="A31" s="696" t="s">
        <v>34</v>
      </c>
      <c r="B31" s="766">
        <v>4311946.2752399994</v>
      </c>
      <c r="C31" s="766">
        <v>1975188.6305799999</v>
      </c>
      <c r="D31" s="766">
        <v>681163.57334000012</v>
      </c>
      <c r="E31" s="766">
        <v>43946.551160000003</v>
      </c>
      <c r="F31" s="766">
        <v>313225.06093999994</v>
      </c>
      <c r="G31" s="766">
        <v>953315.86278999993</v>
      </c>
      <c r="H31" s="766">
        <v>3966839.6788099995</v>
      </c>
      <c r="I31" s="766">
        <v>10886.05841</v>
      </c>
      <c r="J31" s="766">
        <v>262.44284000000005</v>
      </c>
      <c r="K31" s="766">
        <v>35082.628360000002</v>
      </c>
      <c r="L31" s="766">
        <v>26268.315909999998</v>
      </c>
      <c r="M31" s="766">
        <v>72499.445520000008</v>
      </c>
      <c r="N31" s="766">
        <v>272607.15091000003</v>
      </c>
      <c r="O31" s="766">
        <v>0</v>
      </c>
      <c r="P31" s="766">
        <v>-116890.99286999926</v>
      </c>
    </row>
    <row r="32" spans="1:16" ht="15" customHeight="1" x14ac:dyDescent="0.2">
      <c r="A32" s="696" t="s">
        <v>35</v>
      </c>
      <c r="B32" s="766">
        <v>3210930.6537000001</v>
      </c>
      <c r="C32" s="766">
        <v>1506106.1607100004</v>
      </c>
      <c r="D32" s="766">
        <v>392581.51392000006</v>
      </c>
      <c r="E32" s="766">
        <v>45525.911120000004</v>
      </c>
      <c r="F32" s="767">
        <v>272573.3788399999</v>
      </c>
      <c r="G32" s="766">
        <v>756692.88998999982</v>
      </c>
      <c r="H32" s="766">
        <v>2973479.85458</v>
      </c>
      <c r="I32" s="766">
        <v>128.91159999999999</v>
      </c>
      <c r="J32" s="766">
        <v>216.60055</v>
      </c>
      <c r="K32" s="766">
        <v>20081.719949999999</v>
      </c>
      <c r="L32" s="766">
        <v>17421.328290000001</v>
      </c>
      <c r="M32" s="766">
        <v>37848.560389999999</v>
      </c>
      <c r="N32" s="766">
        <v>199602.23872999998</v>
      </c>
      <c r="O32" s="766">
        <v>0</v>
      </c>
      <c r="P32" s="766">
        <v>-724187.52254999988</v>
      </c>
    </row>
    <row r="33" spans="1:16" ht="15" customHeight="1" x14ac:dyDescent="0.2">
      <c r="A33" s="696" t="s">
        <v>36</v>
      </c>
      <c r="B33" s="766">
        <v>1856927.1347200004</v>
      </c>
      <c r="C33" s="766">
        <v>972980.39807000023</v>
      </c>
      <c r="D33" s="766">
        <v>203674.96214000002</v>
      </c>
      <c r="E33" s="766">
        <v>25767.862929999999</v>
      </c>
      <c r="F33" s="766">
        <v>136473.92728</v>
      </c>
      <c r="G33" s="766">
        <v>349489.99106999999</v>
      </c>
      <c r="H33" s="766">
        <v>1688387.1414900003</v>
      </c>
      <c r="I33" s="766">
        <v>102.09350000000001</v>
      </c>
      <c r="J33" s="766">
        <v>208.20739</v>
      </c>
      <c r="K33" s="766">
        <v>11084.274890000001</v>
      </c>
      <c r="L33" s="766">
        <v>24298.655390000004</v>
      </c>
      <c r="M33" s="766">
        <v>35693.231170000006</v>
      </c>
      <c r="N33" s="766">
        <v>132846.76206000001</v>
      </c>
      <c r="O33" s="766">
        <v>0</v>
      </c>
      <c r="P33" s="766">
        <v>-425028.43094000057</v>
      </c>
    </row>
    <row r="34" spans="1:16" ht="15" customHeight="1" x14ac:dyDescent="0.2">
      <c r="A34" s="696" t="s">
        <v>37</v>
      </c>
      <c r="B34" s="766">
        <v>13965404.900949998</v>
      </c>
      <c r="C34" s="766">
        <v>6408477.4758399995</v>
      </c>
      <c r="D34" s="766">
        <v>2291788.8417199999</v>
      </c>
      <c r="E34" s="766">
        <v>197668.44846000001</v>
      </c>
      <c r="F34" s="766">
        <v>781199.38778999995</v>
      </c>
      <c r="G34" s="766">
        <v>2984022.2858199999</v>
      </c>
      <c r="H34" s="766">
        <v>12663156.439629998</v>
      </c>
      <c r="I34" s="766">
        <v>194051.55267999999</v>
      </c>
      <c r="J34" s="766">
        <v>549.51700000000005</v>
      </c>
      <c r="K34" s="766">
        <v>159866.87278000001</v>
      </c>
      <c r="L34" s="766">
        <v>140767.33403000003</v>
      </c>
      <c r="M34" s="766">
        <v>495235.27649000002</v>
      </c>
      <c r="N34" s="766">
        <v>807013.18483000004</v>
      </c>
      <c r="O34" s="766"/>
      <c r="P34" s="766">
        <v>2927886.3937699962</v>
      </c>
    </row>
    <row r="35" spans="1:16" ht="15" customHeight="1" x14ac:dyDescent="0.2">
      <c r="A35" s="696" t="s">
        <v>38</v>
      </c>
      <c r="B35" s="766">
        <v>2076845.9868500002</v>
      </c>
      <c r="C35" s="766">
        <v>1088031.09601</v>
      </c>
      <c r="D35" s="766">
        <v>243799.15626000002</v>
      </c>
      <c r="E35" s="766">
        <v>29706.969550000002</v>
      </c>
      <c r="F35" s="766">
        <v>170189.20209000004</v>
      </c>
      <c r="G35" s="766">
        <v>358959.03684999997</v>
      </c>
      <c r="H35" s="766">
        <v>1890685.4607600002</v>
      </c>
      <c r="I35" s="766">
        <v>1455.4814899999999</v>
      </c>
      <c r="J35" s="766">
        <v>226.37397000000001</v>
      </c>
      <c r="K35" s="766">
        <v>13874.858839999999</v>
      </c>
      <c r="L35" s="766">
        <v>23396.943139999996</v>
      </c>
      <c r="M35" s="766">
        <v>38953.657439999995</v>
      </c>
      <c r="N35" s="766">
        <v>147206.86865000002</v>
      </c>
      <c r="O35" s="766">
        <v>0</v>
      </c>
      <c r="P35" s="766">
        <v>-137605.99695000076</v>
      </c>
    </row>
    <row r="36" spans="1:16" ht="15" customHeight="1" x14ac:dyDescent="0.2">
      <c r="A36" s="696" t="s">
        <v>39</v>
      </c>
      <c r="B36" s="766">
        <v>6465392.0308599994</v>
      </c>
      <c r="C36" s="766">
        <v>3091113.1064899997</v>
      </c>
      <c r="D36" s="766">
        <v>1030161.1007299999</v>
      </c>
      <c r="E36" s="766">
        <v>88098.60676000001</v>
      </c>
      <c r="F36" s="766">
        <v>315020.35148000001</v>
      </c>
      <c r="G36" s="766">
        <v>1406593.9922800001</v>
      </c>
      <c r="H36" s="766">
        <v>5930987.1577399997</v>
      </c>
      <c r="I36" s="766">
        <v>5699.5313499999993</v>
      </c>
      <c r="J36" s="766">
        <v>402.77848999999998</v>
      </c>
      <c r="K36" s="766">
        <v>51538.594079999995</v>
      </c>
      <c r="L36" s="766">
        <v>74707.813949999996</v>
      </c>
      <c r="M36" s="766">
        <v>132348.71786999999</v>
      </c>
      <c r="N36" s="766">
        <v>402056.15525000001</v>
      </c>
      <c r="O36" s="766">
        <v>0</v>
      </c>
      <c r="P36" s="766">
        <v>-432487.13917999901</v>
      </c>
    </row>
    <row r="37" spans="1:16" ht="15" customHeight="1" x14ac:dyDescent="0.2">
      <c r="A37" s="696" t="s">
        <v>40</v>
      </c>
      <c r="B37" s="766">
        <v>3010372.6083500003</v>
      </c>
      <c r="C37" s="766">
        <v>1350921.6572100001</v>
      </c>
      <c r="D37" s="766">
        <v>399087.44835999992</v>
      </c>
      <c r="E37" s="766">
        <v>31149.924149999999</v>
      </c>
      <c r="F37" s="766">
        <v>248363.08243000001</v>
      </c>
      <c r="G37" s="766">
        <v>723831.86595000001</v>
      </c>
      <c r="H37" s="766">
        <v>2753353.9780999999</v>
      </c>
      <c r="I37" s="766">
        <v>258.20121999999998</v>
      </c>
      <c r="J37" s="766">
        <v>181.36693</v>
      </c>
      <c r="K37" s="766">
        <v>44517.87876</v>
      </c>
      <c r="L37" s="766">
        <v>26670.204169999997</v>
      </c>
      <c r="M37" s="766">
        <v>71627.651079999996</v>
      </c>
      <c r="N37" s="766">
        <v>185390.97916999998</v>
      </c>
      <c r="O37" s="766">
        <v>0</v>
      </c>
      <c r="P37" s="766">
        <v>1757026.9786200002</v>
      </c>
    </row>
    <row r="38" spans="1:16" ht="15" customHeight="1" x14ac:dyDescent="0.2">
      <c r="A38" s="696" t="s">
        <v>41</v>
      </c>
      <c r="B38" s="766">
        <v>2363482.1990900002</v>
      </c>
      <c r="C38" s="766">
        <v>1319128.2501399999</v>
      </c>
      <c r="D38" s="766">
        <v>270780.30579000001</v>
      </c>
      <c r="E38" s="766">
        <v>-3465.2017100000012</v>
      </c>
      <c r="F38" s="766">
        <v>238399.54143999994</v>
      </c>
      <c r="G38" s="766">
        <v>311666.05349000002</v>
      </c>
      <c r="H38" s="766">
        <v>2136508.9491499998</v>
      </c>
      <c r="I38" s="766">
        <v>138.04632999999998</v>
      </c>
      <c r="J38" s="766">
        <v>146.73292999999998</v>
      </c>
      <c r="K38" s="766">
        <v>30698.7183</v>
      </c>
      <c r="L38" s="766">
        <v>43974.329829999995</v>
      </c>
      <c r="M38" s="766">
        <v>74957.827389999991</v>
      </c>
      <c r="N38" s="766">
        <v>152015.42255000002</v>
      </c>
      <c r="O38" s="766">
        <v>0</v>
      </c>
      <c r="P38" s="766">
        <v>1199195.5568500008</v>
      </c>
    </row>
    <row r="39" spans="1:16" ht="15" customHeight="1" x14ac:dyDescent="0.2">
      <c r="A39" s="696" t="s">
        <v>42</v>
      </c>
      <c r="B39" s="766">
        <v>3674310.5137700001</v>
      </c>
      <c r="C39" s="766">
        <v>1706622.3080399998</v>
      </c>
      <c r="D39" s="766">
        <v>570229.42128000001</v>
      </c>
      <c r="E39" s="766">
        <v>29059.372440000003</v>
      </c>
      <c r="F39" s="766">
        <v>281950.85019999999</v>
      </c>
      <c r="G39" s="766">
        <v>788445.54593999998</v>
      </c>
      <c r="H39" s="766">
        <v>3376307.4979000003</v>
      </c>
      <c r="I39" s="766">
        <v>182.25142000000002</v>
      </c>
      <c r="J39" s="766">
        <v>350.88252</v>
      </c>
      <c r="K39" s="766">
        <v>31636.568090000001</v>
      </c>
      <c r="L39" s="766">
        <v>27120.395560000004</v>
      </c>
      <c r="M39" s="766">
        <v>59290.097590000005</v>
      </c>
      <c r="N39" s="766">
        <v>238712.91828000001</v>
      </c>
      <c r="O39" s="766">
        <v>0</v>
      </c>
      <c r="P39" s="766">
        <v>100179.53184999805</v>
      </c>
    </row>
    <row r="40" spans="1:16" ht="15" customHeight="1" x14ac:dyDescent="0.2">
      <c r="A40" s="696" t="s">
        <v>43</v>
      </c>
      <c r="B40" s="766">
        <v>5580944.3076200001</v>
      </c>
      <c r="C40" s="766">
        <v>2585534.6082900004</v>
      </c>
      <c r="D40" s="766">
        <v>955612.90057000006</v>
      </c>
      <c r="E40" s="766">
        <v>69640.260510000007</v>
      </c>
      <c r="F40" s="766">
        <v>431719.08606</v>
      </c>
      <c r="G40" s="766">
        <v>1084355.72462</v>
      </c>
      <c r="H40" s="766">
        <v>5126862.5800500009</v>
      </c>
      <c r="I40" s="766">
        <v>9490.2236899999989</v>
      </c>
      <c r="J40" s="766">
        <v>279.04489000000001</v>
      </c>
      <c r="K40" s="766">
        <v>41064.267350000002</v>
      </c>
      <c r="L40" s="766">
        <v>46667.380609999993</v>
      </c>
      <c r="M40" s="766">
        <v>97500.916539999991</v>
      </c>
      <c r="N40" s="766">
        <v>356580.81102999998</v>
      </c>
      <c r="O40" s="766">
        <v>0</v>
      </c>
      <c r="P40" s="766">
        <v>-762421.87667000107</v>
      </c>
    </row>
    <row r="41" spans="1:16" ht="15" customHeight="1" x14ac:dyDescent="0.2">
      <c r="A41" s="696" t="s">
        <v>44</v>
      </c>
      <c r="B41" s="766">
        <v>6509733.9497599984</v>
      </c>
      <c r="C41" s="766">
        <v>2870057.9356599995</v>
      </c>
      <c r="D41" s="766">
        <v>1123546.5946</v>
      </c>
      <c r="E41" s="766">
        <v>82009.900469999993</v>
      </c>
      <c r="F41" s="766">
        <v>752438.07673999993</v>
      </c>
      <c r="G41" s="766">
        <v>1196733.9722899999</v>
      </c>
      <c r="H41" s="766">
        <v>6024786.4797599986</v>
      </c>
      <c r="I41" s="766">
        <v>4349.7651399999995</v>
      </c>
      <c r="J41" s="766">
        <v>231.83850000000001</v>
      </c>
      <c r="K41" s="766">
        <v>50992.386740000002</v>
      </c>
      <c r="L41" s="766">
        <v>48679.38046</v>
      </c>
      <c r="M41" s="766">
        <v>104253.37084</v>
      </c>
      <c r="N41" s="766">
        <v>380694.09916000004</v>
      </c>
      <c r="O41" s="766">
        <v>0</v>
      </c>
      <c r="P41" s="766">
        <v>-835753.77185999695</v>
      </c>
    </row>
    <row r="42" spans="1:16" ht="15" customHeight="1" x14ac:dyDescent="0.2">
      <c r="A42" s="696" t="s">
        <v>45</v>
      </c>
      <c r="B42" s="766">
        <v>2028801.1588699999</v>
      </c>
      <c r="C42" s="766">
        <v>1122772.1451600001</v>
      </c>
      <c r="D42" s="766">
        <v>186387.27830000003</v>
      </c>
      <c r="E42" s="766">
        <v>65404.411899999999</v>
      </c>
      <c r="F42" s="766">
        <v>153227.69733999998</v>
      </c>
      <c r="G42" s="766">
        <v>329700.41857000004</v>
      </c>
      <c r="H42" s="766">
        <v>1857491.9512700001</v>
      </c>
      <c r="I42" s="766">
        <v>1967.8274699999999</v>
      </c>
      <c r="J42" s="766">
        <v>178.53009</v>
      </c>
      <c r="K42" s="766">
        <v>17279.265510000001</v>
      </c>
      <c r="L42" s="766">
        <v>20945.308639999999</v>
      </c>
      <c r="M42" s="766">
        <v>40370.931710000004</v>
      </c>
      <c r="N42" s="766">
        <v>130938.27589</v>
      </c>
      <c r="O42" s="766">
        <v>0</v>
      </c>
      <c r="P42" s="766">
        <v>64468.469849999528</v>
      </c>
    </row>
    <row r="43" spans="1:16" ht="15" customHeight="1" x14ac:dyDescent="0.2">
      <c r="A43" s="696" t="s">
        <v>46</v>
      </c>
      <c r="B43" s="766">
        <v>6109433.8871999998</v>
      </c>
      <c r="C43" s="766">
        <v>2730359.5217399998</v>
      </c>
      <c r="D43" s="766">
        <v>743341.72493000014</v>
      </c>
      <c r="E43" s="766">
        <v>90469.344410000005</v>
      </c>
      <c r="F43" s="766">
        <v>571058.93521000014</v>
      </c>
      <c r="G43" s="766">
        <v>1468630.1207400002</v>
      </c>
      <c r="H43" s="766">
        <v>5603859.6470299996</v>
      </c>
      <c r="I43" s="766">
        <v>255.52913000000001</v>
      </c>
      <c r="J43" s="766">
        <v>326.99309000000005</v>
      </c>
      <c r="K43" s="766">
        <v>71253.354879999999</v>
      </c>
      <c r="L43" s="766">
        <v>62371.270080000002</v>
      </c>
      <c r="M43" s="766">
        <v>134207.14718</v>
      </c>
      <c r="N43" s="766">
        <v>371367.09299000003</v>
      </c>
      <c r="O43" s="766">
        <v>0</v>
      </c>
      <c r="P43" s="766">
        <v>1711525.876459999</v>
      </c>
    </row>
    <row r="44" spans="1:16" ht="15" customHeight="1" x14ac:dyDescent="0.2">
      <c r="A44" s="698" t="s">
        <v>47</v>
      </c>
      <c r="B44" s="766">
        <v>1367614.62255</v>
      </c>
      <c r="C44" s="766">
        <v>790712.46588000003</v>
      </c>
      <c r="D44" s="766">
        <v>154546.62819000002</v>
      </c>
      <c r="E44" s="766">
        <v>23257.993299999998</v>
      </c>
      <c r="F44" s="766">
        <v>67650.088440000007</v>
      </c>
      <c r="G44" s="766">
        <v>201967.58583999999</v>
      </c>
      <c r="H44" s="766">
        <v>1238134.76165</v>
      </c>
      <c r="I44" s="766">
        <v>77.56259</v>
      </c>
      <c r="J44" s="766">
        <v>141.51104000000001</v>
      </c>
      <c r="K44" s="766">
        <v>7764.5770400000001</v>
      </c>
      <c r="L44" s="766">
        <v>10286.960409999998</v>
      </c>
      <c r="M44" s="766">
        <v>18270.611079999999</v>
      </c>
      <c r="N44" s="766">
        <v>111209.24982</v>
      </c>
      <c r="O44" s="766">
        <v>0</v>
      </c>
      <c r="P44" s="766">
        <v>-427413.52809999988</v>
      </c>
    </row>
    <row r="45" spans="1:16" ht="15" customHeight="1" x14ac:dyDescent="0.2">
      <c r="A45" s="696" t="s">
        <v>48</v>
      </c>
      <c r="B45" s="766">
        <v>5829929.2901400002</v>
      </c>
      <c r="C45" s="766">
        <v>2888616.4092000001</v>
      </c>
      <c r="D45" s="766">
        <v>757375.51653999987</v>
      </c>
      <c r="E45" s="766">
        <v>58417.578460000004</v>
      </c>
      <c r="F45" s="766">
        <v>361367.03993999993</v>
      </c>
      <c r="G45" s="766">
        <v>1279286.3204000001</v>
      </c>
      <c r="H45" s="766">
        <v>5345062.8645399995</v>
      </c>
      <c r="I45" s="766">
        <v>4298.0242699999999</v>
      </c>
      <c r="J45" s="766">
        <v>476.02452</v>
      </c>
      <c r="K45" s="766">
        <v>34169.959750000002</v>
      </c>
      <c r="L45" s="766">
        <v>43947.431770000003</v>
      </c>
      <c r="M45" s="766">
        <v>82891.440310000005</v>
      </c>
      <c r="N45" s="766">
        <v>401974.98529000004</v>
      </c>
      <c r="O45" s="766">
        <v>0</v>
      </c>
      <c r="P45" s="766">
        <v>-957588.69419999979</v>
      </c>
    </row>
    <row r="46" spans="1:16" ht="15" customHeight="1" x14ac:dyDescent="0.2">
      <c r="A46" s="696" t="s">
        <v>49</v>
      </c>
      <c r="B46" s="766">
        <v>4146979.9824800002</v>
      </c>
      <c r="C46" s="766">
        <v>2181373.2806899999</v>
      </c>
      <c r="D46" s="766">
        <v>379817.72984999995</v>
      </c>
      <c r="E46" s="766">
        <v>39725.787560000004</v>
      </c>
      <c r="F46" s="766">
        <v>267237.47820000001</v>
      </c>
      <c r="G46" s="766">
        <v>935213.14853000024</v>
      </c>
      <c r="H46" s="766">
        <v>3803367.4248300004</v>
      </c>
      <c r="I46" s="766">
        <v>8.7486299999999986</v>
      </c>
      <c r="J46" s="766">
        <v>388.67945000000003</v>
      </c>
      <c r="K46" s="766">
        <v>24798.453879999997</v>
      </c>
      <c r="L46" s="766">
        <v>30138.28628</v>
      </c>
      <c r="M46" s="766">
        <v>55334.168239999999</v>
      </c>
      <c r="N46" s="766">
        <v>288278.38941</v>
      </c>
      <c r="O46" s="766">
        <v>0</v>
      </c>
      <c r="P46" s="766">
        <v>-974371.515420001</v>
      </c>
    </row>
    <row r="47" spans="1:16" ht="15" customHeight="1" x14ac:dyDescent="0.2">
      <c r="A47" s="696" t="s">
        <v>50</v>
      </c>
      <c r="B47" s="766">
        <v>4333754.64023</v>
      </c>
      <c r="C47" s="766">
        <v>2192928.2013099999</v>
      </c>
      <c r="D47" s="766">
        <v>715633.46976999997</v>
      </c>
      <c r="E47" s="766">
        <v>54175.731850000004</v>
      </c>
      <c r="F47" s="766">
        <v>316143.51686999999</v>
      </c>
      <c r="G47" s="766">
        <v>743265.26923000021</v>
      </c>
      <c r="H47" s="766">
        <v>4022146.18903</v>
      </c>
      <c r="I47" s="766">
        <v>5610.6528799999996</v>
      </c>
      <c r="J47" s="766">
        <v>237.38991000000001</v>
      </c>
      <c r="K47" s="766">
        <v>23681.945190000002</v>
      </c>
      <c r="L47" s="766">
        <v>29680.152249999999</v>
      </c>
      <c r="M47" s="766">
        <v>59210.140230000005</v>
      </c>
      <c r="N47" s="766">
        <v>252398.31096999999</v>
      </c>
      <c r="O47" s="766">
        <v>0</v>
      </c>
      <c r="P47" s="766">
        <v>-1244153.1696899999</v>
      </c>
    </row>
    <row r="48" spans="1:16" ht="15" customHeight="1" x14ac:dyDescent="0.2">
      <c r="A48" s="696" t="s">
        <v>51</v>
      </c>
      <c r="B48" s="766">
        <v>1808900.63301</v>
      </c>
      <c r="C48" s="766">
        <v>850959.55239999993</v>
      </c>
      <c r="D48" s="766">
        <v>296854.70971999993</v>
      </c>
      <c r="E48" s="766">
        <v>18639.745330000002</v>
      </c>
      <c r="F48" s="766">
        <v>180396.26427000001</v>
      </c>
      <c r="G48" s="766">
        <v>312995.07538000005</v>
      </c>
      <c r="H48" s="766">
        <v>1659845.3470999999</v>
      </c>
      <c r="I48" s="766">
        <v>105.11664999999999</v>
      </c>
      <c r="J48" s="766">
        <v>74.269940000000005</v>
      </c>
      <c r="K48" s="766">
        <v>14203.26757</v>
      </c>
      <c r="L48" s="766">
        <v>21386.54869</v>
      </c>
      <c r="M48" s="766">
        <v>35769.202850000001</v>
      </c>
      <c r="N48" s="766">
        <v>113286.08306</v>
      </c>
      <c r="O48" s="766">
        <v>0</v>
      </c>
      <c r="P48" s="766">
        <v>-180078.72682999982</v>
      </c>
    </row>
    <row r="49" spans="1:18" ht="15" customHeight="1" thickBot="1" x14ac:dyDescent="0.25">
      <c r="A49" s="699"/>
      <c r="B49" s="768"/>
      <c r="C49" s="768"/>
      <c r="D49" s="768"/>
      <c r="E49" s="768"/>
      <c r="F49" s="768"/>
      <c r="G49" s="768"/>
      <c r="H49" s="768"/>
      <c r="I49" s="768"/>
      <c r="J49" s="768"/>
      <c r="K49" s="768"/>
      <c r="L49" s="768"/>
      <c r="M49" s="768"/>
      <c r="N49" s="768"/>
      <c r="O49" s="768"/>
      <c r="P49" s="768"/>
    </row>
    <row r="50" spans="1:18" ht="15" customHeight="1" x14ac:dyDescent="0.2">
      <c r="A50" s="696" t="s">
        <v>1364</v>
      </c>
      <c r="B50" s="766"/>
      <c r="C50" s="766"/>
      <c r="D50" s="766"/>
      <c r="E50" s="766"/>
      <c r="F50" s="766"/>
      <c r="G50" s="766"/>
      <c r="H50" s="766"/>
      <c r="I50" s="766"/>
      <c r="J50" s="766"/>
      <c r="K50" s="766"/>
      <c r="L50" s="766"/>
      <c r="M50" s="766"/>
      <c r="N50" s="766"/>
      <c r="O50" s="766"/>
      <c r="P50" s="766"/>
    </row>
    <row r="51" spans="1:18" ht="15" customHeight="1" x14ac:dyDescent="0.2">
      <c r="A51" s="1231" t="s">
        <v>206</v>
      </c>
      <c r="B51" s="1231"/>
      <c r="C51" s="1231"/>
      <c r="D51" s="1231"/>
      <c r="E51" s="1231"/>
      <c r="F51" s="700"/>
      <c r="G51" s="700"/>
      <c r="H51" s="700"/>
      <c r="I51" s="700"/>
      <c r="J51" s="700"/>
      <c r="K51" s="700"/>
      <c r="L51" s="700"/>
      <c r="M51" s="44"/>
      <c r="N51" s="701"/>
      <c r="O51" s="702"/>
      <c r="P51" s="701"/>
      <c r="Q51" s="44"/>
      <c r="R51" s="44"/>
    </row>
    <row r="52" spans="1:18" ht="15" customHeight="1" x14ac:dyDescent="0.2">
      <c r="A52" s="1253"/>
      <c r="B52" s="1253"/>
      <c r="C52" s="1253"/>
      <c r="D52" s="1253"/>
      <c r="E52" s="1253"/>
      <c r="F52" s="1253"/>
      <c r="G52" s="1253"/>
      <c r="H52" s="1253"/>
      <c r="I52" s="1253"/>
      <c r="J52" s="1253"/>
      <c r="K52" s="1253"/>
      <c r="L52" s="1253"/>
      <c r="M52" s="1253"/>
      <c r="N52" s="1253"/>
      <c r="O52" s="1253"/>
      <c r="P52" s="1253"/>
      <c r="Q52" s="1253"/>
      <c r="R52" s="1253"/>
    </row>
    <row r="53" spans="1:18" ht="15" customHeight="1" x14ac:dyDescent="0.2">
      <c r="A53" s="1245"/>
      <c r="B53" s="1245"/>
      <c r="C53" s="1245"/>
      <c r="D53" s="1245"/>
      <c r="E53" s="1245"/>
      <c r="F53" s="1245"/>
      <c r="G53" s="1245"/>
      <c r="H53" s="1245"/>
      <c r="I53" s="1245"/>
      <c r="J53" s="1245"/>
      <c r="K53" s="1245"/>
      <c r="L53" s="1245"/>
      <c r="M53" s="48"/>
      <c r="N53" s="48"/>
      <c r="O53" s="48"/>
      <c r="P53" s="48"/>
      <c r="Q53" s="48"/>
      <c r="R53" s="48"/>
    </row>
    <row r="54" spans="1:18" ht="15" customHeight="1" x14ac:dyDescent="0.2"/>
  </sheetData>
  <mergeCells count="19">
    <mergeCell ref="A52:R52"/>
    <mergeCell ref="A53:L53"/>
    <mergeCell ref="A51:E51"/>
    <mergeCell ref="A2:P2"/>
    <mergeCell ref="A3:P3"/>
    <mergeCell ref="A5:P5"/>
    <mergeCell ref="A6:A9"/>
    <mergeCell ref="P6:P9"/>
    <mergeCell ref="B7:B9"/>
    <mergeCell ref="B6:O6"/>
    <mergeCell ref="F7:F9"/>
    <mergeCell ref="G7:G9"/>
    <mergeCell ref="H7:H9"/>
    <mergeCell ref="I7:M8"/>
    <mergeCell ref="N7:N9"/>
    <mergeCell ref="C7:C9"/>
    <mergeCell ref="D7:D9"/>
    <mergeCell ref="E7:E9"/>
    <mergeCell ref="O7:O9"/>
  </mergeCells>
  <hyperlinks>
    <hyperlink ref="A1" location="Índice!A1" display="Regresar" xr:uid="{00000000-0004-0000-26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8"/>
  <sheetViews>
    <sheetView showGridLines="0" workbookViewId="0">
      <selection activeCell="D15" sqref="D15"/>
    </sheetView>
  </sheetViews>
  <sheetFormatPr baseColWidth="10" defaultRowHeight="15" x14ac:dyDescent="0.2"/>
  <cols>
    <col min="1" max="1" width="28.42578125" style="99" customWidth="1"/>
    <col min="2" max="8" width="12.85546875" style="99" customWidth="1"/>
    <col min="9" max="16384" width="11.42578125" style="99"/>
  </cols>
  <sheetData>
    <row r="1" spans="1:24" s="416" customFormat="1" ht="13.5" customHeight="1" x14ac:dyDescent="0.2">
      <c r="A1" s="236" t="s">
        <v>18</v>
      </c>
      <c r="B1" s="849"/>
      <c r="C1" s="850"/>
      <c r="D1" s="849"/>
      <c r="E1" s="849"/>
      <c r="F1" s="849"/>
      <c r="G1" s="849"/>
      <c r="H1" s="849"/>
    </row>
    <row r="2" spans="1:24" s="416" customFormat="1" x14ac:dyDescent="0.2">
      <c r="A2" s="1006" t="s">
        <v>798</v>
      </c>
      <c r="B2" s="1006"/>
      <c r="C2" s="1006"/>
      <c r="D2" s="1006"/>
      <c r="E2" s="1006"/>
      <c r="F2" s="1006"/>
      <c r="G2" s="1006"/>
      <c r="H2" s="1006"/>
    </row>
    <row r="3" spans="1:24" s="416" customFormat="1" ht="37.5" customHeight="1" x14ac:dyDescent="0.2">
      <c r="A3" s="1007" t="s">
        <v>1392</v>
      </c>
      <c r="B3" s="1007"/>
      <c r="C3" s="1007"/>
      <c r="D3" s="1007"/>
      <c r="E3" s="1007"/>
      <c r="F3" s="1007"/>
      <c r="G3" s="1007"/>
      <c r="H3" s="1007"/>
    </row>
    <row r="4" spans="1:24" s="416" customFormat="1" ht="21.75" customHeight="1" thickBot="1" x14ac:dyDescent="0.25">
      <c r="A4" s="851"/>
      <c r="B4" s="851"/>
      <c r="C4" s="851"/>
      <c r="D4" s="851"/>
      <c r="E4" s="851"/>
      <c r="F4" s="851"/>
      <c r="G4" s="851"/>
      <c r="H4" s="851"/>
    </row>
    <row r="5" spans="1:24" ht="15.75" customHeight="1" x14ac:dyDescent="0.2">
      <c r="A5" s="1001" t="s">
        <v>1393</v>
      </c>
      <c r="B5" s="1008" t="s">
        <v>52</v>
      </c>
      <c r="C5" s="1010" t="s">
        <v>53</v>
      </c>
      <c r="D5" s="1008" t="s">
        <v>54</v>
      </c>
      <c r="E5" s="1008" t="s">
        <v>776</v>
      </c>
      <c r="F5" s="1008" t="s">
        <v>55</v>
      </c>
      <c r="G5" s="1008" t="s">
        <v>56</v>
      </c>
      <c r="H5" s="1008" t="s">
        <v>57</v>
      </c>
      <c r="R5" s="765"/>
      <c r="S5" s="765"/>
      <c r="T5" s="765"/>
      <c r="U5" s="765"/>
      <c r="V5" s="765"/>
      <c r="W5" s="765"/>
      <c r="X5" s="765"/>
    </row>
    <row r="6" spans="1:24" ht="15.75" customHeight="1" thickBot="1" x14ac:dyDescent="0.25">
      <c r="A6" s="1002"/>
      <c r="B6" s="1009"/>
      <c r="C6" s="1011"/>
      <c r="D6" s="1012"/>
      <c r="E6" s="1009"/>
      <c r="F6" s="1009"/>
      <c r="G6" s="1009"/>
      <c r="H6" s="1009"/>
      <c r="R6" s="765"/>
      <c r="S6" s="765"/>
      <c r="T6" s="765"/>
      <c r="U6" s="765"/>
      <c r="V6" s="765"/>
      <c r="W6" s="765"/>
      <c r="X6" s="765"/>
    </row>
    <row r="7" spans="1:24" ht="15.75" customHeight="1" x14ac:dyDescent="0.2">
      <c r="A7" s="852"/>
      <c r="B7" s="852"/>
      <c r="C7" s="853"/>
      <c r="D7" s="852"/>
      <c r="E7" s="852"/>
      <c r="F7" s="852"/>
      <c r="G7" s="852"/>
      <c r="H7" s="852"/>
    </row>
    <row r="8" spans="1:24" ht="15.75" customHeight="1" x14ac:dyDescent="0.2">
      <c r="A8" s="854" t="s">
        <v>19</v>
      </c>
      <c r="B8" s="855">
        <v>443119</v>
      </c>
      <c r="C8" s="855">
        <v>357291</v>
      </c>
      <c r="D8" s="855">
        <v>2403</v>
      </c>
      <c r="E8" s="855">
        <v>40653</v>
      </c>
      <c r="F8" s="855">
        <v>20003</v>
      </c>
      <c r="G8" s="855">
        <v>9366</v>
      </c>
      <c r="H8" s="855">
        <v>13403</v>
      </c>
      <c r="J8" s="856"/>
      <c r="K8" s="856"/>
      <c r="L8" s="856"/>
      <c r="M8" s="856"/>
      <c r="N8" s="856"/>
      <c r="O8" s="856"/>
      <c r="P8" s="856"/>
    </row>
    <row r="9" spans="1:24" ht="15.75" customHeight="1" x14ac:dyDescent="0.2">
      <c r="A9" s="857"/>
      <c r="B9" s="855"/>
      <c r="C9" s="858"/>
      <c r="D9" s="855"/>
      <c r="E9" s="852"/>
      <c r="F9" s="855"/>
      <c r="G9" s="855"/>
      <c r="H9" s="855"/>
    </row>
    <row r="10" spans="1:24" ht="15.75" customHeight="1" x14ac:dyDescent="0.2">
      <c r="A10" s="406" t="s">
        <v>20</v>
      </c>
      <c r="B10" s="855">
        <v>7252</v>
      </c>
      <c r="C10" s="855">
        <v>6156</v>
      </c>
      <c r="D10" s="855">
        <v>34</v>
      </c>
      <c r="E10" s="855">
        <v>573</v>
      </c>
      <c r="F10" s="855">
        <v>297</v>
      </c>
      <c r="G10" s="855">
        <v>47</v>
      </c>
      <c r="H10" s="855">
        <v>145</v>
      </c>
      <c r="I10" s="842"/>
      <c r="J10" s="859"/>
      <c r="K10" s="212"/>
      <c r="L10" s="212"/>
      <c r="M10" s="842"/>
      <c r="N10" s="842"/>
      <c r="O10" s="842"/>
      <c r="P10" s="842"/>
      <c r="R10" s="860"/>
      <c r="S10" s="860"/>
      <c r="T10" s="860"/>
      <c r="U10" s="860"/>
      <c r="V10" s="860"/>
      <c r="W10" s="860"/>
    </row>
    <row r="11" spans="1:24" ht="15.75" customHeight="1" x14ac:dyDescent="0.2">
      <c r="A11" s="406" t="s">
        <v>21</v>
      </c>
      <c r="B11" s="855">
        <v>14177</v>
      </c>
      <c r="C11" s="855">
        <v>11296</v>
      </c>
      <c r="D11" s="855">
        <v>78</v>
      </c>
      <c r="E11" s="855">
        <v>1164</v>
      </c>
      <c r="F11" s="855">
        <v>448</v>
      </c>
      <c r="G11" s="855">
        <v>262</v>
      </c>
      <c r="H11" s="855">
        <v>929</v>
      </c>
      <c r="I11" s="842"/>
      <c r="J11" s="859"/>
      <c r="K11" s="212"/>
      <c r="L11" s="212"/>
      <c r="M11" s="842"/>
      <c r="N11" s="842"/>
      <c r="O11" s="842"/>
      <c r="P11" s="842"/>
      <c r="R11" s="860"/>
      <c r="S11" s="860"/>
      <c r="T11" s="860"/>
      <c r="U11" s="860"/>
      <c r="V11" s="860"/>
      <c r="W11" s="860"/>
    </row>
    <row r="12" spans="1:24" ht="15.75" customHeight="1" x14ac:dyDescent="0.2">
      <c r="A12" s="406" t="s">
        <v>22</v>
      </c>
      <c r="B12" s="855">
        <v>4321</v>
      </c>
      <c r="C12" s="855">
        <v>3385</v>
      </c>
      <c r="D12" s="855">
        <v>27</v>
      </c>
      <c r="E12" s="855">
        <v>437</v>
      </c>
      <c r="F12" s="855">
        <v>90</v>
      </c>
      <c r="G12" s="855">
        <v>225</v>
      </c>
      <c r="H12" s="855">
        <v>157</v>
      </c>
      <c r="I12" s="842"/>
      <c r="J12" s="859"/>
      <c r="K12" s="212"/>
      <c r="L12" s="212"/>
      <c r="M12" s="842"/>
      <c r="N12" s="842"/>
      <c r="O12" s="842"/>
      <c r="P12" s="842"/>
      <c r="R12" s="860"/>
      <c r="S12" s="860"/>
      <c r="T12" s="860"/>
      <c r="U12" s="860"/>
      <c r="V12" s="860"/>
      <c r="W12" s="860"/>
    </row>
    <row r="13" spans="1:24" ht="15.75" customHeight="1" x14ac:dyDescent="0.2">
      <c r="A13" s="406" t="s">
        <v>23</v>
      </c>
      <c r="B13" s="855">
        <v>3341</v>
      </c>
      <c r="C13" s="855">
        <v>2528</v>
      </c>
      <c r="D13" s="855">
        <v>13</v>
      </c>
      <c r="E13" s="855">
        <v>383</v>
      </c>
      <c r="F13" s="855">
        <v>167</v>
      </c>
      <c r="G13" s="855">
        <v>110</v>
      </c>
      <c r="H13" s="855">
        <v>140</v>
      </c>
      <c r="I13" s="842"/>
      <c r="J13" s="859"/>
      <c r="K13" s="212"/>
      <c r="L13" s="212"/>
      <c r="M13" s="842"/>
      <c r="N13" s="842"/>
      <c r="O13" s="842"/>
      <c r="P13" s="842"/>
      <c r="R13" s="860"/>
      <c r="S13" s="860"/>
      <c r="T13" s="860"/>
      <c r="U13" s="860"/>
      <c r="V13" s="860"/>
      <c r="W13" s="860"/>
    </row>
    <row r="14" spans="1:24" ht="15.75" customHeight="1" x14ac:dyDescent="0.2">
      <c r="A14" s="406" t="s">
        <v>24</v>
      </c>
      <c r="B14" s="855">
        <v>17488</v>
      </c>
      <c r="C14" s="855">
        <v>14185</v>
      </c>
      <c r="D14" s="855">
        <v>101</v>
      </c>
      <c r="E14" s="855">
        <v>1252</v>
      </c>
      <c r="F14" s="855">
        <v>747</v>
      </c>
      <c r="G14" s="855">
        <v>497</v>
      </c>
      <c r="H14" s="855">
        <v>706</v>
      </c>
      <c r="I14" s="842"/>
      <c r="J14" s="859"/>
      <c r="K14" s="212"/>
      <c r="L14" s="212"/>
      <c r="M14" s="842"/>
      <c r="N14" s="842"/>
      <c r="O14" s="842"/>
      <c r="P14" s="842"/>
      <c r="R14" s="860"/>
      <c r="S14" s="860"/>
      <c r="T14" s="860"/>
      <c r="U14" s="860"/>
      <c r="V14" s="860"/>
      <c r="W14" s="860"/>
    </row>
    <row r="15" spans="1:24" ht="15.75" customHeight="1" x14ac:dyDescent="0.2">
      <c r="A15" s="406" t="s">
        <v>25</v>
      </c>
      <c r="B15" s="855">
        <v>4403</v>
      </c>
      <c r="C15" s="855">
        <v>3235</v>
      </c>
      <c r="D15" s="855">
        <v>9</v>
      </c>
      <c r="E15" s="855">
        <v>436</v>
      </c>
      <c r="F15" s="855">
        <v>227</v>
      </c>
      <c r="G15" s="855">
        <v>116</v>
      </c>
      <c r="H15" s="855">
        <v>380</v>
      </c>
      <c r="I15" s="842"/>
      <c r="J15" s="859"/>
      <c r="K15" s="212"/>
      <c r="L15" s="212"/>
      <c r="M15" s="842"/>
      <c r="N15" s="842"/>
      <c r="O15" s="842"/>
      <c r="P15" s="842"/>
      <c r="R15" s="860"/>
      <c r="S15" s="860"/>
      <c r="T15" s="860"/>
      <c r="U15" s="860"/>
      <c r="V15" s="860"/>
      <c r="W15" s="860"/>
    </row>
    <row r="16" spans="1:24" ht="15.75" customHeight="1" x14ac:dyDescent="0.2">
      <c r="A16" s="406" t="s">
        <v>26</v>
      </c>
      <c r="B16" s="855">
        <v>6088</v>
      </c>
      <c r="C16" s="855">
        <v>4777</v>
      </c>
      <c r="D16" s="855">
        <v>54</v>
      </c>
      <c r="E16" s="855">
        <v>682</v>
      </c>
      <c r="F16" s="855">
        <v>214</v>
      </c>
      <c r="G16" s="855">
        <v>147</v>
      </c>
      <c r="H16" s="855">
        <v>214</v>
      </c>
      <c r="I16" s="842"/>
      <c r="J16" s="859"/>
      <c r="K16" s="212"/>
      <c r="L16" s="212"/>
      <c r="M16" s="842"/>
      <c r="N16" s="842"/>
      <c r="O16" s="842"/>
      <c r="P16" s="842"/>
      <c r="R16" s="860"/>
      <c r="S16" s="860"/>
      <c r="T16" s="860"/>
      <c r="U16" s="860"/>
      <c r="V16" s="860"/>
      <c r="W16" s="860"/>
    </row>
    <row r="17" spans="1:23" ht="15.75" customHeight="1" x14ac:dyDescent="0.2">
      <c r="A17" s="406" t="s">
        <v>27</v>
      </c>
      <c r="B17" s="855">
        <v>16649</v>
      </c>
      <c r="C17" s="855">
        <v>13709</v>
      </c>
      <c r="D17" s="855">
        <v>136</v>
      </c>
      <c r="E17" s="855">
        <v>1256</v>
      </c>
      <c r="F17" s="855">
        <v>533</v>
      </c>
      <c r="G17" s="855">
        <v>379</v>
      </c>
      <c r="H17" s="855">
        <v>636</v>
      </c>
      <c r="I17" s="842"/>
      <c r="J17" s="859"/>
      <c r="K17" s="212"/>
      <c r="L17" s="212"/>
      <c r="M17" s="842"/>
      <c r="N17" s="842"/>
      <c r="O17" s="842"/>
      <c r="P17" s="842"/>
      <c r="R17" s="860"/>
      <c r="S17" s="860"/>
      <c r="T17" s="860"/>
      <c r="U17" s="860"/>
      <c r="V17" s="860"/>
      <c r="W17" s="860"/>
    </row>
    <row r="18" spans="1:23" ht="15.75" customHeight="1" x14ac:dyDescent="0.2">
      <c r="A18" s="406" t="s">
        <v>28</v>
      </c>
      <c r="B18" s="855">
        <v>8946</v>
      </c>
      <c r="C18" s="855">
        <v>2393</v>
      </c>
      <c r="D18" s="855">
        <v>13</v>
      </c>
      <c r="E18" s="855">
        <v>6211</v>
      </c>
      <c r="F18" s="855">
        <v>0</v>
      </c>
      <c r="G18" s="855">
        <v>234</v>
      </c>
      <c r="H18" s="855">
        <v>95</v>
      </c>
      <c r="I18" s="842"/>
      <c r="J18" s="859"/>
      <c r="K18" s="212"/>
      <c r="L18" s="212"/>
      <c r="M18" s="842"/>
      <c r="N18" s="842"/>
      <c r="O18" s="842"/>
      <c r="P18" s="842"/>
      <c r="R18" s="860"/>
      <c r="S18" s="860"/>
      <c r="T18" s="860"/>
      <c r="U18" s="860"/>
      <c r="V18" s="860"/>
      <c r="W18" s="860"/>
    </row>
    <row r="19" spans="1:23" ht="15.75" customHeight="1" x14ac:dyDescent="0.2">
      <c r="A19" s="406" t="s">
        <v>1289</v>
      </c>
      <c r="B19" s="855">
        <v>37903</v>
      </c>
      <c r="C19" s="855">
        <v>31632</v>
      </c>
      <c r="D19" s="855">
        <v>213</v>
      </c>
      <c r="E19" s="855">
        <v>2503</v>
      </c>
      <c r="F19" s="855">
        <v>1908</v>
      </c>
      <c r="G19" s="855">
        <v>518</v>
      </c>
      <c r="H19" s="855">
        <v>1129</v>
      </c>
      <c r="I19" s="842"/>
      <c r="J19" s="859"/>
      <c r="K19" s="212"/>
      <c r="L19" s="212"/>
      <c r="M19" s="842"/>
      <c r="N19" s="842"/>
      <c r="O19" s="842"/>
      <c r="P19" s="842"/>
      <c r="R19" s="860"/>
      <c r="S19" s="860"/>
      <c r="T19" s="860"/>
      <c r="U19" s="860"/>
      <c r="V19" s="860"/>
      <c r="W19" s="860"/>
    </row>
    <row r="20" spans="1:23" ht="15.75" customHeight="1" x14ac:dyDescent="0.2">
      <c r="A20" s="406" t="s">
        <v>1286</v>
      </c>
      <c r="B20" s="855">
        <v>41850</v>
      </c>
      <c r="C20" s="855">
        <v>34799</v>
      </c>
      <c r="D20" s="855">
        <v>237</v>
      </c>
      <c r="E20" s="855">
        <v>2749</v>
      </c>
      <c r="F20" s="855">
        <v>2177</v>
      </c>
      <c r="G20" s="855">
        <v>763</v>
      </c>
      <c r="H20" s="855">
        <v>1125</v>
      </c>
      <c r="I20" s="842"/>
      <c r="J20" s="859"/>
      <c r="K20" s="212"/>
      <c r="L20" s="212"/>
      <c r="M20" s="842"/>
      <c r="N20" s="842"/>
      <c r="O20" s="842"/>
      <c r="P20" s="842"/>
      <c r="R20" s="860"/>
      <c r="S20" s="860"/>
      <c r="T20" s="860"/>
      <c r="U20" s="860"/>
      <c r="V20" s="860"/>
      <c r="W20" s="860"/>
    </row>
    <row r="21" spans="1:23" ht="15.75" customHeight="1" x14ac:dyDescent="0.2">
      <c r="A21" s="406" t="s">
        <v>29</v>
      </c>
      <c r="B21" s="855">
        <v>6490</v>
      </c>
      <c r="C21" s="855">
        <v>5220</v>
      </c>
      <c r="D21" s="855">
        <v>32</v>
      </c>
      <c r="E21" s="855">
        <v>583</v>
      </c>
      <c r="F21" s="855">
        <v>293</v>
      </c>
      <c r="G21" s="855">
        <v>87</v>
      </c>
      <c r="H21" s="855">
        <v>275</v>
      </c>
      <c r="I21" s="842"/>
      <c r="J21" s="859"/>
      <c r="M21" s="842"/>
      <c r="N21" s="842"/>
      <c r="O21" s="842"/>
      <c r="P21" s="842"/>
      <c r="R21" s="860"/>
      <c r="S21" s="860"/>
      <c r="T21" s="860"/>
      <c r="U21" s="860"/>
      <c r="V21" s="860"/>
      <c r="W21" s="860"/>
    </row>
    <row r="22" spans="1:23" ht="15.75" customHeight="1" x14ac:dyDescent="0.2">
      <c r="A22" s="406" t="s">
        <v>30</v>
      </c>
      <c r="B22" s="855">
        <v>16715</v>
      </c>
      <c r="C22" s="855">
        <v>13649</v>
      </c>
      <c r="D22" s="855">
        <v>71</v>
      </c>
      <c r="E22" s="855">
        <v>1275</v>
      </c>
      <c r="F22" s="855">
        <v>949</v>
      </c>
      <c r="G22" s="855">
        <v>368</v>
      </c>
      <c r="H22" s="855">
        <v>403</v>
      </c>
      <c r="I22" s="842"/>
      <c r="J22" s="859"/>
      <c r="M22" s="842"/>
      <c r="N22" s="842"/>
      <c r="O22" s="842"/>
      <c r="P22" s="842"/>
      <c r="R22" s="860"/>
      <c r="S22" s="860"/>
      <c r="T22" s="860"/>
      <c r="U22" s="860"/>
      <c r="V22" s="860"/>
      <c r="W22" s="860"/>
    </row>
    <row r="23" spans="1:23" ht="15.75" customHeight="1" x14ac:dyDescent="0.2">
      <c r="A23" s="406" t="s">
        <v>31</v>
      </c>
      <c r="B23" s="855">
        <v>5964</v>
      </c>
      <c r="C23" s="855">
        <v>4957</v>
      </c>
      <c r="D23" s="855">
        <v>49</v>
      </c>
      <c r="E23" s="855">
        <v>571</v>
      </c>
      <c r="F23" s="855">
        <v>180</v>
      </c>
      <c r="G23" s="855">
        <v>153</v>
      </c>
      <c r="H23" s="855">
        <v>54</v>
      </c>
      <c r="I23" s="842"/>
      <c r="J23" s="859"/>
      <c r="K23" s="213"/>
      <c r="L23" s="213"/>
      <c r="M23" s="842"/>
      <c r="N23" s="842"/>
      <c r="O23" s="842"/>
      <c r="P23" s="842"/>
      <c r="R23" s="860"/>
      <c r="S23" s="860"/>
      <c r="T23" s="860"/>
      <c r="U23" s="860"/>
      <c r="V23" s="860"/>
      <c r="W23" s="860"/>
    </row>
    <row r="24" spans="1:23" ht="15.75" customHeight="1" x14ac:dyDescent="0.2">
      <c r="A24" s="406" t="s">
        <v>32</v>
      </c>
      <c r="B24" s="855">
        <v>5730</v>
      </c>
      <c r="C24" s="855">
        <v>4280</v>
      </c>
      <c r="D24" s="855">
        <v>35</v>
      </c>
      <c r="E24" s="855">
        <v>601</v>
      </c>
      <c r="F24" s="855">
        <v>175</v>
      </c>
      <c r="G24" s="855">
        <v>146</v>
      </c>
      <c r="H24" s="855">
        <v>493</v>
      </c>
      <c r="I24" s="842"/>
      <c r="J24" s="859"/>
      <c r="K24" s="213"/>
      <c r="L24" s="213"/>
      <c r="M24" s="842"/>
      <c r="N24" s="842"/>
      <c r="O24" s="842"/>
      <c r="P24" s="842"/>
      <c r="R24" s="860"/>
      <c r="S24" s="860"/>
      <c r="T24" s="860"/>
      <c r="U24" s="860"/>
      <c r="V24" s="860"/>
      <c r="W24" s="860"/>
    </row>
    <row r="25" spans="1:23" ht="15.75" customHeight="1" x14ac:dyDescent="0.2">
      <c r="A25" s="406" t="s">
        <v>33</v>
      </c>
      <c r="B25" s="855">
        <v>33259</v>
      </c>
      <c r="C25" s="855">
        <v>27234</v>
      </c>
      <c r="D25" s="855">
        <v>149</v>
      </c>
      <c r="E25" s="855">
        <v>2384</v>
      </c>
      <c r="F25" s="855">
        <v>2056</v>
      </c>
      <c r="G25" s="855">
        <v>668</v>
      </c>
      <c r="H25" s="855">
        <v>768</v>
      </c>
      <c r="I25" s="842"/>
      <c r="J25" s="859"/>
      <c r="K25" s="212"/>
      <c r="L25" s="212"/>
      <c r="M25" s="842"/>
      <c r="N25" s="842"/>
      <c r="O25" s="842"/>
      <c r="P25" s="842"/>
      <c r="R25" s="860"/>
      <c r="S25" s="860"/>
      <c r="T25" s="860"/>
      <c r="U25" s="860"/>
      <c r="V25" s="860"/>
      <c r="W25" s="860"/>
    </row>
    <row r="26" spans="1:23" ht="15.75" customHeight="1" x14ac:dyDescent="0.2">
      <c r="A26" s="406" t="s">
        <v>1290</v>
      </c>
      <c r="B26" s="855">
        <v>24331</v>
      </c>
      <c r="C26" s="855">
        <v>20938</v>
      </c>
      <c r="D26" s="855">
        <v>86</v>
      </c>
      <c r="E26" s="855">
        <v>1843</v>
      </c>
      <c r="F26" s="855">
        <v>574</v>
      </c>
      <c r="G26" s="855">
        <v>491</v>
      </c>
      <c r="H26" s="855">
        <v>399</v>
      </c>
      <c r="I26" s="842"/>
      <c r="J26" s="859"/>
      <c r="K26" s="212"/>
      <c r="L26" s="212"/>
      <c r="M26" s="842"/>
      <c r="N26" s="842"/>
      <c r="O26" s="842"/>
      <c r="P26" s="842"/>
      <c r="R26" s="860"/>
      <c r="S26" s="860"/>
      <c r="T26" s="860"/>
      <c r="U26" s="860"/>
      <c r="V26" s="860"/>
      <c r="W26" s="860"/>
    </row>
    <row r="27" spans="1:23" ht="15.75" customHeight="1" x14ac:dyDescent="0.2">
      <c r="A27" s="406" t="s">
        <v>1288</v>
      </c>
      <c r="B27" s="855">
        <v>15424</v>
      </c>
      <c r="C27" s="855">
        <v>12915</v>
      </c>
      <c r="D27" s="855">
        <v>75</v>
      </c>
      <c r="E27" s="855">
        <v>1241</v>
      </c>
      <c r="F27" s="855">
        <v>640</v>
      </c>
      <c r="G27" s="855">
        <v>385</v>
      </c>
      <c r="H27" s="855">
        <v>168</v>
      </c>
      <c r="I27" s="842"/>
      <c r="J27" s="859"/>
      <c r="K27" s="212"/>
      <c r="L27" s="212"/>
      <c r="M27" s="842"/>
      <c r="N27" s="842"/>
      <c r="O27" s="842"/>
      <c r="P27" s="842"/>
      <c r="R27" s="860"/>
      <c r="S27" s="860"/>
      <c r="T27" s="860"/>
      <c r="U27" s="860"/>
      <c r="V27" s="860"/>
      <c r="W27" s="860"/>
    </row>
    <row r="28" spans="1:23" ht="15.75" customHeight="1" x14ac:dyDescent="0.2">
      <c r="A28" s="406" t="s">
        <v>34</v>
      </c>
      <c r="B28" s="855">
        <v>10174</v>
      </c>
      <c r="C28" s="855">
        <v>8695</v>
      </c>
      <c r="D28" s="855">
        <v>44</v>
      </c>
      <c r="E28" s="855">
        <v>853</v>
      </c>
      <c r="F28" s="855">
        <v>214</v>
      </c>
      <c r="G28" s="855">
        <v>271</v>
      </c>
      <c r="H28" s="855">
        <v>97</v>
      </c>
      <c r="I28" s="842"/>
      <c r="J28" s="859"/>
      <c r="K28" s="212"/>
      <c r="L28" s="212"/>
      <c r="M28" s="842"/>
      <c r="N28" s="842"/>
      <c r="O28" s="842"/>
      <c r="P28" s="842"/>
      <c r="R28" s="860"/>
      <c r="S28" s="860"/>
      <c r="T28" s="860"/>
      <c r="U28" s="860"/>
      <c r="V28" s="860"/>
      <c r="W28" s="860"/>
    </row>
    <row r="29" spans="1:23" ht="15.75" customHeight="1" x14ac:dyDescent="0.2">
      <c r="A29" s="406" t="s">
        <v>35</v>
      </c>
      <c r="B29" s="855">
        <v>6723</v>
      </c>
      <c r="C29" s="855">
        <v>5072</v>
      </c>
      <c r="D29" s="855">
        <v>17</v>
      </c>
      <c r="E29" s="855">
        <v>705</v>
      </c>
      <c r="F29" s="855">
        <v>161</v>
      </c>
      <c r="G29" s="855">
        <v>191</v>
      </c>
      <c r="H29" s="855">
        <v>577</v>
      </c>
      <c r="I29" s="842"/>
      <c r="J29" s="859"/>
      <c r="K29" s="212"/>
      <c r="L29" s="212"/>
      <c r="M29" s="842"/>
      <c r="N29" s="842"/>
      <c r="O29" s="842"/>
      <c r="P29" s="842"/>
      <c r="R29" s="860"/>
      <c r="S29" s="860"/>
      <c r="T29" s="860"/>
      <c r="U29" s="860"/>
      <c r="V29" s="860"/>
      <c r="W29" s="860"/>
    </row>
    <row r="30" spans="1:23" ht="15.75" customHeight="1" x14ac:dyDescent="0.2">
      <c r="A30" s="406" t="s">
        <v>36</v>
      </c>
      <c r="B30" s="855">
        <v>5364</v>
      </c>
      <c r="C30" s="855">
        <v>4574</v>
      </c>
      <c r="D30" s="855">
        <v>44</v>
      </c>
      <c r="E30" s="855">
        <v>469</v>
      </c>
      <c r="F30" s="855">
        <v>175</v>
      </c>
      <c r="G30" s="855">
        <v>44</v>
      </c>
      <c r="H30" s="855">
        <v>58</v>
      </c>
      <c r="I30" s="842"/>
      <c r="J30" s="859"/>
      <c r="K30" s="212"/>
      <c r="L30" s="212"/>
      <c r="M30" s="842"/>
      <c r="N30" s="842"/>
      <c r="O30" s="842"/>
      <c r="P30" s="842"/>
      <c r="R30" s="860"/>
      <c r="S30" s="860"/>
      <c r="T30" s="860"/>
      <c r="U30" s="860"/>
      <c r="V30" s="860"/>
      <c r="W30" s="860"/>
    </row>
    <row r="31" spans="1:23" ht="15.75" customHeight="1" x14ac:dyDescent="0.2">
      <c r="A31" s="406" t="s">
        <v>37</v>
      </c>
      <c r="B31" s="855">
        <v>27841</v>
      </c>
      <c r="C31" s="855">
        <v>21824</v>
      </c>
      <c r="D31" s="855">
        <v>116</v>
      </c>
      <c r="E31" s="855">
        <v>2004</v>
      </c>
      <c r="F31" s="855">
        <v>2025</v>
      </c>
      <c r="G31" s="855">
        <v>758</v>
      </c>
      <c r="H31" s="855">
        <v>1114</v>
      </c>
      <c r="I31" s="842"/>
      <c r="J31" s="859"/>
      <c r="K31" s="212"/>
      <c r="L31" s="212"/>
      <c r="M31" s="842"/>
      <c r="N31" s="842"/>
      <c r="O31" s="842"/>
      <c r="P31" s="842"/>
      <c r="R31" s="860"/>
      <c r="S31" s="860"/>
      <c r="T31" s="860"/>
      <c r="U31" s="860"/>
      <c r="V31" s="860"/>
      <c r="W31" s="860"/>
    </row>
    <row r="32" spans="1:23" ht="15.75" customHeight="1" x14ac:dyDescent="0.2">
      <c r="A32" s="406" t="s">
        <v>38</v>
      </c>
      <c r="B32" s="855">
        <v>4730</v>
      </c>
      <c r="C32" s="855">
        <v>3813</v>
      </c>
      <c r="D32" s="855">
        <v>72</v>
      </c>
      <c r="E32" s="855">
        <v>481</v>
      </c>
      <c r="F32" s="855">
        <v>133</v>
      </c>
      <c r="G32" s="855">
        <v>130</v>
      </c>
      <c r="H32" s="855">
        <v>101</v>
      </c>
      <c r="I32" s="842"/>
      <c r="J32" s="859"/>
      <c r="K32" s="212"/>
      <c r="L32" s="212"/>
      <c r="M32" s="842"/>
      <c r="N32" s="842"/>
      <c r="O32" s="842"/>
      <c r="P32" s="842"/>
      <c r="R32" s="860"/>
      <c r="S32" s="860"/>
      <c r="T32" s="860"/>
      <c r="U32" s="860"/>
      <c r="V32" s="860"/>
      <c r="W32" s="860"/>
    </row>
    <row r="33" spans="1:23" ht="15.75" customHeight="1" x14ac:dyDescent="0.2">
      <c r="A33" s="406" t="s">
        <v>39</v>
      </c>
      <c r="B33" s="855">
        <v>12783</v>
      </c>
      <c r="C33" s="855">
        <v>10179</v>
      </c>
      <c r="D33" s="855">
        <v>76</v>
      </c>
      <c r="E33" s="855">
        <v>1102</v>
      </c>
      <c r="F33" s="855">
        <v>785</v>
      </c>
      <c r="G33" s="855">
        <v>328</v>
      </c>
      <c r="H33" s="855">
        <v>313</v>
      </c>
      <c r="I33" s="842"/>
      <c r="J33" s="859"/>
      <c r="K33" s="212"/>
      <c r="L33" s="212"/>
      <c r="M33" s="842"/>
      <c r="N33" s="842"/>
      <c r="O33" s="842"/>
      <c r="P33" s="842"/>
      <c r="R33" s="860"/>
      <c r="S33" s="860"/>
      <c r="T33" s="860"/>
      <c r="U33" s="860"/>
      <c r="V33" s="860"/>
      <c r="W33" s="860"/>
    </row>
    <row r="34" spans="1:23" ht="15.75" customHeight="1" x14ac:dyDescent="0.2">
      <c r="A34" s="406" t="s">
        <v>40</v>
      </c>
      <c r="B34" s="855">
        <v>8395</v>
      </c>
      <c r="C34" s="855">
        <v>6799</v>
      </c>
      <c r="D34" s="855">
        <v>41</v>
      </c>
      <c r="E34" s="855">
        <v>682</v>
      </c>
      <c r="F34" s="855">
        <v>452</v>
      </c>
      <c r="G34" s="855">
        <v>200</v>
      </c>
      <c r="H34" s="855">
        <v>221</v>
      </c>
      <c r="I34" s="842"/>
      <c r="J34" s="859"/>
      <c r="K34" s="212"/>
      <c r="L34" s="212"/>
      <c r="M34" s="842"/>
      <c r="N34" s="842"/>
      <c r="O34" s="842"/>
      <c r="P34" s="842"/>
      <c r="R34" s="860"/>
      <c r="S34" s="860"/>
      <c r="T34" s="860"/>
      <c r="U34" s="860"/>
      <c r="V34" s="860"/>
      <c r="W34" s="860"/>
    </row>
    <row r="35" spans="1:23" ht="15.75" customHeight="1" x14ac:dyDescent="0.2">
      <c r="A35" s="406" t="s">
        <v>41</v>
      </c>
      <c r="B35" s="855">
        <v>5811</v>
      </c>
      <c r="C35" s="855">
        <v>4743</v>
      </c>
      <c r="D35" s="855">
        <v>14</v>
      </c>
      <c r="E35" s="855">
        <v>593</v>
      </c>
      <c r="F35" s="855">
        <v>164</v>
      </c>
      <c r="G35" s="855">
        <v>107</v>
      </c>
      <c r="H35" s="855">
        <v>190</v>
      </c>
      <c r="I35" s="842"/>
      <c r="J35" s="859"/>
      <c r="K35" s="212"/>
      <c r="L35" s="212"/>
      <c r="M35" s="842"/>
      <c r="N35" s="842"/>
      <c r="O35" s="842"/>
      <c r="P35" s="842"/>
      <c r="R35" s="860"/>
      <c r="S35" s="860"/>
      <c r="T35" s="860"/>
      <c r="U35" s="860"/>
      <c r="V35" s="860"/>
      <c r="W35" s="860"/>
    </row>
    <row r="36" spans="1:23" ht="15.75" customHeight="1" x14ac:dyDescent="0.2">
      <c r="A36" s="406" t="s">
        <v>42</v>
      </c>
      <c r="B36" s="855">
        <v>7897</v>
      </c>
      <c r="C36" s="855">
        <v>6502</v>
      </c>
      <c r="D36" s="855">
        <v>44</v>
      </c>
      <c r="E36" s="855">
        <v>635</v>
      </c>
      <c r="F36" s="855">
        <v>212</v>
      </c>
      <c r="G36" s="855">
        <v>318</v>
      </c>
      <c r="H36" s="855">
        <v>186</v>
      </c>
      <c r="I36" s="842"/>
      <c r="J36" s="859"/>
      <c r="K36" s="212"/>
      <c r="L36" s="212"/>
      <c r="M36" s="842"/>
      <c r="N36" s="842"/>
      <c r="O36" s="842"/>
      <c r="P36" s="842"/>
      <c r="R36" s="860"/>
      <c r="S36" s="860"/>
      <c r="T36" s="860"/>
      <c r="U36" s="860"/>
      <c r="V36" s="860"/>
      <c r="W36" s="860"/>
    </row>
    <row r="37" spans="1:23" ht="15.75" customHeight="1" x14ac:dyDescent="0.2">
      <c r="A37" s="406" t="s">
        <v>43</v>
      </c>
      <c r="B37" s="855">
        <v>11354</v>
      </c>
      <c r="C37" s="855">
        <v>9489</v>
      </c>
      <c r="D37" s="855">
        <v>124</v>
      </c>
      <c r="E37" s="855">
        <v>854</v>
      </c>
      <c r="F37" s="855">
        <v>338</v>
      </c>
      <c r="G37" s="855">
        <v>182</v>
      </c>
      <c r="H37" s="855">
        <v>367</v>
      </c>
      <c r="I37" s="842"/>
      <c r="J37" s="859"/>
      <c r="K37" s="212"/>
      <c r="L37" s="212"/>
      <c r="M37" s="842"/>
      <c r="N37" s="842"/>
      <c r="O37" s="842"/>
      <c r="P37" s="842"/>
      <c r="R37" s="860"/>
      <c r="S37" s="860"/>
      <c r="T37" s="860"/>
      <c r="U37" s="860"/>
      <c r="V37" s="860"/>
      <c r="W37" s="860"/>
    </row>
    <row r="38" spans="1:23" ht="15.75" customHeight="1" x14ac:dyDescent="0.2">
      <c r="A38" s="406" t="s">
        <v>44</v>
      </c>
      <c r="B38" s="855">
        <v>16042</v>
      </c>
      <c r="C38" s="855">
        <v>13143</v>
      </c>
      <c r="D38" s="855">
        <v>69</v>
      </c>
      <c r="E38" s="855">
        <v>1234</v>
      </c>
      <c r="F38" s="855">
        <v>936</v>
      </c>
      <c r="G38" s="855">
        <v>251</v>
      </c>
      <c r="H38" s="855">
        <v>409</v>
      </c>
      <c r="I38" s="842"/>
      <c r="J38" s="859"/>
      <c r="K38" s="212"/>
      <c r="L38" s="212"/>
      <c r="M38" s="842"/>
      <c r="N38" s="842"/>
      <c r="O38" s="842"/>
      <c r="P38" s="842"/>
      <c r="R38" s="860"/>
      <c r="S38" s="860"/>
      <c r="T38" s="860"/>
      <c r="U38" s="860"/>
      <c r="V38" s="860"/>
      <c r="W38" s="860"/>
    </row>
    <row r="39" spans="1:23" ht="15.75" customHeight="1" x14ac:dyDescent="0.2">
      <c r="A39" s="406" t="s">
        <v>45</v>
      </c>
      <c r="B39" s="855">
        <v>4442</v>
      </c>
      <c r="C39" s="855">
        <v>3452</v>
      </c>
      <c r="D39" s="855">
        <v>14</v>
      </c>
      <c r="E39" s="855">
        <v>473</v>
      </c>
      <c r="F39" s="855">
        <v>187</v>
      </c>
      <c r="G39" s="855">
        <v>158</v>
      </c>
      <c r="H39" s="855">
        <v>158</v>
      </c>
      <c r="I39" s="842"/>
      <c r="J39" s="859"/>
      <c r="K39" s="212"/>
      <c r="L39" s="212"/>
      <c r="M39" s="842"/>
      <c r="N39" s="842"/>
      <c r="O39" s="842"/>
      <c r="P39" s="842"/>
      <c r="R39" s="860"/>
      <c r="S39" s="860"/>
      <c r="T39" s="860"/>
      <c r="U39" s="860"/>
      <c r="V39" s="860"/>
      <c r="W39" s="860"/>
    </row>
    <row r="40" spans="1:23" ht="15.75" customHeight="1" x14ac:dyDescent="0.2">
      <c r="A40" s="406" t="s">
        <v>46</v>
      </c>
      <c r="B40" s="855">
        <v>13097</v>
      </c>
      <c r="C40" s="855">
        <v>11227</v>
      </c>
      <c r="D40" s="855">
        <v>100</v>
      </c>
      <c r="E40" s="855">
        <v>1041</v>
      </c>
      <c r="F40" s="855">
        <v>391</v>
      </c>
      <c r="G40" s="855">
        <v>122</v>
      </c>
      <c r="H40" s="855">
        <v>216</v>
      </c>
      <c r="I40" s="842"/>
      <c r="J40" s="859"/>
      <c r="K40" s="212"/>
      <c r="L40" s="212"/>
      <c r="M40" s="842"/>
      <c r="N40" s="842"/>
      <c r="O40" s="842"/>
      <c r="P40" s="842"/>
      <c r="R40" s="860"/>
      <c r="S40" s="860"/>
      <c r="T40" s="860"/>
      <c r="U40" s="860"/>
      <c r="V40" s="860"/>
      <c r="W40" s="860"/>
    </row>
    <row r="41" spans="1:23" ht="15.75" customHeight="1" x14ac:dyDescent="0.2">
      <c r="A41" s="406" t="s">
        <v>47</v>
      </c>
      <c r="B41" s="855">
        <v>3073</v>
      </c>
      <c r="C41" s="855">
        <v>2549</v>
      </c>
      <c r="D41" s="855">
        <v>9</v>
      </c>
      <c r="E41" s="855">
        <v>364</v>
      </c>
      <c r="F41" s="855">
        <v>96</v>
      </c>
      <c r="G41" s="855">
        <v>12</v>
      </c>
      <c r="H41" s="855">
        <v>43</v>
      </c>
      <c r="I41" s="842"/>
      <c r="J41" s="859"/>
      <c r="K41" s="212"/>
      <c r="L41" s="212"/>
      <c r="M41" s="842"/>
      <c r="N41" s="842"/>
      <c r="O41" s="842"/>
      <c r="P41" s="842"/>
      <c r="R41" s="860"/>
      <c r="S41" s="860"/>
      <c r="T41" s="860"/>
      <c r="U41" s="860"/>
      <c r="V41" s="860"/>
      <c r="W41" s="860"/>
    </row>
    <row r="42" spans="1:23" ht="15.75" customHeight="1" x14ac:dyDescent="0.2">
      <c r="A42" s="406" t="s">
        <v>48</v>
      </c>
      <c r="B42" s="855">
        <v>12657</v>
      </c>
      <c r="C42" s="855">
        <v>10257</v>
      </c>
      <c r="D42" s="855">
        <v>78</v>
      </c>
      <c r="E42" s="855">
        <v>1010</v>
      </c>
      <c r="F42" s="855">
        <v>758</v>
      </c>
      <c r="G42" s="855">
        <v>41</v>
      </c>
      <c r="H42" s="855">
        <v>513</v>
      </c>
      <c r="I42" s="842"/>
      <c r="J42" s="859"/>
      <c r="K42" s="212"/>
      <c r="L42" s="212"/>
      <c r="M42" s="842"/>
      <c r="N42" s="842"/>
      <c r="O42" s="842"/>
      <c r="P42" s="842"/>
      <c r="R42" s="860"/>
      <c r="S42" s="860"/>
      <c r="T42" s="860"/>
      <c r="U42" s="860"/>
      <c r="V42" s="860"/>
      <c r="W42" s="860"/>
    </row>
    <row r="43" spans="1:23" ht="15.75" customHeight="1" x14ac:dyDescent="0.2">
      <c r="A43" s="406" t="s">
        <v>49</v>
      </c>
      <c r="B43" s="855">
        <v>8708</v>
      </c>
      <c r="C43" s="855">
        <v>7294</v>
      </c>
      <c r="D43" s="855">
        <v>57</v>
      </c>
      <c r="E43" s="855">
        <v>723</v>
      </c>
      <c r="F43" s="855">
        <v>338</v>
      </c>
      <c r="G43" s="855">
        <v>255</v>
      </c>
      <c r="H43" s="855">
        <v>41</v>
      </c>
      <c r="I43" s="842"/>
      <c r="J43" s="859"/>
      <c r="K43" s="212"/>
      <c r="L43" s="212"/>
      <c r="M43" s="842"/>
      <c r="N43" s="842"/>
      <c r="O43" s="842"/>
      <c r="P43" s="842"/>
      <c r="R43" s="860"/>
      <c r="S43" s="860"/>
      <c r="T43" s="860"/>
      <c r="U43" s="860"/>
      <c r="V43" s="860"/>
      <c r="W43" s="860"/>
    </row>
    <row r="44" spans="1:23" ht="15.75" customHeight="1" x14ac:dyDescent="0.2">
      <c r="A44" s="406" t="s">
        <v>50</v>
      </c>
      <c r="B44" s="855">
        <v>9566</v>
      </c>
      <c r="C44" s="855">
        <v>7277</v>
      </c>
      <c r="D44" s="855">
        <v>38</v>
      </c>
      <c r="E44" s="855">
        <v>836</v>
      </c>
      <c r="F44" s="855">
        <v>760</v>
      </c>
      <c r="G44" s="855">
        <v>283</v>
      </c>
      <c r="H44" s="855">
        <v>372</v>
      </c>
      <c r="I44" s="842"/>
      <c r="J44" s="859"/>
      <c r="K44" s="212"/>
      <c r="L44" s="212"/>
      <c r="M44" s="842"/>
      <c r="N44" s="842"/>
      <c r="O44" s="842"/>
      <c r="P44" s="842"/>
      <c r="R44" s="860"/>
      <c r="S44" s="860"/>
      <c r="T44" s="860"/>
      <c r="U44" s="860"/>
      <c r="V44" s="860"/>
      <c r="W44" s="860"/>
    </row>
    <row r="45" spans="1:23" ht="15.75" customHeight="1" x14ac:dyDescent="0.2">
      <c r="A45" s="406" t="s">
        <v>51</v>
      </c>
      <c r="B45" s="855">
        <v>4131</v>
      </c>
      <c r="C45" s="855">
        <v>3114</v>
      </c>
      <c r="D45" s="855">
        <v>34</v>
      </c>
      <c r="E45" s="855">
        <v>450</v>
      </c>
      <c r="F45" s="855">
        <v>203</v>
      </c>
      <c r="G45" s="855">
        <v>119</v>
      </c>
      <c r="H45" s="855">
        <v>211</v>
      </c>
      <c r="I45" s="842"/>
      <c r="J45" s="859"/>
      <c r="K45" s="212"/>
      <c r="L45" s="212"/>
      <c r="M45" s="842"/>
      <c r="N45" s="842"/>
      <c r="O45" s="842"/>
      <c r="P45" s="842"/>
      <c r="R45" s="860"/>
      <c r="S45" s="860"/>
      <c r="T45" s="860"/>
      <c r="U45" s="860"/>
      <c r="V45" s="860"/>
      <c r="W45" s="860"/>
    </row>
    <row r="46" spans="1:23" ht="15.75" customHeight="1" thickBot="1" x14ac:dyDescent="0.25">
      <c r="A46" s="844"/>
      <c r="B46" s="861"/>
      <c r="C46" s="862"/>
      <c r="D46" s="861"/>
      <c r="E46" s="861"/>
      <c r="F46" s="861"/>
      <c r="G46" s="861"/>
      <c r="H46" s="861"/>
    </row>
    <row r="47" spans="1:23" ht="34.5" customHeight="1" x14ac:dyDescent="0.2">
      <c r="A47" s="1311" t="s">
        <v>1394</v>
      </c>
      <c r="B47" s="1311"/>
      <c r="C47" s="1311"/>
      <c r="D47" s="1311"/>
      <c r="E47" s="1311"/>
      <c r="F47" s="1311"/>
      <c r="G47" s="1311"/>
      <c r="H47" s="1311"/>
      <c r="I47" s="848"/>
      <c r="J47" s="848"/>
      <c r="K47" s="848"/>
      <c r="L47" s="848"/>
      <c r="M47" s="209"/>
      <c r="N47" s="209"/>
      <c r="O47" s="209"/>
      <c r="P47" s="209"/>
      <c r="Q47" s="209"/>
      <c r="R47" s="209"/>
    </row>
    <row r="48" spans="1:23" ht="17.25" customHeight="1" x14ac:dyDescent="0.2">
      <c r="A48" s="1005" t="s">
        <v>1283</v>
      </c>
      <c r="B48" s="1005"/>
      <c r="C48" s="1005"/>
      <c r="D48" s="1005"/>
      <c r="E48" s="1005"/>
      <c r="F48" s="1005"/>
      <c r="G48" s="1005"/>
      <c r="H48" s="1005"/>
    </row>
  </sheetData>
  <mergeCells count="12">
    <mergeCell ref="A48:H48"/>
    <mergeCell ref="A2:H2"/>
    <mergeCell ref="A3:H3"/>
    <mergeCell ref="A5:A6"/>
    <mergeCell ref="B5:B6"/>
    <mergeCell ref="C5:C6"/>
    <mergeCell ref="D5:D6"/>
    <mergeCell ref="E5:E6"/>
    <mergeCell ref="F5:F6"/>
    <mergeCell ref="G5:G6"/>
    <mergeCell ref="H5:H6"/>
    <mergeCell ref="A47:H47"/>
  </mergeCells>
  <hyperlinks>
    <hyperlink ref="A1" location="Índice!A1" display="Regresar" xr:uid="{00000000-0004-0000-0300-000000000000}"/>
  </hyperlinks>
  <printOptions horizontalCentered="1"/>
  <pageMargins left="0.51181102362204722" right="0.51181102362204722" top="0.35433070866141736" bottom="0.35433070866141736" header="0.31496062992125984" footer="0.31496062992125984"/>
  <pageSetup scale="9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68"/>
  <sheetViews>
    <sheetView showGridLines="0" workbookViewId="0">
      <selection activeCell="A2" sqref="A2:J2"/>
    </sheetView>
  </sheetViews>
  <sheetFormatPr baseColWidth="10" defaultRowHeight="15" x14ac:dyDescent="0.2"/>
  <cols>
    <col min="1" max="1" width="46.140625" style="99" customWidth="1"/>
    <col min="2" max="2" width="14.28515625" style="99" customWidth="1"/>
    <col min="3" max="3" width="13.42578125" style="99" customWidth="1"/>
    <col min="4" max="4" width="14" style="99" customWidth="1"/>
    <col min="5" max="5" width="14.28515625" style="99" customWidth="1"/>
    <col min="6" max="6" width="15" style="99" customWidth="1"/>
    <col min="7" max="7" width="13.7109375" style="99" customWidth="1"/>
    <col min="8" max="8" width="12.140625" style="99" customWidth="1"/>
    <col min="9" max="9" width="14.42578125" style="99" customWidth="1"/>
    <col min="10" max="10" width="12.42578125" style="99" customWidth="1"/>
    <col min="11" max="16384" width="11.42578125" style="99"/>
  </cols>
  <sheetData>
    <row r="1" spans="1:10" s="416" customFormat="1" x14ac:dyDescent="0.2">
      <c r="A1" s="236" t="s">
        <v>18</v>
      </c>
      <c r="B1" s="415"/>
      <c r="C1" s="415"/>
      <c r="D1" s="415"/>
      <c r="E1" s="415"/>
      <c r="F1" s="415"/>
      <c r="G1" s="415"/>
      <c r="H1" s="415"/>
      <c r="I1" s="415"/>
      <c r="J1" s="415"/>
    </row>
    <row r="2" spans="1:10" s="416" customFormat="1" x14ac:dyDescent="0.2">
      <c r="A2" s="1218" t="s">
        <v>824</v>
      </c>
      <c r="B2" s="1218"/>
      <c r="C2" s="1218"/>
      <c r="D2" s="1218"/>
      <c r="E2" s="1218"/>
      <c r="F2" s="1218"/>
      <c r="G2" s="1218"/>
      <c r="H2" s="1218"/>
      <c r="I2" s="1218"/>
      <c r="J2" s="1218"/>
    </row>
    <row r="3" spans="1:10" s="416" customFormat="1" ht="18" x14ac:dyDescent="0.2">
      <c r="A3" s="1177" t="s">
        <v>844</v>
      </c>
      <c r="B3" s="1177"/>
      <c r="C3" s="1177"/>
      <c r="D3" s="1177"/>
      <c r="E3" s="1177"/>
      <c r="F3" s="1177"/>
      <c r="G3" s="1177"/>
      <c r="H3" s="1177"/>
      <c r="I3" s="1177"/>
      <c r="J3" s="1177"/>
    </row>
    <row r="4" spans="1:10" s="416" customFormat="1" ht="18" x14ac:dyDescent="0.2">
      <c r="A4" s="417" t="s">
        <v>69</v>
      </c>
      <c r="B4" s="717"/>
      <c r="C4" s="717"/>
      <c r="D4" s="717"/>
      <c r="E4" s="717"/>
      <c r="F4" s="717"/>
      <c r="G4" s="717"/>
      <c r="H4" s="717"/>
      <c r="I4" s="717"/>
      <c r="J4" s="717"/>
    </row>
    <row r="5" spans="1:10" s="416" customFormat="1" ht="15.75" thickBot="1" x14ac:dyDescent="0.25">
      <c r="A5" s="496"/>
      <c r="B5" s="717"/>
      <c r="C5" s="717"/>
      <c r="D5" s="717"/>
      <c r="E5" s="717"/>
      <c r="F5" s="717"/>
      <c r="G5" s="717"/>
      <c r="H5" s="717"/>
      <c r="I5" s="717"/>
      <c r="J5" s="718"/>
    </row>
    <row r="6" spans="1:10" ht="22.5" customHeight="1" x14ac:dyDescent="0.2">
      <c r="A6" s="1196" t="s">
        <v>67</v>
      </c>
      <c r="B6" s="1165" t="s">
        <v>252</v>
      </c>
      <c r="C6" s="1180" t="s">
        <v>157</v>
      </c>
      <c r="D6" s="1180"/>
      <c r="E6" s="1165" t="s">
        <v>253</v>
      </c>
      <c r="F6" s="1165" t="s">
        <v>254</v>
      </c>
      <c r="G6" s="1165" t="s">
        <v>255</v>
      </c>
      <c r="H6" s="1165" t="s">
        <v>256</v>
      </c>
      <c r="I6" s="310" t="s">
        <v>136</v>
      </c>
      <c r="J6" s="1168" t="s">
        <v>208</v>
      </c>
    </row>
    <row r="7" spans="1:10" ht="24.75" customHeight="1" thickBot="1" x14ac:dyDescent="0.25">
      <c r="A7" s="1197"/>
      <c r="B7" s="1166"/>
      <c r="C7" s="1181"/>
      <c r="D7" s="1181"/>
      <c r="E7" s="1166"/>
      <c r="F7" s="1166"/>
      <c r="G7" s="1166"/>
      <c r="H7" s="1166"/>
      <c r="I7" s="311" t="s">
        <v>19</v>
      </c>
      <c r="J7" s="1169"/>
    </row>
    <row r="8" spans="1:10" ht="27" customHeight="1" thickBot="1" x14ac:dyDescent="0.25">
      <c r="A8" s="1198"/>
      <c r="B8" s="1167"/>
      <c r="C8" s="396" t="s">
        <v>257</v>
      </c>
      <c r="D8" s="396" t="s">
        <v>258</v>
      </c>
      <c r="E8" s="1167"/>
      <c r="F8" s="1167"/>
      <c r="G8" s="1167"/>
      <c r="H8" s="1167"/>
      <c r="I8" s="312" t="s">
        <v>136</v>
      </c>
      <c r="J8" s="1170"/>
    </row>
    <row r="9" spans="1:10" ht="15" customHeight="1" x14ac:dyDescent="0.2">
      <c r="A9" s="63"/>
      <c r="B9" s="64"/>
      <c r="C9" s="63"/>
      <c r="D9" s="63"/>
      <c r="E9" s="63"/>
      <c r="F9" s="64"/>
      <c r="G9" s="64"/>
      <c r="H9" s="63"/>
      <c r="I9" s="65"/>
      <c r="J9" s="63"/>
    </row>
    <row r="10" spans="1:10" ht="15" customHeight="1" x14ac:dyDescent="0.2">
      <c r="A10" s="61" t="s">
        <v>70</v>
      </c>
      <c r="B10" s="721"/>
      <c r="C10" s="721"/>
      <c r="D10" s="721"/>
      <c r="E10" s="721"/>
      <c r="F10" s="721"/>
      <c r="G10" s="722"/>
      <c r="H10" s="721"/>
      <c r="I10" s="723"/>
      <c r="J10" s="724"/>
    </row>
    <row r="11" spans="1:10" ht="15" customHeight="1" x14ac:dyDescent="0.2">
      <c r="A11" s="720"/>
      <c r="B11" s="725"/>
      <c r="C11" s="726"/>
      <c r="D11" s="725"/>
      <c r="E11" s="725"/>
      <c r="F11" s="725"/>
      <c r="G11" s="725"/>
      <c r="H11" s="725"/>
      <c r="I11" s="727"/>
      <c r="J11" s="724"/>
    </row>
    <row r="12" spans="1:10" ht="15" customHeight="1" x14ac:dyDescent="0.2">
      <c r="A12" s="728" t="s">
        <v>209</v>
      </c>
      <c r="B12" s="769">
        <v>21197768.96353</v>
      </c>
      <c r="C12" s="769">
        <v>79870748.8759</v>
      </c>
      <c r="D12" s="769">
        <v>16876109.813170001</v>
      </c>
      <c r="E12" s="769">
        <v>96746858.689070001</v>
      </c>
      <c r="F12" s="769">
        <v>27982352.801380001</v>
      </c>
      <c r="G12" s="769">
        <v>11666896.894929999</v>
      </c>
      <c r="H12" s="769">
        <v>932580.56304000004</v>
      </c>
      <c r="I12" s="769">
        <v>158526457.91194999</v>
      </c>
      <c r="J12" s="758">
        <v>70.306425828146388</v>
      </c>
    </row>
    <row r="13" spans="1:10" ht="15" customHeight="1" x14ac:dyDescent="0.2">
      <c r="A13" s="728" t="s">
        <v>259</v>
      </c>
      <c r="B13" s="769"/>
      <c r="C13" s="769">
        <v>43587044.136639997</v>
      </c>
      <c r="D13" s="769">
        <v>899587.14734000002</v>
      </c>
      <c r="E13" s="769">
        <v>44486631.283979997</v>
      </c>
      <c r="F13" s="769">
        <v>1489927.0384800001</v>
      </c>
      <c r="G13" s="769"/>
      <c r="H13" s="769">
        <v>943415.52049000002</v>
      </c>
      <c r="I13" s="769">
        <v>46919973.842949994</v>
      </c>
      <c r="J13" s="758">
        <v>20.808991157048144</v>
      </c>
    </row>
    <row r="14" spans="1:10" ht="15" customHeight="1" x14ac:dyDescent="0.2">
      <c r="A14" s="731" t="s">
        <v>260</v>
      </c>
      <c r="B14" s="769">
        <v>21197768.96353</v>
      </c>
      <c r="C14" s="769">
        <v>123457793.01254</v>
      </c>
      <c r="D14" s="769">
        <v>17775696.960510001</v>
      </c>
      <c r="E14" s="769">
        <v>141233489.97305</v>
      </c>
      <c r="F14" s="769">
        <v>29472279.83986</v>
      </c>
      <c r="G14" s="769">
        <v>11666896.894929999</v>
      </c>
      <c r="H14" s="769">
        <v>1875996.0835299999</v>
      </c>
      <c r="I14" s="769">
        <v>205446431.75490001</v>
      </c>
      <c r="J14" s="758">
        <v>91.115416985194557</v>
      </c>
    </row>
    <row r="15" spans="1:10" ht="15" customHeight="1" x14ac:dyDescent="0.2">
      <c r="A15" s="128" t="s">
        <v>312</v>
      </c>
      <c r="B15" s="769">
        <v>4455720.2991700005</v>
      </c>
      <c r="C15" s="769">
        <v>7807718.7532599997</v>
      </c>
      <c r="D15" s="769">
        <v>936564.95027000003</v>
      </c>
      <c r="E15" s="769">
        <v>8744283.7035300005</v>
      </c>
      <c r="F15" s="769">
        <v>6207093.8929999992</v>
      </c>
      <c r="G15" s="769">
        <v>498179.04011</v>
      </c>
      <c r="H15" s="769">
        <v>127621.32024</v>
      </c>
      <c r="I15" s="769">
        <v>20032898.256049998</v>
      </c>
      <c r="J15" s="758">
        <v>8.8845830148054521</v>
      </c>
    </row>
    <row r="16" spans="1:10" ht="15" customHeight="1" x14ac:dyDescent="0.2">
      <c r="A16" s="128" t="s">
        <v>313</v>
      </c>
      <c r="B16" s="769">
        <v>4230620.5925500002</v>
      </c>
      <c r="C16" s="769">
        <v>42933.08539</v>
      </c>
      <c r="D16" s="769">
        <v>44250.768459999999</v>
      </c>
      <c r="E16" s="769">
        <v>87183.85385</v>
      </c>
      <c r="F16" s="769">
        <v>5305861.5443599997</v>
      </c>
      <c r="G16" s="769">
        <v>3976.0579499999999</v>
      </c>
      <c r="H16" s="769">
        <v>1960.9192399999999</v>
      </c>
      <c r="I16" s="769">
        <v>9629602.9679499976</v>
      </c>
      <c r="J16" s="758">
        <v>4.2707253775689118</v>
      </c>
    </row>
    <row r="17" spans="1:10" ht="15" customHeight="1" x14ac:dyDescent="0.2">
      <c r="A17" s="128" t="s">
        <v>314</v>
      </c>
      <c r="B17" s="769">
        <v>225099.70662000001</v>
      </c>
      <c r="C17" s="769">
        <v>7764785.66787</v>
      </c>
      <c r="D17" s="769">
        <v>892314.18180999998</v>
      </c>
      <c r="E17" s="769">
        <v>8657099.8496799991</v>
      </c>
      <c r="F17" s="769">
        <v>901232.34863999998</v>
      </c>
      <c r="G17" s="769">
        <v>494202.98216000001</v>
      </c>
      <c r="H17" s="769">
        <v>125660.401</v>
      </c>
      <c r="I17" s="769">
        <v>10403295.2881</v>
      </c>
      <c r="J17" s="758">
        <v>4.6138576372365412</v>
      </c>
    </row>
    <row r="18" spans="1:10" ht="15" customHeight="1" x14ac:dyDescent="0.2">
      <c r="A18" s="61" t="s">
        <v>216</v>
      </c>
      <c r="B18" s="769">
        <v>25653489.262699999</v>
      </c>
      <c r="C18" s="769">
        <v>131265511.7658</v>
      </c>
      <c r="D18" s="769">
        <v>18712261.910780001</v>
      </c>
      <c r="E18" s="769">
        <v>149977773.67658001</v>
      </c>
      <c r="F18" s="769">
        <v>35679373.732859999</v>
      </c>
      <c r="G18" s="769">
        <v>12165075.935039999</v>
      </c>
      <c r="H18" s="769">
        <v>2003617.40377</v>
      </c>
      <c r="I18" s="769">
        <v>225479330.01095</v>
      </c>
      <c r="J18" s="758">
        <v>100</v>
      </c>
    </row>
    <row r="19" spans="1:10" ht="15" customHeight="1" x14ac:dyDescent="0.2">
      <c r="A19" s="720"/>
      <c r="B19" s="769"/>
      <c r="C19" s="769"/>
      <c r="D19" s="769"/>
      <c r="E19" s="769"/>
      <c r="F19" s="769"/>
      <c r="G19" s="769"/>
      <c r="H19" s="769"/>
      <c r="I19" s="769"/>
      <c r="J19" s="758"/>
    </row>
    <row r="20" spans="1:10" ht="15" customHeight="1" x14ac:dyDescent="0.2">
      <c r="A20" s="61" t="s">
        <v>355</v>
      </c>
      <c r="B20" s="769"/>
      <c r="C20" s="769"/>
      <c r="D20" s="769"/>
      <c r="E20" s="769"/>
      <c r="F20" s="769"/>
      <c r="G20" s="769"/>
      <c r="H20" s="769"/>
      <c r="I20" s="769"/>
      <c r="J20" s="758"/>
    </row>
    <row r="21" spans="1:10" ht="15" customHeight="1" x14ac:dyDescent="0.2">
      <c r="A21" s="720"/>
      <c r="B21" s="769"/>
      <c r="C21" s="769"/>
      <c r="D21" s="769"/>
      <c r="E21" s="769"/>
      <c r="F21" s="769"/>
      <c r="G21" s="769"/>
      <c r="H21" s="769"/>
      <c r="I21" s="769"/>
      <c r="J21" s="758"/>
    </row>
    <row r="22" spans="1:10" ht="15" customHeight="1" x14ac:dyDescent="0.2">
      <c r="A22" s="728" t="s">
        <v>264</v>
      </c>
      <c r="B22" s="769">
        <v>5057813.7812999999</v>
      </c>
      <c r="C22" s="769">
        <v>73266871.535439998</v>
      </c>
      <c r="D22" s="769">
        <v>22076583.369550001</v>
      </c>
      <c r="E22" s="769">
        <v>95343454.904990003</v>
      </c>
      <c r="F22" s="769">
        <v>684324.90070999996</v>
      </c>
      <c r="G22" s="769">
        <v>3355527.8431099998</v>
      </c>
      <c r="H22" s="769">
        <v>3224438.1147599998</v>
      </c>
      <c r="I22" s="769">
        <v>107665559.54486999</v>
      </c>
      <c r="J22" s="758">
        <v>47.749636092869977</v>
      </c>
    </row>
    <row r="23" spans="1:10" ht="15" customHeight="1" x14ac:dyDescent="0.2">
      <c r="A23" s="732" t="s">
        <v>292</v>
      </c>
      <c r="B23" s="769">
        <v>1335502.24162</v>
      </c>
      <c r="C23" s="769">
        <v>21903201.675930001</v>
      </c>
      <c r="D23" s="769">
        <v>7169835.5527299996</v>
      </c>
      <c r="E23" s="769">
        <v>29073037.228660002</v>
      </c>
      <c r="F23" s="769">
        <v>11700.701419999999</v>
      </c>
      <c r="G23" s="769">
        <v>182275.83861000001</v>
      </c>
      <c r="H23" s="769">
        <v>1056938.1963299999</v>
      </c>
      <c r="I23" s="769">
        <v>31659454.206640005</v>
      </c>
      <c r="J23" s="758">
        <v>14.040956306328619</v>
      </c>
    </row>
    <row r="24" spans="1:10" ht="15" customHeight="1" x14ac:dyDescent="0.2">
      <c r="A24" s="728" t="s">
        <v>266</v>
      </c>
      <c r="B24" s="769">
        <v>117620.96221</v>
      </c>
      <c r="C24" s="769">
        <v>1885007.7605099999</v>
      </c>
      <c r="D24" s="769">
        <v>601427.17160999996</v>
      </c>
      <c r="E24" s="769">
        <v>2486434.93212</v>
      </c>
      <c r="F24" s="769">
        <v>2799.3870400000001</v>
      </c>
      <c r="G24" s="769">
        <v>273762.13410999998</v>
      </c>
      <c r="H24" s="769">
        <v>88895.253970000005</v>
      </c>
      <c r="I24" s="769">
        <v>2969512.6694499999</v>
      </c>
      <c r="J24" s="758">
        <v>1.3169777776551805</v>
      </c>
    </row>
    <row r="25" spans="1:10" ht="15" customHeight="1" x14ac:dyDescent="0.2">
      <c r="A25" s="728" t="s">
        <v>317</v>
      </c>
      <c r="B25" s="769">
        <v>448420.19504999998</v>
      </c>
      <c r="C25" s="769">
        <v>7065377.29789</v>
      </c>
      <c r="D25" s="769">
        <v>2261176.5345399999</v>
      </c>
      <c r="E25" s="769">
        <v>9326553.8324299995</v>
      </c>
      <c r="F25" s="769">
        <v>282577.51838999998</v>
      </c>
      <c r="G25" s="769">
        <v>7232669.3315599998</v>
      </c>
      <c r="H25" s="769">
        <v>336692.19851999998</v>
      </c>
      <c r="I25" s="769">
        <v>17626913.07595</v>
      </c>
      <c r="J25" s="758">
        <v>7.8175294715901371</v>
      </c>
    </row>
    <row r="26" spans="1:10" ht="15" customHeight="1" x14ac:dyDescent="0.2">
      <c r="A26" s="728" t="s">
        <v>267</v>
      </c>
      <c r="B26" s="769">
        <v>5632113.1521299994</v>
      </c>
      <c r="C26" s="769">
        <v>28172235.188609999</v>
      </c>
      <c r="D26" s="769">
        <v>6244868.8895399999</v>
      </c>
      <c r="E26" s="769">
        <v>34417104.078149997</v>
      </c>
      <c r="F26" s="769">
        <v>5921683.5345100006</v>
      </c>
      <c r="G26" s="769">
        <v>948519.81396000006</v>
      </c>
      <c r="H26" s="769">
        <v>912329.98635000002</v>
      </c>
      <c r="I26" s="769">
        <v>47831750.565099999</v>
      </c>
      <c r="J26" s="758">
        <v>21.213363798259085</v>
      </c>
    </row>
    <row r="27" spans="1:10" ht="15" customHeight="1" x14ac:dyDescent="0.2">
      <c r="A27" s="732" t="s">
        <v>268</v>
      </c>
      <c r="B27" s="769">
        <v>1094872.3027900001</v>
      </c>
      <c r="C27" s="769">
        <v>0</v>
      </c>
      <c r="D27" s="769">
        <v>0</v>
      </c>
      <c r="E27" s="769">
        <v>0</v>
      </c>
      <c r="F27" s="769">
        <v>5057169.6179300006</v>
      </c>
      <c r="G27" s="769">
        <v>0</v>
      </c>
      <c r="H27" s="769">
        <v>0</v>
      </c>
      <c r="I27" s="769">
        <v>6152041.9207200008</v>
      </c>
      <c r="J27" s="758">
        <v>2.728428331067525</v>
      </c>
    </row>
    <row r="28" spans="1:10" ht="15" customHeight="1" x14ac:dyDescent="0.2">
      <c r="A28" s="733" t="s">
        <v>386</v>
      </c>
      <c r="B28" s="769">
        <v>1128071.72193</v>
      </c>
      <c r="C28" s="769"/>
      <c r="D28" s="769"/>
      <c r="E28" s="769">
        <v>0</v>
      </c>
      <c r="F28" s="769"/>
      <c r="G28" s="769"/>
      <c r="H28" s="769"/>
      <c r="I28" s="769">
        <v>1128071.72193</v>
      </c>
      <c r="J28" s="758">
        <v>0.50029939412859592</v>
      </c>
    </row>
    <row r="29" spans="1:10" ht="15" customHeight="1" x14ac:dyDescent="0.2">
      <c r="A29" s="733" t="s">
        <v>387</v>
      </c>
      <c r="B29" s="769"/>
      <c r="C29" s="769"/>
      <c r="D29" s="769"/>
      <c r="E29" s="769">
        <v>0</v>
      </c>
      <c r="F29" s="769">
        <v>6753758.5390400002</v>
      </c>
      <c r="G29" s="769"/>
      <c r="H29" s="769"/>
      <c r="I29" s="769">
        <v>6753758.5390400002</v>
      </c>
      <c r="J29" s="758">
        <v>2.9952894301717219</v>
      </c>
    </row>
    <row r="30" spans="1:10" ht="15" customHeight="1" x14ac:dyDescent="0.2">
      <c r="A30" s="733" t="s">
        <v>388</v>
      </c>
      <c r="B30" s="769">
        <v>-23705.65841</v>
      </c>
      <c r="C30" s="769"/>
      <c r="D30" s="769"/>
      <c r="E30" s="769">
        <v>0</v>
      </c>
      <c r="F30" s="769">
        <v>-224442.98365000001</v>
      </c>
      <c r="G30" s="769"/>
      <c r="H30" s="769"/>
      <c r="I30" s="769">
        <v>-248148.64206000001</v>
      </c>
      <c r="J30" s="758">
        <v>-0.11005383156316328</v>
      </c>
    </row>
    <row r="31" spans="1:10" ht="15" customHeight="1" x14ac:dyDescent="0.2">
      <c r="A31" s="733" t="s">
        <v>435</v>
      </c>
      <c r="B31" s="769">
        <v>-9493.76073</v>
      </c>
      <c r="C31" s="769"/>
      <c r="D31" s="769"/>
      <c r="E31" s="769">
        <v>0</v>
      </c>
      <c r="F31" s="769">
        <v>-94470.079190000004</v>
      </c>
      <c r="G31" s="769"/>
      <c r="H31" s="769"/>
      <c r="I31" s="769">
        <v>-103963.83992</v>
      </c>
      <c r="J31" s="758">
        <v>-4.6107924799559753E-2</v>
      </c>
    </row>
    <row r="32" spans="1:10" ht="15" customHeight="1" x14ac:dyDescent="0.2">
      <c r="A32" s="733" t="s">
        <v>436</v>
      </c>
      <c r="B32" s="769"/>
      <c r="C32" s="769"/>
      <c r="D32" s="769"/>
      <c r="E32" s="769">
        <v>0</v>
      </c>
      <c r="F32" s="769"/>
      <c r="G32" s="769"/>
      <c r="H32" s="769"/>
      <c r="I32" s="769">
        <v>0</v>
      </c>
      <c r="J32" s="758">
        <v>0</v>
      </c>
    </row>
    <row r="33" spans="1:10" ht="15" customHeight="1" x14ac:dyDescent="0.2">
      <c r="A33" s="733" t="s">
        <v>437</v>
      </c>
      <c r="B33" s="769"/>
      <c r="C33" s="769"/>
      <c r="D33" s="769"/>
      <c r="E33" s="769">
        <v>0</v>
      </c>
      <c r="F33" s="769">
        <v>-1377675.85827</v>
      </c>
      <c r="G33" s="769"/>
      <c r="H33" s="769"/>
      <c r="I33" s="769">
        <v>-1377675.85827</v>
      </c>
      <c r="J33" s="758">
        <v>-0.61099873687006945</v>
      </c>
    </row>
    <row r="34" spans="1:10" ht="15" customHeight="1" x14ac:dyDescent="0.2">
      <c r="A34" s="728" t="s">
        <v>271</v>
      </c>
      <c r="B34" s="769">
        <v>1431037.5634600001</v>
      </c>
      <c r="C34" s="769">
        <v>20725184.715179998</v>
      </c>
      <c r="D34" s="769">
        <v>6244868.8895399999</v>
      </c>
      <c r="E34" s="769">
        <v>26970053.604719996</v>
      </c>
      <c r="F34" s="769">
        <v>194434.13946999999</v>
      </c>
      <c r="G34" s="769">
        <v>948519.81396000006</v>
      </c>
      <c r="H34" s="769">
        <v>912329.98635000002</v>
      </c>
      <c r="I34" s="769">
        <v>30456375.107959997</v>
      </c>
      <c r="J34" s="758">
        <v>13.507391168175342</v>
      </c>
    </row>
    <row r="35" spans="1:10" ht="15" customHeight="1" x14ac:dyDescent="0.2">
      <c r="A35" s="563" t="s">
        <v>272</v>
      </c>
      <c r="B35" s="769">
        <v>2644348.4621599996</v>
      </c>
      <c r="C35" s="769">
        <v>7447050.4734300012</v>
      </c>
      <c r="D35" s="769">
        <v>0</v>
      </c>
      <c r="E35" s="769">
        <v>7447050.4734300012</v>
      </c>
      <c r="F35" s="769">
        <v>14906.394779999999</v>
      </c>
      <c r="G35" s="769">
        <v>0</v>
      </c>
      <c r="H35" s="769">
        <v>0</v>
      </c>
      <c r="I35" s="769">
        <v>10106305.330370001</v>
      </c>
      <c r="J35" s="758">
        <v>4.4821427001220941</v>
      </c>
    </row>
    <row r="36" spans="1:10" ht="15" customHeight="1" x14ac:dyDescent="0.2">
      <c r="A36" s="733" t="s">
        <v>418</v>
      </c>
      <c r="B36" s="769">
        <v>2213546.1354999999</v>
      </c>
      <c r="C36" s="769"/>
      <c r="D36" s="769"/>
      <c r="E36" s="769">
        <v>0</v>
      </c>
      <c r="F36" s="769"/>
      <c r="G36" s="769"/>
      <c r="H36" s="769"/>
      <c r="I36" s="769">
        <v>2213546.1354999999</v>
      </c>
      <c r="J36" s="758">
        <v>0.98170689765332497</v>
      </c>
    </row>
    <row r="37" spans="1:10" ht="15" customHeight="1" x14ac:dyDescent="0.2">
      <c r="A37" s="733" t="s">
        <v>419</v>
      </c>
      <c r="B37" s="769"/>
      <c r="C37" s="769">
        <v>3609247.5362200001</v>
      </c>
      <c r="D37" s="769"/>
      <c r="E37" s="769">
        <v>3609247.5362200001</v>
      </c>
      <c r="F37" s="769"/>
      <c r="G37" s="769"/>
      <c r="H37" s="769"/>
      <c r="I37" s="769">
        <v>3609247.5362200001</v>
      </c>
      <c r="J37" s="758">
        <v>1.6006999559758865</v>
      </c>
    </row>
    <row r="38" spans="1:10" ht="15" customHeight="1" x14ac:dyDescent="0.2">
      <c r="A38" s="733" t="s">
        <v>420</v>
      </c>
      <c r="B38" s="769"/>
      <c r="C38" s="769">
        <v>3553737.94839</v>
      </c>
      <c r="D38" s="769"/>
      <c r="E38" s="769">
        <v>3553737.94839</v>
      </c>
      <c r="F38" s="769"/>
      <c r="G38" s="769"/>
      <c r="H38" s="769"/>
      <c r="I38" s="769">
        <v>3553737.94839</v>
      </c>
      <c r="J38" s="758">
        <v>1.5760814741721201</v>
      </c>
    </row>
    <row r="39" spans="1:10" ht="15" customHeight="1" x14ac:dyDescent="0.2">
      <c r="A39" s="733" t="s">
        <v>421</v>
      </c>
      <c r="B39" s="769"/>
      <c r="C39" s="769"/>
      <c r="D39" s="769"/>
      <c r="E39" s="769">
        <v>0</v>
      </c>
      <c r="F39" s="769"/>
      <c r="G39" s="769"/>
      <c r="H39" s="769"/>
      <c r="I39" s="769">
        <v>0</v>
      </c>
      <c r="J39" s="758">
        <v>0</v>
      </c>
    </row>
    <row r="40" spans="1:10" ht="15" customHeight="1" x14ac:dyDescent="0.2">
      <c r="A40" s="733" t="s">
        <v>422</v>
      </c>
      <c r="B40" s="769"/>
      <c r="C40" s="769"/>
      <c r="D40" s="769"/>
      <c r="E40" s="769">
        <v>0</v>
      </c>
      <c r="F40" s="769">
        <v>14716.998939999999</v>
      </c>
      <c r="G40" s="769"/>
      <c r="H40" s="769"/>
      <c r="I40" s="769">
        <v>14716.998939999999</v>
      </c>
      <c r="J40" s="758">
        <v>6.5269836216407476E-3</v>
      </c>
    </row>
    <row r="41" spans="1:10" ht="15" customHeight="1" x14ac:dyDescent="0.2">
      <c r="A41" s="733" t="s">
        <v>423</v>
      </c>
      <c r="B41" s="769"/>
      <c r="C41" s="769"/>
      <c r="D41" s="769"/>
      <c r="E41" s="769">
        <v>0</v>
      </c>
      <c r="F41" s="769"/>
      <c r="G41" s="769"/>
      <c r="H41" s="769"/>
      <c r="I41" s="769">
        <v>0</v>
      </c>
      <c r="J41" s="758">
        <v>0</v>
      </c>
    </row>
    <row r="42" spans="1:10" ht="15" customHeight="1" x14ac:dyDescent="0.2">
      <c r="A42" s="733" t="s">
        <v>424</v>
      </c>
      <c r="B42" s="769"/>
      <c r="C42" s="769"/>
      <c r="D42" s="769"/>
      <c r="E42" s="769">
        <v>0</v>
      </c>
      <c r="F42" s="769"/>
      <c r="G42" s="769"/>
      <c r="H42" s="769"/>
      <c r="I42" s="769">
        <v>0</v>
      </c>
      <c r="J42" s="758">
        <v>0</v>
      </c>
    </row>
    <row r="43" spans="1:10" ht="15" customHeight="1" x14ac:dyDescent="0.2">
      <c r="A43" s="733" t="s">
        <v>425</v>
      </c>
      <c r="B43" s="769">
        <v>5436.7594799999997</v>
      </c>
      <c r="C43" s="769"/>
      <c r="D43" s="769"/>
      <c r="E43" s="769">
        <v>0</v>
      </c>
      <c r="F43" s="769"/>
      <c r="G43" s="769"/>
      <c r="H43" s="769"/>
      <c r="I43" s="769">
        <v>5436.7594799999997</v>
      </c>
      <c r="J43" s="758">
        <v>2.4112008314624549E-3</v>
      </c>
    </row>
    <row r="44" spans="1:10" ht="15" customHeight="1" x14ac:dyDescent="0.2">
      <c r="A44" s="733" t="s">
        <v>426</v>
      </c>
      <c r="B44" s="769">
        <v>424540.49056000001</v>
      </c>
      <c r="C44" s="769"/>
      <c r="D44" s="769"/>
      <c r="E44" s="769">
        <v>0</v>
      </c>
      <c r="F44" s="769"/>
      <c r="G44" s="769"/>
      <c r="H44" s="769"/>
      <c r="I44" s="769">
        <v>424540.49056000001</v>
      </c>
      <c r="J44" s="758">
        <v>0.1882835515518797</v>
      </c>
    </row>
    <row r="45" spans="1:10" ht="15" customHeight="1" x14ac:dyDescent="0.2">
      <c r="A45" s="733" t="s">
        <v>427</v>
      </c>
      <c r="B45" s="769">
        <v>815.36879999999996</v>
      </c>
      <c r="C45" s="769">
        <v>284226.58948999998</v>
      </c>
      <c r="D45" s="769"/>
      <c r="E45" s="769">
        <v>284226.58948999998</v>
      </c>
      <c r="F45" s="769"/>
      <c r="G45" s="769"/>
      <c r="H45" s="769"/>
      <c r="I45" s="769">
        <v>285041.95828999998</v>
      </c>
      <c r="J45" s="758">
        <v>0.1264160037534959</v>
      </c>
    </row>
    <row r="46" spans="1:10" ht="15" customHeight="1" x14ac:dyDescent="0.2">
      <c r="A46" s="733" t="s">
        <v>438</v>
      </c>
      <c r="B46" s="769">
        <v>9.7078199999999999</v>
      </c>
      <c r="C46" s="769">
        <v>-161.60067000000001</v>
      </c>
      <c r="D46" s="769"/>
      <c r="E46" s="769">
        <v>-161.60067000000001</v>
      </c>
      <c r="F46" s="769">
        <v>189.39583999999999</v>
      </c>
      <c r="G46" s="769"/>
      <c r="H46" s="769"/>
      <c r="I46" s="769">
        <v>37.502989999999983</v>
      </c>
      <c r="J46" s="758">
        <v>1.6632562283282783E-5</v>
      </c>
    </row>
    <row r="47" spans="1:10" ht="15" customHeight="1" x14ac:dyDescent="0.2">
      <c r="A47" s="733" t="s">
        <v>439</v>
      </c>
      <c r="B47" s="769">
        <v>461854.82371999999</v>
      </c>
      <c r="C47" s="769"/>
      <c r="D47" s="769"/>
      <c r="E47" s="769">
        <v>0</v>
      </c>
      <c r="F47" s="769">
        <v>655173.38233000005</v>
      </c>
      <c r="G47" s="769"/>
      <c r="H47" s="769"/>
      <c r="I47" s="769">
        <v>1117028.2060500002</v>
      </c>
      <c r="J47" s="758">
        <v>0.49540159889412194</v>
      </c>
    </row>
    <row r="48" spans="1:10" ht="15" customHeight="1" x14ac:dyDescent="0.2">
      <c r="A48" s="61" t="s">
        <v>430</v>
      </c>
      <c r="B48" s="769">
        <v>12591470.332309999</v>
      </c>
      <c r="C48" s="769">
        <v>132292693.45838</v>
      </c>
      <c r="D48" s="769">
        <v>38353891.517970003</v>
      </c>
      <c r="E48" s="769">
        <v>170646584.97635001</v>
      </c>
      <c r="F48" s="769">
        <v>6903086.0420700004</v>
      </c>
      <c r="G48" s="769">
        <v>11992754.961350001</v>
      </c>
      <c r="H48" s="769">
        <v>5619293.7499299999</v>
      </c>
      <c r="I48" s="769">
        <v>207753190.06200999</v>
      </c>
      <c r="J48" s="758">
        <v>92.138463446703</v>
      </c>
    </row>
    <row r="49" spans="1:10" ht="15" customHeight="1" x14ac:dyDescent="0.2">
      <c r="A49" s="732"/>
      <c r="B49" s="769"/>
      <c r="C49" s="769"/>
      <c r="D49" s="769"/>
      <c r="E49" s="769"/>
      <c r="F49" s="769"/>
      <c r="G49" s="769"/>
      <c r="H49" s="769"/>
      <c r="I49" s="769"/>
      <c r="J49" s="758"/>
    </row>
    <row r="50" spans="1:10" ht="15" customHeight="1" x14ac:dyDescent="0.2">
      <c r="A50" s="61" t="s">
        <v>282</v>
      </c>
      <c r="B50" s="769"/>
      <c r="C50" s="769"/>
      <c r="D50" s="769"/>
      <c r="E50" s="769"/>
      <c r="F50" s="769"/>
      <c r="G50" s="769"/>
      <c r="H50" s="769"/>
      <c r="I50" s="769"/>
      <c r="J50" s="758"/>
    </row>
    <row r="51" spans="1:10" ht="15" customHeight="1" x14ac:dyDescent="0.2">
      <c r="A51" s="735" t="s">
        <v>302</v>
      </c>
      <c r="B51" s="769">
        <v>254528.36129999999</v>
      </c>
      <c r="C51" s="769">
        <v>888351.34994999995</v>
      </c>
      <c r="D51" s="769">
        <v>195923.70740000001</v>
      </c>
      <c r="E51" s="769">
        <v>1084275.0573499999</v>
      </c>
      <c r="F51" s="769">
        <v>327330.85571999999</v>
      </c>
      <c r="G51" s="769">
        <v>137909.31625</v>
      </c>
      <c r="H51" s="769">
        <v>-80.72869</v>
      </c>
      <c r="I51" s="769">
        <v>1803962.8619299997</v>
      </c>
      <c r="J51" s="758">
        <v>0.80005686633998485</v>
      </c>
    </row>
    <row r="52" spans="1:10" ht="15" customHeight="1" x14ac:dyDescent="0.2">
      <c r="A52" s="736" t="s">
        <v>407</v>
      </c>
      <c r="B52" s="769">
        <v>44738.100870000002</v>
      </c>
      <c r="C52" s="769">
        <v>173039.61671999999</v>
      </c>
      <c r="D52" s="769">
        <v>53802.78198</v>
      </c>
      <c r="E52" s="769">
        <v>226842.39869999999</v>
      </c>
      <c r="F52" s="769">
        <v>44843.804629999999</v>
      </c>
      <c r="G52" s="769">
        <v>16088.956969999999</v>
      </c>
      <c r="H52" s="769">
        <v>7897.9758000000002</v>
      </c>
      <c r="I52" s="769">
        <v>340411.23697000003</v>
      </c>
      <c r="J52" s="758">
        <v>0.15097225850079851</v>
      </c>
    </row>
    <row r="53" spans="1:10" ht="15" customHeight="1" x14ac:dyDescent="0.2">
      <c r="A53" s="736" t="s">
        <v>284</v>
      </c>
      <c r="B53" s="769"/>
      <c r="C53" s="769">
        <v>1368874.26792</v>
      </c>
      <c r="D53" s="769"/>
      <c r="E53" s="769">
        <v>1368874.26792</v>
      </c>
      <c r="F53" s="769">
        <v>494261.92813999997</v>
      </c>
      <c r="G53" s="769">
        <v>20751.06191</v>
      </c>
      <c r="H53" s="769"/>
      <c r="I53" s="769">
        <v>1883887.2579699999</v>
      </c>
      <c r="J53" s="758">
        <v>0.83550330661285555</v>
      </c>
    </row>
    <row r="54" spans="1:10" ht="15" customHeight="1" x14ac:dyDescent="0.2">
      <c r="A54" s="737" t="s">
        <v>372</v>
      </c>
      <c r="B54" s="769">
        <v>103652.25112</v>
      </c>
      <c r="C54" s="769">
        <v>-207385.67602000001</v>
      </c>
      <c r="D54" s="769">
        <v>138724.07246</v>
      </c>
      <c r="E54" s="769">
        <v>-68661.603560000018</v>
      </c>
      <c r="F54" s="769">
        <v>-145354.65757000001</v>
      </c>
      <c r="G54" s="769">
        <v>96686.988679999995</v>
      </c>
      <c r="H54" s="769">
        <v>13677.02133</v>
      </c>
      <c r="I54" s="769"/>
      <c r="J54" s="758">
        <v>0</v>
      </c>
    </row>
    <row r="55" spans="1:10" ht="15" customHeight="1" x14ac:dyDescent="0.2">
      <c r="A55" s="735" t="s">
        <v>240</v>
      </c>
      <c r="B55" s="769">
        <v>103300.4768</v>
      </c>
      <c r="C55" s="769">
        <v>793753.87635000004</v>
      </c>
      <c r="D55" s="769"/>
      <c r="E55" s="769">
        <v>793753.87635000004</v>
      </c>
      <c r="F55" s="769"/>
      <c r="G55" s="769"/>
      <c r="H55" s="769"/>
      <c r="I55" s="769">
        <v>897054.3531500001</v>
      </c>
      <c r="J55" s="758">
        <v>0.39784327596965824</v>
      </c>
    </row>
    <row r="56" spans="1:10" ht="15" customHeight="1" x14ac:dyDescent="0.2">
      <c r="A56" s="61" t="s">
        <v>285</v>
      </c>
      <c r="B56" s="769">
        <v>506219.19008999999</v>
      </c>
      <c r="C56" s="769">
        <v>3016633.4349199999</v>
      </c>
      <c r="D56" s="769">
        <v>388450.56183999998</v>
      </c>
      <c r="E56" s="769">
        <v>3405083.99676</v>
      </c>
      <c r="F56" s="769">
        <v>721081.93091999996</v>
      </c>
      <c r="G56" s="769">
        <v>271436.32380999997</v>
      </c>
      <c r="H56" s="769">
        <v>21494.26844</v>
      </c>
      <c r="I56" s="769">
        <v>4925315.7100200001</v>
      </c>
      <c r="J56" s="758">
        <v>2.184375707423297</v>
      </c>
    </row>
    <row r="57" spans="1:10" ht="15" customHeight="1" x14ac:dyDescent="0.2">
      <c r="A57" s="736"/>
      <c r="B57" s="769"/>
      <c r="C57" s="769"/>
      <c r="D57" s="769"/>
      <c r="E57" s="769"/>
      <c r="F57" s="769"/>
      <c r="G57" s="769"/>
      <c r="H57" s="769"/>
      <c r="I57" s="769"/>
      <c r="J57" s="758"/>
    </row>
    <row r="58" spans="1:10" ht="15" customHeight="1" x14ac:dyDescent="0.2">
      <c r="A58" s="61" t="s">
        <v>324</v>
      </c>
      <c r="B58" s="769">
        <v>13097689.522399999</v>
      </c>
      <c r="C58" s="769">
        <v>135309326.8933</v>
      </c>
      <c r="D58" s="769">
        <v>38742342.079810001</v>
      </c>
      <c r="E58" s="769">
        <v>174051668.97310999</v>
      </c>
      <c r="F58" s="769">
        <v>7624167.9729900006</v>
      </c>
      <c r="G58" s="769">
        <v>12264191.285160001</v>
      </c>
      <c r="H58" s="769">
        <v>5640788.0183699997</v>
      </c>
      <c r="I58" s="769">
        <v>212678505.77203</v>
      </c>
      <c r="J58" s="758">
        <v>94.322839154126299</v>
      </c>
    </row>
    <row r="59" spans="1:10" ht="15" customHeight="1" x14ac:dyDescent="0.2">
      <c r="A59" s="736"/>
      <c r="B59" s="769"/>
      <c r="C59" s="769"/>
      <c r="D59" s="769"/>
      <c r="E59" s="769"/>
      <c r="F59" s="769"/>
      <c r="G59" s="769"/>
      <c r="H59" s="769"/>
      <c r="I59" s="769"/>
      <c r="J59" s="758"/>
    </row>
    <row r="60" spans="1:10" ht="15" customHeight="1" x14ac:dyDescent="0.2">
      <c r="A60" s="61" t="s">
        <v>352</v>
      </c>
      <c r="B60" s="769">
        <v>12555799.7403</v>
      </c>
      <c r="C60" s="769">
        <v>-4043815.1274999976</v>
      </c>
      <c r="D60" s="769">
        <v>-20030080.16903</v>
      </c>
      <c r="E60" s="769">
        <v>-24073895.296529997</v>
      </c>
      <c r="F60" s="769">
        <v>28055205.75987</v>
      </c>
      <c r="G60" s="769">
        <v>-99115.350120002404</v>
      </c>
      <c r="H60" s="769">
        <v>-3637170.6146</v>
      </c>
      <c r="I60" s="769">
        <v>12800824.238919999</v>
      </c>
      <c r="J60" s="758">
        <v>5.6771608458736997</v>
      </c>
    </row>
    <row r="61" spans="1:10" ht="15" customHeight="1" x14ac:dyDescent="0.2">
      <c r="A61" s="738"/>
      <c r="B61" s="769"/>
      <c r="C61" s="769"/>
      <c r="D61" s="769"/>
      <c r="E61" s="769"/>
      <c r="F61" s="769"/>
      <c r="G61" s="769"/>
      <c r="H61" s="769"/>
      <c r="I61" s="769"/>
      <c r="J61" s="758"/>
    </row>
    <row r="62" spans="1:10" ht="15" customHeight="1" x14ac:dyDescent="0.2">
      <c r="A62" s="692" t="s">
        <v>310</v>
      </c>
      <c r="B62" s="769">
        <v>302793.38114999997</v>
      </c>
      <c r="C62" s="769">
        <v>4241267.5832399996</v>
      </c>
      <c r="D62" s="769">
        <v>1259956.13689</v>
      </c>
      <c r="E62" s="769">
        <v>5501223.7201299993</v>
      </c>
      <c r="F62" s="769">
        <v>54621.499239999997</v>
      </c>
      <c r="G62" s="769">
        <v>281574.07238999999</v>
      </c>
      <c r="H62" s="769">
        <v>185097.83408</v>
      </c>
      <c r="I62" s="769">
        <v>6325310.5069899997</v>
      </c>
      <c r="J62" s="758">
        <v>2.8052728854049827</v>
      </c>
    </row>
    <row r="63" spans="1:10" ht="15" customHeight="1" x14ac:dyDescent="0.2">
      <c r="A63" s="692" t="s">
        <v>353</v>
      </c>
      <c r="B63" s="769">
        <v>5291965.8502799999</v>
      </c>
      <c r="C63" s="769"/>
      <c r="D63" s="769">
        <v>30891.57776</v>
      </c>
      <c r="E63" s="769">
        <v>30891.57776</v>
      </c>
      <c r="F63" s="769">
        <v>952286.93269000005</v>
      </c>
      <c r="G63" s="769"/>
      <c r="H63" s="769"/>
      <c r="I63" s="769">
        <v>6275144.3607299998</v>
      </c>
      <c r="J63" s="758">
        <v>2.7830242179738862</v>
      </c>
    </row>
    <row r="64" spans="1:10" ht="15" customHeight="1" x14ac:dyDescent="0.2">
      <c r="A64" s="737"/>
      <c r="B64" s="769"/>
      <c r="C64" s="769"/>
      <c r="D64" s="769"/>
      <c r="E64" s="769"/>
      <c r="F64" s="769"/>
      <c r="G64" s="769"/>
      <c r="H64" s="769"/>
      <c r="I64" s="769"/>
      <c r="J64" s="758"/>
    </row>
    <row r="65" spans="1:10" ht="15" customHeight="1" x14ac:dyDescent="0.2">
      <c r="A65" s="61" t="s">
        <v>354</v>
      </c>
      <c r="B65" s="769">
        <v>6961040.50887</v>
      </c>
      <c r="C65" s="769">
        <v>-8285082.7107399972</v>
      </c>
      <c r="D65" s="769">
        <v>-21320927.883680001</v>
      </c>
      <c r="E65" s="769">
        <v>-29606010.594419997</v>
      </c>
      <c r="F65" s="769">
        <v>27048297.327940002</v>
      </c>
      <c r="G65" s="769">
        <v>-380689.42251000239</v>
      </c>
      <c r="H65" s="769">
        <v>-3822268.4486799999</v>
      </c>
      <c r="I65" s="769">
        <v>200369.37120000459</v>
      </c>
      <c r="J65" s="758">
        <v>8.8863742494832684E-2</v>
      </c>
    </row>
    <row r="66" spans="1:10" ht="15" customHeight="1" thickBot="1" x14ac:dyDescent="0.25">
      <c r="A66" s="96"/>
      <c r="B66" s="770"/>
      <c r="C66" s="770"/>
      <c r="D66" s="770"/>
      <c r="E66" s="770"/>
      <c r="F66" s="770"/>
      <c r="G66" s="770"/>
      <c r="H66" s="770"/>
      <c r="I66" s="770"/>
      <c r="J66" s="771"/>
    </row>
    <row r="67" spans="1:10" ht="15" customHeight="1" x14ac:dyDescent="0.2">
      <c r="A67" s="740" t="s">
        <v>440</v>
      </c>
      <c r="B67" s="728"/>
      <c r="C67" s="728"/>
      <c r="D67" s="728"/>
      <c r="E67" s="728"/>
      <c r="F67" s="728"/>
      <c r="G67" s="728"/>
      <c r="H67" s="728"/>
      <c r="I67" s="728"/>
      <c r="J67" s="728"/>
    </row>
    <row r="68" spans="1:10" x14ac:dyDescent="0.2">
      <c r="A68" s="406"/>
      <c r="B68" s="406"/>
      <c r="C68" s="406"/>
      <c r="D68" s="406"/>
      <c r="E68" s="406"/>
      <c r="F68" s="406"/>
      <c r="G68" s="406"/>
      <c r="H68" s="406"/>
      <c r="I68" s="406"/>
      <c r="J68" s="406"/>
    </row>
  </sheetData>
  <mergeCells count="10">
    <mergeCell ref="A2:J2"/>
    <mergeCell ref="A3:J3"/>
    <mergeCell ref="A6:A8"/>
    <mergeCell ref="B6:B8"/>
    <mergeCell ref="C6:D7"/>
    <mergeCell ref="E6:E8"/>
    <mergeCell ref="F6:F8"/>
    <mergeCell ref="G6:G8"/>
    <mergeCell ref="H6:H8"/>
    <mergeCell ref="J6:J8"/>
  </mergeCells>
  <hyperlinks>
    <hyperlink ref="A1" location="Índice!A1" display="Regresar"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53"/>
  <sheetViews>
    <sheetView showGridLines="0" workbookViewId="0">
      <selection activeCell="D12" sqref="D12"/>
    </sheetView>
  </sheetViews>
  <sheetFormatPr baseColWidth="10" defaultRowHeight="15" x14ac:dyDescent="0.2"/>
  <cols>
    <col min="1" max="1" width="27.28515625" style="99" customWidth="1"/>
    <col min="2" max="5" width="27.7109375" style="99" customWidth="1"/>
    <col min="6" max="16384" width="11.42578125" style="99"/>
  </cols>
  <sheetData>
    <row r="1" spans="1:5" s="416" customFormat="1" x14ac:dyDescent="0.2">
      <c r="A1" s="236" t="s">
        <v>18</v>
      </c>
      <c r="B1" s="741"/>
      <c r="C1" s="741"/>
      <c r="D1" s="741"/>
      <c r="E1" s="741"/>
    </row>
    <row r="2" spans="1:5" s="416" customFormat="1" x14ac:dyDescent="0.2">
      <c r="A2" s="1232" t="s">
        <v>1251</v>
      </c>
      <c r="B2" s="1232"/>
      <c r="C2" s="1232"/>
      <c r="D2" s="1232"/>
      <c r="E2" s="1232"/>
    </row>
    <row r="3" spans="1:5" s="416" customFormat="1" x14ac:dyDescent="0.2">
      <c r="A3" s="772"/>
      <c r="B3" s="772"/>
      <c r="C3" s="772"/>
      <c r="D3" s="772"/>
      <c r="E3" s="772"/>
    </row>
    <row r="4" spans="1:5" s="416" customFormat="1" ht="35.25" customHeight="1" x14ac:dyDescent="0.2">
      <c r="A4" s="1205" t="s">
        <v>1371</v>
      </c>
      <c r="B4" s="1205"/>
      <c r="C4" s="1205"/>
      <c r="D4" s="1205"/>
      <c r="E4" s="1205"/>
    </row>
    <row r="5" spans="1:5" s="416" customFormat="1" ht="18" x14ac:dyDescent="0.2">
      <c r="A5" s="763" t="s">
        <v>69</v>
      </c>
      <c r="B5" s="741"/>
      <c r="C5" s="741"/>
      <c r="D5" s="741"/>
      <c r="E5" s="741"/>
    </row>
    <row r="6" spans="1:5" s="416" customFormat="1" ht="15.75" thickBot="1" x14ac:dyDescent="0.25">
      <c r="A6" s="1232"/>
      <c r="B6" s="1232"/>
      <c r="C6" s="1232"/>
      <c r="D6" s="1232"/>
      <c r="E6" s="1232"/>
    </row>
    <row r="7" spans="1:5" ht="31.5" customHeight="1" thickBot="1" x14ac:dyDescent="0.25">
      <c r="A7" s="1233" t="s">
        <v>1363</v>
      </c>
      <c r="B7" s="1235" t="s">
        <v>19</v>
      </c>
      <c r="C7" s="1237" t="s">
        <v>373</v>
      </c>
      <c r="D7" s="1237"/>
      <c r="E7" s="1233" t="s">
        <v>374</v>
      </c>
    </row>
    <row r="8" spans="1:5" ht="34.5" customHeight="1" thickBot="1" x14ac:dyDescent="0.25">
      <c r="A8" s="1234"/>
      <c r="B8" s="1236"/>
      <c r="C8" s="400" t="s">
        <v>134</v>
      </c>
      <c r="D8" s="400" t="s">
        <v>375</v>
      </c>
      <c r="E8" s="1234"/>
    </row>
    <row r="9" spans="1:5" ht="15" customHeight="1" x14ac:dyDescent="0.2">
      <c r="A9" s="399"/>
      <c r="B9" s="291"/>
      <c r="C9" s="399"/>
      <c r="D9" s="399"/>
      <c r="E9" s="399"/>
    </row>
    <row r="10" spans="1:5" ht="15" customHeight="1" x14ac:dyDescent="0.2">
      <c r="A10" s="773" t="s">
        <v>376</v>
      </c>
      <c r="B10" s="769">
        <v>225479330.01094997</v>
      </c>
      <c r="C10" s="769">
        <v>158526457.91194996</v>
      </c>
      <c r="D10" s="769">
        <v>46919973.842949986</v>
      </c>
      <c r="E10" s="769">
        <v>20032898.256049998</v>
      </c>
    </row>
    <row r="11" spans="1:5" ht="15" customHeight="1" x14ac:dyDescent="0.2">
      <c r="A11" s="56"/>
      <c r="B11" s="774"/>
      <c r="C11" s="774"/>
      <c r="D11" s="774"/>
      <c r="E11" s="774"/>
    </row>
    <row r="12" spans="1:5" ht="15" customHeight="1" x14ac:dyDescent="0.2">
      <c r="A12" s="745" t="s">
        <v>20</v>
      </c>
      <c r="B12" s="769">
        <v>2677118.6398300002</v>
      </c>
      <c r="C12" s="769">
        <v>1997435.5660000003</v>
      </c>
      <c r="D12" s="769">
        <v>662558.83273999987</v>
      </c>
      <c r="E12" s="769">
        <v>17124.241090000003</v>
      </c>
    </row>
    <row r="13" spans="1:5" ht="15" customHeight="1" x14ac:dyDescent="0.2">
      <c r="A13" s="745" t="s">
        <v>21</v>
      </c>
      <c r="B13" s="769">
        <v>8967274.4316900037</v>
      </c>
      <c r="C13" s="769">
        <v>6928646.1729000024</v>
      </c>
      <c r="D13" s="769">
        <v>1989039.6147999999</v>
      </c>
      <c r="E13" s="769">
        <v>49588.643989999997</v>
      </c>
    </row>
    <row r="14" spans="1:5" ht="15" customHeight="1" x14ac:dyDescent="0.2">
      <c r="A14" s="745" t="s">
        <v>22</v>
      </c>
      <c r="B14" s="769">
        <v>1749265.2104900004</v>
      </c>
      <c r="C14" s="769">
        <v>1346141.5257100002</v>
      </c>
      <c r="D14" s="769">
        <v>387651.13089000009</v>
      </c>
      <c r="E14" s="769">
        <v>15472.553889999999</v>
      </c>
    </row>
    <row r="15" spans="1:5" ht="15" customHeight="1" x14ac:dyDescent="0.2">
      <c r="A15" s="745" t="s">
        <v>23</v>
      </c>
      <c r="B15" s="769">
        <v>2101822.7012200002</v>
      </c>
      <c r="C15" s="769">
        <v>1680049.8293900001</v>
      </c>
      <c r="D15" s="769">
        <v>405763.44639</v>
      </c>
      <c r="E15" s="769">
        <v>16009.425440000003</v>
      </c>
    </row>
    <row r="16" spans="1:5" ht="15" customHeight="1" x14ac:dyDescent="0.2">
      <c r="A16" s="745" t="s">
        <v>24</v>
      </c>
      <c r="B16" s="769">
        <v>7500137.0440499997</v>
      </c>
      <c r="C16" s="769">
        <v>5828313.7590800002</v>
      </c>
      <c r="D16" s="769">
        <v>1614635.4552499999</v>
      </c>
      <c r="E16" s="769">
        <v>57187.829720000002</v>
      </c>
    </row>
    <row r="17" spans="1:6" ht="15" customHeight="1" x14ac:dyDescent="0.2">
      <c r="A17" s="745" t="s">
        <v>25</v>
      </c>
      <c r="B17" s="769">
        <v>1358168.0794400002</v>
      </c>
      <c r="C17" s="769">
        <v>1019614.1774600002</v>
      </c>
      <c r="D17" s="769">
        <v>326306.61515999999</v>
      </c>
      <c r="E17" s="769">
        <v>12247.286819999992</v>
      </c>
    </row>
    <row r="18" spans="1:6" ht="15" customHeight="1" x14ac:dyDescent="0.2">
      <c r="A18" s="745" t="s">
        <v>26</v>
      </c>
      <c r="B18" s="769">
        <v>2264049.0604099999</v>
      </c>
      <c r="C18" s="769">
        <v>1621742.15732</v>
      </c>
      <c r="D18" s="769">
        <v>620440.82670999994</v>
      </c>
      <c r="E18" s="769">
        <v>21866.076379999991</v>
      </c>
    </row>
    <row r="19" spans="1:6" ht="15" customHeight="1" x14ac:dyDescent="0.2">
      <c r="A19" s="745" t="s">
        <v>27</v>
      </c>
      <c r="B19" s="769">
        <v>8572086.1977200024</v>
      </c>
      <c r="C19" s="769">
        <v>6546923.9042000016</v>
      </c>
      <c r="D19" s="769">
        <v>1965365.1340300001</v>
      </c>
      <c r="E19" s="769">
        <v>59797.159490000005</v>
      </c>
    </row>
    <row r="20" spans="1:6" ht="15" customHeight="1" x14ac:dyDescent="0.2">
      <c r="A20" s="746" t="s">
        <v>28</v>
      </c>
      <c r="B20" s="769">
        <v>18556829.729529995</v>
      </c>
      <c r="C20" s="769">
        <v>0</v>
      </c>
      <c r="D20" s="769">
        <v>0</v>
      </c>
      <c r="E20" s="769">
        <v>18556829.729529995</v>
      </c>
    </row>
    <row r="21" spans="1:6" ht="15" customHeight="1" x14ac:dyDescent="0.2">
      <c r="A21" s="406" t="s">
        <v>1292</v>
      </c>
      <c r="B21" s="769">
        <v>21107580.746849999</v>
      </c>
      <c r="C21" s="769">
        <v>16966347.001119997</v>
      </c>
      <c r="D21" s="769">
        <v>4057091.6230800003</v>
      </c>
      <c r="E21" s="769">
        <v>84142.122650000048</v>
      </c>
    </row>
    <row r="22" spans="1:6" ht="15" customHeight="1" x14ac:dyDescent="0.2">
      <c r="A22" s="406" t="s">
        <v>1286</v>
      </c>
      <c r="B22" s="769">
        <v>21248518.819419995</v>
      </c>
      <c r="C22" s="769">
        <v>16605848.028899997</v>
      </c>
      <c r="D22" s="769">
        <v>4498406.0690599997</v>
      </c>
      <c r="E22" s="769">
        <v>144264.72146000003</v>
      </c>
    </row>
    <row r="23" spans="1:6" ht="15" customHeight="1" x14ac:dyDescent="0.2">
      <c r="A23" s="406" t="s">
        <v>29</v>
      </c>
      <c r="B23" s="769">
        <v>2332535.8798800004</v>
      </c>
      <c r="C23" s="769">
        <v>1745498.5104500004</v>
      </c>
      <c r="D23" s="769">
        <v>562638.68516999995</v>
      </c>
      <c r="E23" s="769">
        <v>24398.684260000002</v>
      </c>
    </row>
    <row r="24" spans="1:6" ht="15" customHeight="1" x14ac:dyDescent="0.2">
      <c r="A24" s="406" t="s">
        <v>30</v>
      </c>
      <c r="B24" s="769">
        <v>8129312.5176900001</v>
      </c>
      <c r="C24" s="769">
        <v>6111060.3765500002</v>
      </c>
      <c r="D24" s="769">
        <v>1955371.4369099997</v>
      </c>
      <c r="E24" s="769">
        <v>62880.704230000003</v>
      </c>
    </row>
    <row r="25" spans="1:6" ht="15" customHeight="1" x14ac:dyDescent="0.2">
      <c r="A25" s="406" t="s">
        <v>31</v>
      </c>
      <c r="B25" s="769">
        <v>2133733.4241800006</v>
      </c>
      <c r="C25" s="769">
        <v>1562803.1893800003</v>
      </c>
      <c r="D25" s="769">
        <v>535780.49156999995</v>
      </c>
      <c r="E25" s="769">
        <v>35149.743229999993</v>
      </c>
    </row>
    <row r="26" spans="1:6" ht="15" customHeight="1" x14ac:dyDescent="0.2">
      <c r="A26" s="406" t="s">
        <v>32</v>
      </c>
      <c r="B26" s="769">
        <v>2336949.1510299998</v>
      </c>
      <c r="C26" s="769">
        <v>1766981.3259899998</v>
      </c>
      <c r="D26" s="769">
        <v>556206.56926000002</v>
      </c>
      <c r="E26" s="769">
        <v>13761.25578</v>
      </c>
    </row>
    <row r="27" spans="1:6" ht="15" customHeight="1" x14ac:dyDescent="0.2">
      <c r="A27" s="406" t="s">
        <v>33</v>
      </c>
      <c r="B27" s="769">
        <v>16343657.517859997</v>
      </c>
      <c r="C27" s="769">
        <v>12332720.509199997</v>
      </c>
      <c r="D27" s="769">
        <v>3927708.2913099993</v>
      </c>
      <c r="E27" s="769">
        <v>83228.717349999992</v>
      </c>
    </row>
    <row r="28" spans="1:6" ht="15" customHeight="1" x14ac:dyDescent="0.2">
      <c r="A28" s="406" t="s">
        <v>1290</v>
      </c>
      <c r="B28" s="769">
        <v>10143056.796860002</v>
      </c>
      <c r="C28" s="769">
        <v>7780521.1957300007</v>
      </c>
      <c r="D28" s="769">
        <v>2288455.43126</v>
      </c>
      <c r="E28" s="769">
        <v>74080.169869999969</v>
      </c>
    </row>
    <row r="29" spans="1:6" ht="15" customHeight="1" x14ac:dyDescent="0.2">
      <c r="A29" s="406" t="s">
        <v>1288</v>
      </c>
      <c r="B29" s="769">
        <v>6945897.2466799989</v>
      </c>
      <c r="C29" s="769">
        <v>5311940.262409999</v>
      </c>
      <c r="D29" s="769">
        <v>1569790.6936000001</v>
      </c>
      <c r="E29" s="769">
        <v>64166.290669999995</v>
      </c>
    </row>
    <row r="30" spans="1:6" ht="15" customHeight="1" x14ac:dyDescent="0.2">
      <c r="A30" s="745" t="s">
        <v>34</v>
      </c>
      <c r="B30" s="769">
        <v>4434580.9143099999</v>
      </c>
      <c r="C30" s="769">
        <v>3325886.8557599997</v>
      </c>
      <c r="D30" s="769">
        <v>1081311.5354300002</v>
      </c>
      <c r="E30" s="769">
        <v>27382.523119999991</v>
      </c>
    </row>
    <row r="31" spans="1:6" ht="15" customHeight="1" x14ac:dyDescent="0.2">
      <c r="A31" s="745" t="s">
        <v>35</v>
      </c>
      <c r="B31" s="769">
        <v>2640426.56213</v>
      </c>
      <c r="C31" s="769">
        <v>1923699.01581</v>
      </c>
      <c r="D31" s="769">
        <v>565790.60935999989</v>
      </c>
      <c r="E31" s="769">
        <v>150936.93696000002</v>
      </c>
    </row>
    <row r="32" spans="1:6" ht="15" customHeight="1" x14ac:dyDescent="0.2">
      <c r="A32" s="745" t="s">
        <v>36</v>
      </c>
      <c r="B32" s="769">
        <v>1410545.2636099998</v>
      </c>
      <c r="C32" s="769">
        <v>1048810.2851499999</v>
      </c>
      <c r="D32" s="769">
        <v>347075.13472000009</v>
      </c>
      <c r="E32" s="769">
        <v>14659.843740000004</v>
      </c>
      <c r="F32" s="447"/>
    </row>
    <row r="33" spans="1:5" ht="15" customHeight="1" x14ac:dyDescent="0.2">
      <c r="A33" s="745" t="s">
        <v>37</v>
      </c>
      <c r="B33" s="769">
        <v>17077316.280700002</v>
      </c>
      <c r="C33" s="769">
        <v>13384280.105660005</v>
      </c>
      <c r="D33" s="769">
        <v>3596874.7226699996</v>
      </c>
      <c r="E33" s="769">
        <v>96161.452370000014</v>
      </c>
    </row>
    <row r="34" spans="1:5" ht="15" customHeight="1" x14ac:dyDescent="0.2">
      <c r="A34" s="745" t="s">
        <v>38</v>
      </c>
      <c r="B34" s="769">
        <v>2105397.3131699995</v>
      </c>
      <c r="C34" s="769">
        <v>1522161.3913199999</v>
      </c>
      <c r="D34" s="769">
        <v>566349.22372999985</v>
      </c>
      <c r="E34" s="769">
        <v>16886.698119999997</v>
      </c>
    </row>
    <row r="35" spans="1:5" ht="15" customHeight="1" x14ac:dyDescent="0.2">
      <c r="A35" s="745" t="s">
        <v>39</v>
      </c>
      <c r="B35" s="769">
        <v>5861789.1122099999</v>
      </c>
      <c r="C35" s="769">
        <v>4403110.0883599995</v>
      </c>
      <c r="D35" s="769">
        <v>1390769.7842000006</v>
      </c>
      <c r="E35" s="769">
        <v>67909.239650000003</v>
      </c>
    </row>
    <row r="36" spans="1:5" ht="15" customHeight="1" x14ac:dyDescent="0.2">
      <c r="A36" s="745" t="s">
        <v>40</v>
      </c>
      <c r="B36" s="769">
        <v>4865251.0537999999</v>
      </c>
      <c r="C36" s="769">
        <v>3796921.7781100003</v>
      </c>
      <c r="D36" s="769">
        <v>1046628.5784299999</v>
      </c>
      <c r="E36" s="769">
        <v>21700.697260000001</v>
      </c>
    </row>
    <row r="37" spans="1:5" ht="15" customHeight="1" x14ac:dyDescent="0.2">
      <c r="A37" s="745" t="s">
        <v>41</v>
      </c>
      <c r="B37" s="769">
        <v>3388859.0250300001</v>
      </c>
      <c r="C37" s="769">
        <v>2553531.52795</v>
      </c>
      <c r="D37" s="769">
        <v>819685.81110000017</v>
      </c>
      <c r="E37" s="769">
        <v>15641.68598</v>
      </c>
    </row>
    <row r="38" spans="1:5" ht="15" customHeight="1" x14ac:dyDescent="0.2">
      <c r="A38" s="745" t="s">
        <v>42</v>
      </c>
      <c r="B38" s="769">
        <v>3870109.791710001</v>
      </c>
      <c r="C38" s="769">
        <v>2930700.5371000008</v>
      </c>
      <c r="D38" s="769">
        <v>916919.2813400001</v>
      </c>
      <c r="E38" s="769">
        <v>22489.973270000006</v>
      </c>
    </row>
    <row r="39" spans="1:5" ht="15" customHeight="1" x14ac:dyDescent="0.2">
      <c r="A39" s="745" t="s">
        <v>43</v>
      </c>
      <c r="B39" s="769">
        <v>5006661.7947399998</v>
      </c>
      <c r="C39" s="769">
        <v>3701730.5248599993</v>
      </c>
      <c r="D39" s="769">
        <v>1257817.7572900001</v>
      </c>
      <c r="E39" s="769">
        <v>47113.512589999998</v>
      </c>
    </row>
    <row r="40" spans="1:5" ht="15" customHeight="1" x14ac:dyDescent="0.2">
      <c r="A40" s="745" t="s">
        <v>44</v>
      </c>
      <c r="B40" s="769">
        <v>5690148.8667199994</v>
      </c>
      <c r="C40" s="769">
        <v>4306389.8464699993</v>
      </c>
      <c r="D40" s="769">
        <v>1337125.9839300003</v>
      </c>
      <c r="E40" s="769">
        <v>46633.036320000021</v>
      </c>
    </row>
    <row r="41" spans="1:5" ht="15" customHeight="1" x14ac:dyDescent="0.2">
      <c r="A41" s="745" t="s">
        <v>45</v>
      </c>
      <c r="B41" s="769">
        <v>2222903.4257100001</v>
      </c>
      <c r="C41" s="769">
        <v>1665343.5109699997</v>
      </c>
      <c r="D41" s="769">
        <v>539689.99103999999</v>
      </c>
      <c r="E41" s="769">
        <v>17869.923700000003</v>
      </c>
    </row>
    <row r="42" spans="1:5" ht="15" customHeight="1" x14ac:dyDescent="0.2">
      <c r="A42" s="745" t="s">
        <v>46</v>
      </c>
      <c r="B42" s="769">
        <v>7833769.3011700017</v>
      </c>
      <c r="C42" s="769">
        <v>6017705.4652600018</v>
      </c>
      <c r="D42" s="769">
        <v>1768085.20337</v>
      </c>
      <c r="E42" s="769">
        <v>47978.632539999991</v>
      </c>
    </row>
    <row r="43" spans="1:5" ht="15" customHeight="1" x14ac:dyDescent="0.2">
      <c r="A43" s="747" t="s">
        <v>47</v>
      </c>
      <c r="B43" s="769">
        <v>929166.30003000016</v>
      </c>
      <c r="C43" s="769">
        <v>671766.77343000018</v>
      </c>
      <c r="D43" s="769">
        <v>225676.94787999999</v>
      </c>
      <c r="E43" s="769">
        <v>31722.578719999998</v>
      </c>
    </row>
    <row r="44" spans="1:5" ht="15" customHeight="1" x14ac:dyDescent="0.2">
      <c r="A44" s="745" t="s">
        <v>48</v>
      </c>
      <c r="B44" s="769">
        <v>5442033.0513399998</v>
      </c>
      <c r="C44" s="769">
        <v>3948331.4347899994</v>
      </c>
      <c r="D44" s="769">
        <v>1462421.8353599999</v>
      </c>
      <c r="E44" s="769">
        <v>31279.78119000002</v>
      </c>
    </row>
    <row r="45" spans="1:5" ht="15" customHeight="1" x14ac:dyDescent="0.2">
      <c r="A45" s="745" t="s">
        <v>49</v>
      </c>
      <c r="B45" s="769">
        <v>3307442.4192200014</v>
      </c>
      <c r="C45" s="769">
        <v>2492025.2188500012</v>
      </c>
      <c r="D45" s="769">
        <v>794084.24044000008</v>
      </c>
      <c r="E45" s="769">
        <v>21332.959929999994</v>
      </c>
    </row>
    <row r="46" spans="1:5" ht="15" customHeight="1" x14ac:dyDescent="0.2">
      <c r="A46" s="745" t="s">
        <v>50</v>
      </c>
      <c r="B46" s="769">
        <v>3137520.3961</v>
      </c>
      <c r="C46" s="769">
        <v>2336634.7767699999</v>
      </c>
      <c r="D46" s="769">
        <v>850416.42458999995</v>
      </c>
      <c r="E46" s="769">
        <v>-49530.805260000016</v>
      </c>
    </row>
    <row r="47" spans="1:5" ht="15" customHeight="1" x14ac:dyDescent="0.2">
      <c r="A47" s="745" t="s">
        <v>51</v>
      </c>
      <c r="B47" s="769">
        <v>1787415.9444200001</v>
      </c>
      <c r="C47" s="769">
        <v>1344841.2835400002</v>
      </c>
      <c r="D47" s="769">
        <v>430040.43088</v>
      </c>
      <c r="E47" s="769">
        <v>12534.230000000007</v>
      </c>
    </row>
    <row r="48" spans="1:5" ht="15" customHeight="1" thickBot="1" x14ac:dyDescent="0.25">
      <c r="A48" s="748"/>
      <c r="B48" s="775"/>
      <c r="C48" s="775"/>
      <c r="D48" s="775"/>
      <c r="E48" s="775"/>
    </row>
    <row r="49" spans="1:18" ht="39" customHeight="1" x14ac:dyDescent="0.2">
      <c r="A49" s="1312" t="s">
        <v>1364</v>
      </c>
      <c r="B49" s="1312"/>
      <c r="C49" s="1312"/>
      <c r="D49" s="1312"/>
      <c r="E49" s="1312"/>
    </row>
    <row r="50" spans="1:18" ht="18" customHeight="1" x14ac:dyDescent="0.2">
      <c r="A50" s="1231" t="s">
        <v>206</v>
      </c>
      <c r="B50" s="1231"/>
      <c r="C50" s="1231"/>
      <c r="D50" s="1231"/>
      <c r="E50" s="1231"/>
      <c r="F50" s="700"/>
      <c r="G50" s="700"/>
      <c r="H50" s="700"/>
      <c r="I50" s="700"/>
      <c r="J50" s="700"/>
      <c r="K50" s="700"/>
      <c r="L50" s="700"/>
      <c r="M50" s="44"/>
      <c r="N50" s="701"/>
      <c r="O50" s="702"/>
      <c r="P50" s="701"/>
      <c r="Q50" s="44"/>
      <c r="R50" s="44"/>
    </row>
    <row r="51" spans="1:18" ht="42.75" customHeight="1" x14ac:dyDescent="0.2">
      <c r="A51" s="1254"/>
      <c r="B51" s="1254"/>
      <c r="C51" s="1254"/>
      <c r="D51" s="1254"/>
      <c r="E51" s="1254"/>
      <c r="F51" s="98"/>
      <c r="G51" s="98"/>
      <c r="H51" s="98"/>
      <c r="I51" s="98"/>
      <c r="J51" s="98"/>
      <c r="K51" s="98"/>
      <c r="L51" s="98"/>
      <c r="M51" s="98"/>
      <c r="N51" s="98"/>
      <c r="O51" s="98"/>
      <c r="P51" s="98"/>
      <c r="Q51" s="98"/>
      <c r="R51" s="98"/>
    </row>
    <row r="52" spans="1:18" ht="29.25" customHeight="1" x14ac:dyDescent="0.2">
      <c r="A52" s="1230"/>
      <c r="B52" s="1230"/>
      <c r="C52" s="1230"/>
      <c r="D52" s="1230"/>
      <c r="E52" s="1230"/>
      <c r="F52" s="703"/>
      <c r="G52" s="703"/>
      <c r="H52" s="703"/>
      <c r="I52" s="703"/>
      <c r="J52" s="703"/>
      <c r="K52" s="703"/>
      <c r="L52" s="703"/>
      <c r="M52" s="48"/>
      <c r="N52" s="48"/>
      <c r="O52" s="48"/>
      <c r="P52" s="48"/>
      <c r="Q52" s="48"/>
      <c r="R52" s="48"/>
    </row>
    <row r="53" spans="1:18" ht="17.25" customHeight="1" x14ac:dyDescent="0.2"/>
  </sheetData>
  <mergeCells count="11">
    <mergeCell ref="A51:E51"/>
    <mergeCell ref="A52:E52"/>
    <mergeCell ref="A50:E50"/>
    <mergeCell ref="A2:E2"/>
    <mergeCell ref="A4:E4"/>
    <mergeCell ref="A6:E6"/>
    <mergeCell ref="A7:A8"/>
    <mergeCell ref="B7:B8"/>
    <mergeCell ref="C7:D7"/>
    <mergeCell ref="E7:E8"/>
    <mergeCell ref="A49:E49"/>
  </mergeCells>
  <hyperlinks>
    <hyperlink ref="A1" location="Índice!A1" display="Regresar" xr:uid="{00000000-0004-0000-2800-000000000000}"/>
  </hyperlink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54"/>
  <sheetViews>
    <sheetView showGridLines="0" workbookViewId="0"/>
  </sheetViews>
  <sheetFormatPr baseColWidth="10" defaultColWidth="14.42578125" defaultRowHeight="15" x14ac:dyDescent="0.2"/>
  <cols>
    <col min="1" max="1" width="25.85546875" style="99" customWidth="1"/>
    <col min="2" max="2" width="15.140625" style="99" customWidth="1"/>
    <col min="3" max="3" width="13.42578125" style="99" customWidth="1"/>
    <col min="4" max="4" width="13.7109375" style="99" customWidth="1"/>
    <col min="5" max="5" width="15.85546875" style="99" customWidth="1"/>
    <col min="6" max="6" width="13.140625" style="99" customWidth="1"/>
    <col min="7" max="7" width="13.42578125" style="99" customWidth="1"/>
    <col min="8" max="8" width="13.7109375" style="99" customWidth="1"/>
    <col min="9" max="10" width="13.42578125" style="99" customWidth="1"/>
    <col min="11" max="11" width="16.7109375" style="99" customWidth="1"/>
    <col min="12" max="12" width="15.85546875" style="99" customWidth="1"/>
    <col min="13" max="13" width="13.5703125" style="99" customWidth="1"/>
    <col min="14" max="14" width="14.85546875" style="99" customWidth="1"/>
    <col min="15" max="15" width="13.42578125" style="99" customWidth="1"/>
    <col min="16" max="16" width="13.5703125" style="99" customWidth="1"/>
    <col min="17" max="16384" width="14.42578125" style="99"/>
  </cols>
  <sheetData>
    <row r="1" spans="1:16" s="416" customFormat="1" x14ac:dyDescent="0.2">
      <c r="A1" s="236" t="s">
        <v>18</v>
      </c>
      <c r="B1" s="752"/>
      <c r="C1" s="752"/>
      <c r="D1" s="752"/>
      <c r="E1" s="752"/>
      <c r="F1" s="752"/>
      <c r="G1" s="752"/>
      <c r="H1" s="752"/>
      <c r="I1" s="752"/>
      <c r="J1" s="752"/>
      <c r="K1" s="752"/>
      <c r="L1" s="752"/>
      <c r="M1" s="752"/>
      <c r="N1" s="752"/>
      <c r="O1" s="752"/>
      <c r="P1" s="752"/>
    </row>
    <row r="2" spans="1:16" s="416" customFormat="1" x14ac:dyDescent="0.2">
      <c r="A2" s="1239" t="s">
        <v>1252</v>
      </c>
      <c r="B2" s="1239"/>
      <c r="C2" s="1239"/>
      <c r="D2" s="1239"/>
      <c r="E2" s="1239"/>
      <c r="F2" s="1239"/>
      <c r="G2" s="1239"/>
      <c r="H2" s="1239"/>
      <c r="I2" s="1239"/>
      <c r="J2" s="1239"/>
      <c r="K2" s="1239"/>
      <c r="L2" s="1239"/>
      <c r="M2" s="1239"/>
      <c r="N2" s="1239"/>
      <c r="O2" s="1239"/>
      <c r="P2" s="1239"/>
    </row>
    <row r="3" spans="1:16" s="416" customFormat="1" ht="18" x14ac:dyDescent="0.2">
      <c r="A3" s="1172" t="s">
        <v>1372</v>
      </c>
      <c r="B3" s="1172"/>
      <c r="C3" s="1172"/>
      <c r="D3" s="1172"/>
      <c r="E3" s="1172"/>
      <c r="F3" s="1172"/>
      <c r="G3" s="1172"/>
      <c r="H3" s="1172"/>
      <c r="I3" s="1172"/>
      <c r="J3" s="1172"/>
      <c r="K3" s="1172"/>
      <c r="L3" s="1172"/>
      <c r="M3" s="1172"/>
      <c r="N3" s="1172"/>
      <c r="O3" s="1172"/>
      <c r="P3" s="1172"/>
    </row>
    <row r="4" spans="1:16" s="416" customFormat="1" ht="18" x14ac:dyDescent="0.2">
      <c r="A4" s="417" t="s">
        <v>69</v>
      </c>
      <c r="B4" s="752"/>
      <c r="C4" s="752"/>
      <c r="D4" s="752"/>
      <c r="E4" s="752"/>
      <c r="F4" s="752"/>
      <c r="G4" s="752"/>
      <c r="H4" s="752"/>
      <c r="I4" s="752"/>
      <c r="J4" s="752"/>
      <c r="K4" s="752"/>
      <c r="L4" s="752"/>
      <c r="M4" s="752"/>
      <c r="N4" s="752"/>
      <c r="O4" s="752"/>
      <c r="P4" s="752"/>
    </row>
    <row r="5" spans="1:16" s="416" customFormat="1" ht="15.75" thickBot="1" x14ac:dyDescent="0.25">
      <c r="A5" s="1239"/>
      <c r="B5" s="1239"/>
      <c r="C5" s="1239"/>
      <c r="D5" s="1239"/>
      <c r="E5" s="1239"/>
      <c r="F5" s="1239"/>
      <c r="G5" s="1239"/>
      <c r="H5" s="1239"/>
      <c r="I5" s="1239"/>
      <c r="J5" s="1239"/>
      <c r="K5" s="1239"/>
      <c r="L5" s="1239"/>
      <c r="M5" s="1239"/>
      <c r="N5" s="1239"/>
      <c r="O5" s="1239"/>
      <c r="P5" s="1239"/>
    </row>
    <row r="6" spans="1:16" ht="22.5" thickBot="1" x14ac:dyDescent="0.25">
      <c r="A6" s="1240" t="s">
        <v>1363</v>
      </c>
      <c r="B6" s="1255" t="s">
        <v>71</v>
      </c>
      <c r="C6" s="1255"/>
      <c r="D6" s="1255"/>
      <c r="E6" s="1255"/>
      <c r="F6" s="1255"/>
      <c r="G6" s="1255"/>
      <c r="H6" s="1255"/>
      <c r="I6" s="1255"/>
      <c r="J6" s="1255"/>
      <c r="K6" s="1255"/>
      <c r="L6" s="1255"/>
      <c r="M6" s="1255"/>
      <c r="N6" s="1255"/>
      <c r="O6" s="1255"/>
      <c r="P6" s="1209" t="s">
        <v>204</v>
      </c>
    </row>
    <row r="7" spans="1:16" ht="30.75" customHeight="1" thickBot="1" x14ac:dyDescent="0.25">
      <c r="A7" s="1241"/>
      <c r="B7" s="1213" t="s">
        <v>246</v>
      </c>
      <c r="C7" s="1213" t="s">
        <v>377</v>
      </c>
      <c r="D7" s="1213" t="s">
        <v>140</v>
      </c>
      <c r="E7" s="1213" t="s">
        <v>139</v>
      </c>
      <c r="F7" s="1213" t="s">
        <v>130</v>
      </c>
      <c r="G7" s="1213" t="s">
        <v>143</v>
      </c>
      <c r="H7" s="1213" t="s">
        <v>378</v>
      </c>
      <c r="I7" s="1243" t="s">
        <v>245</v>
      </c>
      <c r="J7" s="1243"/>
      <c r="K7" s="1243"/>
      <c r="L7" s="1243"/>
      <c r="M7" s="1243"/>
      <c r="N7" s="1213" t="s">
        <v>441</v>
      </c>
      <c r="O7" s="1213" t="s">
        <v>380</v>
      </c>
      <c r="P7" s="1210"/>
    </row>
    <row r="8" spans="1:16" ht="30.75" customHeight="1" x14ac:dyDescent="0.2">
      <c r="A8" s="1241"/>
      <c r="B8" s="1210"/>
      <c r="C8" s="1214"/>
      <c r="D8" s="1210"/>
      <c r="E8" s="1210"/>
      <c r="F8" s="1210"/>
      <c r="G8" s="1210"/>
      <c r="H8" s="1210"/>
      <c r="I8" s="1213" t="s">
        <v>381</v>
      </c>
      <c r="J8" s="1213" t="s">
        <v>382</v>
      </c>
      <c r="K8" s="1213" t="s">
        <v>383</v>
      </c>
      <c r="L8" s="1213" t="s">
        <v>384</v>
      </c>
      <c r="M8" s="1213" t="s">
        <v>385</v>
      </c>
      <c r="N8" s="1210"/>
      <c r="O8" s="1210"/>
      <c r="P8" s="1210"/>
    </row>
    <row r="9" spans="1:16" ht="30.75" customHeight="1" thickBot="1" x14ac:dyDescent="0.25">
      <c r="A9" s="1242"/>
      <c r="B9" s="1211"/>
      <c r="C9" s="1215"/>
      <c r="D9" s="1211"/>
      <c r="E9" s="1211"/>
      <c r="F9" s="1211"/>
      <c r="G9" s="1211"/>
      <c r="H9" s="1211"/>
      <c r="I9" s="1211"/>
      <c r="J9" s="1211"/>
      <c r="K9" s="1211"/>
      <c r="L9" s="1211"/>
      <c r="M9" s="1211"/>
      <c r="N9" s="1211"/>
      <c r="O9" s="1211"/>
      <c r="P9" s="1211"/>
    </row>
    <row r="10" spans="1:16" ht="15.75" customHeight="1" x14ac:dyDescent="0.2">
      <c r="A10" s="32"/>
      <c r="B10" s="32"/>
      <c r="C10" s="32"/>
      <c r="D10" s="32"/>
      <c r="E10" s="32"/>
      <c r="F10" s="32"/>
      <c r="G10" s="32"/>
      <c r="H10" s="32"/>
      <c r="I10" s="32"/>
      <c r="J10" s="32"/>
      <c r="K10" s="32"/>
      <c r="L10" s="32"/>
      <c r="M10" s="32"/>
      <c r="N10" s="32"/>
      <c r="O10" s="32"/>
      <c r="P10" s="32"/>
    </row>
    <row r="11" spans="1:16" ht="15.75" customHeight="1" x14ac:dyDescent="0.2">
      <c r="A11" s="86" t="s">
        <v>376</v>
      </c>
      <c r="B11" s="766">
        <v>225278960.63974997</v>
      </c>
      <c r="C11" s="766">
        <v>107665559.54487002</v>
      </c>
      <c r="D11" s="766">
        <v>31659454.206640001</v>
      </c>
      <c r="E11" s="766">
        <v>2969512.6694499995</v>
      </c>
      <c r="F11" s="766">
        <v>17626913.07595</v>
      </c>
      <c r="G11" s="766">
        <v>47831750.565099992</v>
      </c>
      <c r="H11" s="766">
        <v>207753190.06200999</v>
      </c>
      <c r="I11" s="766">
        <v>897054.3531500001</v>
      </c>
      <c r="J11" s="766">
        <v>340411.23697000009</v>
      </c>
      <c r="K11" s="766">
        <v>1803962.8619300001</v>
      </c>
      <c r="L11" s="766">
        <v>1883887.2579700002</v>
      </c>
      <c r="M11" s="766">
        <v>4925315.7100200001</v>
      </c>
      <c r="N11" s="766">
        <v>6325310.5069899997</v>
      </c>
      <c r="O11" s="766">
        <v>6275144.3607299998</v>
      </c>
      <c r="P11" s="766">
        <v>200369.37119999528</v>
      </c>
    </row>
    <row r="12" spans="1:16" ht="15.75" customHeight="1" x14ac:dyDescent="0.2">
      <c r="A12" s="37"/>
      <c r="B12" s="766">
        <v>0</v>
      </c>
      <c r="C12" s="766">
        <v>0</v>
      </c>
      <c r="D12" s="766">
        <v>0</v>
      </c>
      <c r="E12" s="766">
        <v>0</v>
      </c>
      <c r="F12" s="766">
        <v>0</v>
      </c>
      <c r="G12" s="766">
        <v>0</v>
      </c>
      <c r="H12" s="766">
        <v>0</v>
      </c>
      <c r="I12" s="766">
        <v>0</v>
      </c>
      <c r="J12" s="766">
        <v>0</v>
      </c>
      <c r="K12" s="766">
        <v>0</v>
      </c>
      <c r="L12" s="766">
        <v>0</v>
      </c>
      <c r="M12" s="766">
        <v>0</v>
      </c>
      <c r="N12" s="766">
        <v>0</v>
      </c>
      <c r="O12" s="766">
        <v>0</v>
      </c>
      <c r="P12" s="766">
        <v>0</v>
      </c>
    </row>
    <row r="13" spans="1:16" ht="15.75" customHeight="1" x14ac:dyDescent="0.2">
      <c r="A13" s="696" t="s">
        <v>20</v>
      </c>
      <c r="B13" s="766">
        <v>2639905.98593</v>
      </c>
      <c r="C13" s="766">
        <v>1312689.34005</v>
      </c>
      <c r="D13" s="766">
        <v>460690.027</v>
      </c>
      <c r="E13" s="766">
        <v>29106.293600000001</v>
      </c>
      <c r="F13" s="766">
        <v>194773.63246000002</v>
      </c>
      <c r="G13" s="766">
        <v>526554.73875000002</v>
      </c>
      <c r="H13" s="766">
        <v>2523814.03186</v>
      </c>
      <c r="I13" s="766">
        <v>196.11903000000001</v>
      </c>
      <c r="J13" s="766">
        <v>317.37392</v>
      </c>
      <c r="K13" s="766">
        <v>22066.362239999999</v>
      </c>
      <c r="L13" s="766">
        <v>24074.066899999994</v>
      </c>
      <c r="M13" s="766">
        <v>46653.922089999993</v>
      </c>
      <c r="N13" s="766">
        <v>69438.03198</v>
      </c>
      <c r="O13" s="766">
        <v>0</v>
      </c>
      <c r="P13" s="766">
        <v>37212.653900000267</v>
      </c>
    </row>
    <row r="14" spans="1:16" ht="15.75" customHeight="1" x14ac:dyDescent="0.2">
      <c r="A14" s="696" t="s">
        <v>21</v>
      </c>
      <c r="B14" s="766">
        <v>8419848.9795900006</v>
      </c>
      <c r="C14" s="766">
        <v>4290082.7290600007</v>
      </c>
      <c r="D14" s="766">
        <v>1089569.4061299998</v>
      </c>
      <c r="E14" s="766">
        <v>77882.580290000013</v>
      </c>
      <c r="F14" s="766">
        <v>727991.86060000013</v>
      </c>
      <c r="G14" s="766">
        <v>1924734.8414800002</v>
      </c>
      <c r="H14" s="766">
        <v>8110261.4175600009</v>
      </c>
      <c r="I14" s="766">
        <v>4876.5428099999999</v>
      </c>
      <c r="J14" s="766">
        <v>277.64227</v>
      </c>
      <c r="K14" s="766">
        <v>81177.869189999998</v>
      </c>
      <c r="L14" s="766">
        <v>51578.993000000009</v>
      </c>
      <c r="M14" s="766">
        <v>137911.04727000001</v>
      </c>
      <c r="N14" s="766">
        <v>171676.51475999999</v>
      </c>
      <c r="O14" s="766">
        <v>0</v>
      </c>
      <c r="P14" s="766">
        <v>547425.45210000314</v>
      </c>
    </row>
    <row r="15" spans="1:16" ht="15.75" customHeight="1" x14ac:dyDescent="0.2">
      <c r="A15" s="696" t="s">
        <v>22</v>
      </c>
      <c r="B15" s="766">
        <v>1823973.0926999997</v>
      </c>
      <c r="C15" s="766">
        <v>1080458.65032</v>
      </c>
      <c r="D15" s="766">
        <v>199784.065</v>
      </c>
      <c r="E15" s="766">
        <v>23940.09664</v>
      </c>
      <c r="F15" s="766">
        <v>190757.56430000003</v>
      </c>
      <c r="G15" s="766">
        <v>250195.7096</v>
      </c>
      <c r="H15" s="766">
        <v>1745136.0858599998</v>
      </c>
      <c r="I15" s="766">
        <v>176.07095999999999</v>
      </c>
      <c r="J15" s="766">
        <v>251.49076000000002</v>
      </c>
      <c r="K15" s="766">
        <v>15424.08547</v>
      </c>
      <c r="L15" s="766">
        <v>19509.370970000004</v>
      </c>
      <c r="M15" s="766">
        <v>35361.018160000007</v>
      </c>
      <c r="N15" s="766">
        <v>43475.988680000002</v>
      </c>
      <c r="O15" s="766">
        <v>0</v>
      </c>
      <c r="P15" s="766">
        <v>-74707.882209999254</v>
      </c>
    </row>
    <row r="16" spans="1:16" ht="15.75" customHeight="1" x14ac:dyDescent="0.2">
      <c r="A16" s="696" t="s">
        <v>23</v>
      </c>
      <c r="B16" s="766">
        <v>1503676.3581099999</v>
      </c>
      <c r="C16" s="766">
        <v>799268.93137000001</v>
      </c>
      <c r="D16" s="766">
        <v>178176.95702</v>
      </c>
      <c r="E16" s="766">
        <v>27346.846789999996</v>
      </c>
      <c r="F16" s="766">
        <v>141634.92389999999</v>
      </c>
      <c r="G16" s="766">
        <v>269272.32971999998</v>
      </c>
      <c r="H16" s="766">
        <v>1415699.9887999999</v>
      </c>
      <c r="I16" s="766">
        <v>124.89792999999999</v>
      </c>
      <c r="J16" s="766">
        <v>114.93896000000001</v>
      </c>
      <c r="K16" s="766">
        <v>19474.486860000001</v>
      </c>
      <c r="L16" s="766">
        <v>29278.082140000002</v>
      </c>
      <c r="M16" s="766">
        <v>48992.405890000002</v>
      </c>
      <c r="N16" s="766">
        <v>38983.96342</v>
      </c>
      <c r="O16" s="766">
        <v>0</v>
      </c>
      <c r="P16" s="766">
        <v>598146.34311000025</v>
      </c>
    </row>
    <row r="17" spans="1:16" ht="15.75" customHeight="1" x14ac:dyDescent="0.2">
      <c r="A17" s="696" t="s">
        <v>24</v>
      </c>
      <c r="B17" s="766">
        <v>8450599.6158099975</v>
      </c>
      <c r="C17" s="766">
        <v>4069553.5790299997</v>
      </c>
      <c r="D17" s="766">
        <v>1302959.4377599997</v>
      </c>
      <c r="E17" s="766">
        <v>93752.854369999986</v>
      </c>
      <c r="F17" s="766">
        <v>553968.66073</v>
      </c>
      <c r="G17" s="766">
        <v>2215167.6561599998</v>
      </c>
      <c r="H17" s="766">
        <v>8235402.1880499981</v>
      </c>
      <c r="I17" s="766">
        <v>13696.87653</v>
      </c>
      <c r="J17" s="766">
        <v>527.17198999999994</v>
      </c>
      <c r="K17" s="766">
        <v>68259.257040000011</v>
      </c>
      <c r="L17" s="766">
        <v>62806.301600000006</v>
      </c>
      <c r="M17" s="766">
        <v>145289.60716000001</v>
      </c>
      <c r="N17" s="766">
        <v>69907.820599999992</v>
      </c>
      <c r="O17" s="766">
        <v>0</v>
      </c>
      <c r="P17" s="766">
        <v>-950462.57175999787</v>
      </c>
    </row>
    <row r="18" spans="1:16" ht="15.75" customHeight="1" x14ac:dyDescent="0.2">
      <c r="A18" s="696" t="s">
        <v>25</v>
      </c>
      <c r="B18" s="766">
        <v>1747891.2735600004</v>
      </c>
      <c r="C18" s="766">
        <v>857377.77877000009</v>
      </c>
      <c r="D18" s="766">
        <v>175991.49672</v>
      </c>
      <c r="E18" s="766">
        <v>16152.946370000001</v>
      </c>
      <c r="F18" s="766">
        <v>145743.69525000002</v>
      </c>
      <c r="G18" s="766">
        <v>302990.05088999995</v>
      </c>
      <c r="H18" s="766">
        <v>1498255.9680000003</v>
      </c>
      <c r="I18" s="766">
        <v>198.76276000000001</v>
      </c>
      <c r="J18" s="766">
        <v>151.19672</v>
      </c>
      <c r="K18" s="766">
        <v>11847.320950000001</v>
      </c>
      <c r="L18" s="766">
        <v>19718.68635</v>
      </c>
      <c r="M18" s="766">
        <v>31915.966780000002</v>
      </c>
      <c r="N18" s="766">
        <v>217719.33878000002</v>
      </c>
      <c r="O18" s="766">
        <v>0</v>
      </c>
      <c r="P18" s="766">
        <v>-389723.19412000012</v>
      </c>
    </row>
    <row r="19" spans="1:16" ht="15.75" customHeight="1" x14ac:dyDescent="0.2">
      <c r="A19" s="696" t="s">
        <v>26</v>
      </c>
      <c r="B19" s="766">
        <v>2629186.7849399997</v>
      </c>
      <c r="C19" s="766">
        <v>1340636.1649399998</v>
      </c>
      <c r="D19" s="766">
        <v>346535.33729</v>
      </c>
      <c r="E19" s="766">
        <v>33601.976819999996</v>
      </c>
      <c r="F19" s="766">
        <v>217624.26944999999</v>
      </c>
      <c r="G19" s="766">
        <v>434144.27481999999</v>
      </c>
      <c r="H19" s="766">
        <v>2372542.0233199997</v>
      </c>
      <c r="I19" s="766">
        <v>1277.52819</v>
      </c>
      <c r="J19" s="766">
        <v>234.08112</v>
      </c>
      <c r="K19" s="766">
        <v>16002.761970000001</v>
      </c>
      <c r="L19" s="766">
        <v>29918.581599999998</v>
      </c>
      <c r="M19" s="766">
        <v>47432.952879999997</v>
      </c>
      <c r="N19" s="766">
        <v>209211.80874000001</v>
      </c>
      <c r="O19" s="766">
        <v>0</v>
      </c>
      <c r="P19" s="766">
        <v>-365137.72452999977</v>
      </c>
    </row>
    <row r="20" spans="1:16" ht="15.75" customHeight="1" x14ac:dyDescent="0.2">
      <c r="A20" s="696" t="s">
        <v>27</v>
      </c>
      <c r="B20" s="766">
        <v>9093474.9724299982</v>
      </c>
      <c r="C20" s="766">
        <v>4729967.1447700001</v>
      </c>
      <c r="D20" s="766">
        <v>1343087.2147099997</v>
      </c>
      <c r="E20" s="766">
        <v>110624.64996000001</v>
      </c>
      <c r="F20" s="766">
        <v>713653.3949999999</v>
      </c>
      <c r="G20" s="766">
        <v>1997142.4802199998</v>
      </c>
      <c r="H20" s="766">
        <v>8894474.88466</v>
      </c>
      <c r="I20" s="766">
        <v>5740.7763399999994</v>
      </c>
      <c r="J20" s="766">
        <v>662.33177999999998</v>
      </c>
      <c r="K20" s="766">
        <v>76404.246090000001</v>
      </c>
      <c r="L20" s="766">
        <v>70507.609469999996</v>
      </c>
      <c r="M20" s="766">
        <v>153314.96367999999</v>
      </c>
      <c r="N20" s="766">
        <v>45685.124090000005</v>
      </c>
      <c r="O20" s="766">
        <v>0</v>
      </c>
      <c r="P20" s="766">
        <v>-521388.77470999584</v>
      </c>
    </row>
    <row r="21" spans="1:16" ht="15.75" customHeight="1" x14ac:dyDescent="0.2">
      <c r="A21" s="697" t="s">
        <v>28</v>
      </c>
      <c r="B21" s="766">
        <v>11046873.216670001</v>
      </c>
      <c r="C21" s="766">
        <v>4340005.1345200008</v>
      </c>
      <c r="D21" s="766">
        <v>191832.94085000001</v>
      </c>
      <c r="E21" s="766">
        <v>49047.504130000001</v>
      </c>
      <c r="F21" s="766">
        <v>3589436.2425400005</v>
      </c>
      <c r="G21" s="766">
        <v>1847027.85035</v>
      </c>
      <c r="H21" s="766">
        <v>10017349.672390001</v>
      </c>
      <c r="I21" s="766">
        <v>0</v>
      </c>
      <c r="J21" s="766">
        <v>321516.87443000003</v>
      </c>
      <c r="K21" s="766">
        <v>0</v>
      </c>
      <c r="L21" s="766">
        <v>205892.43464000002</v>
      </c>
      <c r="M21" s="766">
        <v>527409.30907000008</v>
      </c>
      <c r="N21" s="766">
        <v>502114.23521000001</v>
      </c>
      <c r="O21" s="766">
        <v>0</v>
      </c>
      <c r="P21" s="766">
        <v>7509956.5128599945</v>
      </c>
    </row>
    <row r="22" spans="1:16" ht="15.75" customHeight="1" x14ac:dyDescent="0.2">
      <c r="A22" s="406" t="s">
        <v>1289</v>
      </c>
      <c r="B22" s="766">
        <v>17472965.215070002</v>
      </c>
      <c r="C22" s="766">
        <v>9142049.98422</v>
      </c>
      <c r="D22" s="766">
        <v>2667689.2966200002</v>
      </c>
      <c r="E22" s="766">
        <v>228984.09966000001</v>
      </c>
      <c r="F22" s="766">
        <v>730963.22157000005</v>
      </c>
      <c r="G22" s="766">
        <v>3888088.7029400002</v>
      </c>
      <c r="H22" s="766">
        <v>16657775.30501</v>
      </c>
      <c r="I22" s="766">
        <v>377435.97590000002</v>
      </c>
      <c r="J22" s="766">
        <v>1849.4301599999999</v>
      </c>
      <c r="K22" s="766">
        <v>196394.08309</v>
      </c>
      <c r="L22" s="766">
        <v>124883.01416000002</v>
      </c>
      <c r="M22" s="766">
        <v>700562.50331000006</v>
      </c>
      <c r="N22" s="766">
        <v>114627.40675000001</v>
      </c>
      <c r="O22" s="766">
        <v>0</v>
      </c>
      <c r="P22" s="766">
        <v>-17472965.215070002</v>
      </c>
    </row>
    <row r="23" spans="1:16" ht="15.75" customHeight="1" x14ac:dyDescent="0.2">
      <c r="A23" s="406" t="s">
        <v>1286</v>
      </c>
      <c r="B23" s="766">
        <v>19814162.373289999</v>
      </c>
      <c r="C23" s="766">
        <v>9819934.5347299986</v>
      </c>
      <c r="D23" s="766">
        <v>3162669.4418099998</v>
      </c>
      <c r="E23" s="766">
        <v>345311.63086999999</v>
      </c>
      <c r="F23" s="766">
        <v>1138879.2248500001</v>
      </c>
      <c r="G23" s="766">
        <v>4702363.5047699995</v>
      </c>
      <c r="H23" s="766">
        <v>19169158.337030001</v>
      </c>
      <c r="I23" s="766">
        <v>186263.14013999997</v>
      </c>
      <c r="J23" s="766">
        <v>2014.9036800000001</v>
      </c>
      <c r="K23" s="766">
        <v>193740.70069999999</v>
      </c>
      <c r="L23" s="766">
        <v>215300.37388999999</v>
      </c>
      <c r="M23" s="766">
        <v>597319.11840999988</v>
      </c>
      <c r="N23" s="766">
        <v>47684.917850000005</v>
      </c>
      <c r="O23" s="766">
        <v>0</v>
      </c>
      <c r="P23" s="766">
        <v>-19814162.373289999</v>
      </c>
    </row>
    <row r="24" spans="1:16" ht="15.75" customHeight="1" x14ac:dyDescent="0.2">
      <c r="A24" s="406" t="s">
        <v>29</v>
      </c>
      <c r="B24" s="766">
        <v>3606025.4779499997</v>
      </c>
      <c r="C24" s="766">
        <v>1602771.4495100002</v>
      </c>
      <c r="D24" s="766">
        <v>522780.18975000002</v>
      </c>
      <c r="E24" s="766">
        <v>42472.803610000003</v>
      </c>
      <c r="F24" s="766">
        <v>202992.63565999997</v>
      </c>
      <c r="G24" s="766">
        <v>643112.72955000005</v>
      </c>
      <c r="H24" s="766">
        <v>3014129.8080799999</v>
      </c>
      <c r="I24" s="766">
        <v>5645.6500300000007</v>
      </c>
      <c r="J24" s="766">
        <v>210.46505999999999</v>
      </c>
      <c r="K24" s="766">
        <v>19555.243160000002</v>
      </c>
      <c r="L24" s="766">
        <v>21862.470139999998</v>
      </c>
      <c r="M24" s="766">
        <v>47273.828390000002</v>
      </c>
      <c r="N24" s="766">
        <v>544621.84148000006</v>
      </c>
      <c r="O24" s="766">
        <v>0</v>
      </c>
      <c r="P24" s="766">
        <v>-1273489.5980699994</v>
      </c>
    </row>
    <row r="25" spans="1:16" ht="15.75" customHeight="1" x14ac:dyDescent="0.2">
      <c r="A25" s="406" t="s">
        <v>30</v>
      </c>
      <c r="B25" s="766">
        <v>7365545.3269299995</v>
      </c>
      <c r="C25" s="766">
        <v>3563133.2692500004</v>
      </c>
      <c r="D25" s="766">
        <v>1290011.6978200004</v>
      </c>
      <c r="E25" s="766">
        <v>90120.018039999995</v>
      </c>
      <c r="F25" s="766">
        <v>460162.10699999996</v>
      </c>
      <c r="G25" s="766">
        <v>1730937.9040100002</v>
      </c>
      <c r="H25" s="766">
        <v>7134364.9961200003</v>
      </c>
      <c r="I25" s="766">
        <v>24912.846550000002</v>
      </c>
      <c r="J25" s="766">
        <v>421.15026</v>
      </c>
      <c r="K25" s="766">
        <v>71614.434519999995</v>
      </c>
      <c r="L25" s="766">
        <v>50970.847969999995</v>
      </c>
      <c r="M25" s="766">
        <v>147919.27929999999</v>
      </c>
      <c r="N25" s="766">
        <v>83261.051510000005</v>
      </c>
      <c r="O25" s="766">
        <v>0</v>
      </c>
      <c r="P25" s="766">
        <v>763767.19076000061</v>
      </c>
    </row>
    <row r="26" spans="1:16" ht="15.75" customHeight="1" x14ac:dyDescent="0.2">
      <c r="A26" s="406" t="s">
        <v>31</v>
      </c>
      <c r="B26" s="766">
        <v>3171914.6100399997</v>
      </c>
      <c r="C26" s="766">
        <v>1626542.2436300002</v>
      </c>
      <c r="D26" s="766">
        <v>384951.33456999995</v>
      </c>
      <c r="E26" s="766">
        <v>105432.43134000001</v>
      </c>
      <c r="F26" s="766">
        <v>291611.80820999999</v>
      </c>
      <c r="G26" s="766">
        <v>529179.05859000003</v>
      </c>
      <c r="H26" s="766">
        <v>2937716.87634</v>
      </c>
      <c r="I26" s="766">
        <v>238.51439000000002</v>
      </c>
      <c r="J26" s="766">
        <v>354.86334000000005</v>
      </c>
      <c r="K26" s="766">
        <v>16766.882679999999</v>
      </c>
      <c r="L26" s="766">
        <v>30814.492030000005</v>
      </c>
      <c r="M26" s="766">
        <v>48174.752440000004</v>
      </c>
      <c r="N26" s="766">
        <v>186022.98126</v>
      </c>
      <c r="O26" s="766">
        <v>0</v>
      </c>
      <c r="P26" s="766">
        <v>-1038181.1858599992</v>
      </c>
    </row>
    <row r="27" spans="1:16" ht="15.75" customHeight="1" x14ac:dyDescent="0.2">
      <c r="A27" s="406" t="s">
        <v>32</v>
      </c>
      <c r="B27" s="766">
        <v>2656708.3263200005</v>
      </c>
      <c r="C27" s="766">
        <v>1376699.0610799999</v>
      </c>
      <c r="D27" s="766">
        <v>283386.12898000004</v>
      </c>
      <c r="E27" s="766">
        <v>33703.69253</v>
      </c>
      <c r="F27" s="766">
        <v>242062.05979000006</v>
      </c>
      <c r="G27" s="766">
        <v>597025.03078000003</v>
      </c>
      <c r="H27" s="766">
        <v>2532875.9731600001</v>
      </c>
      <c r="I27" s="766">
        <v>4226.7199600000004</v>
      </c>
      <c r="J27" s="766">
        <v>338.95340000000004</v>
      </c>
      <c r="K27" s="766">
        <v>19973.63481</v>
      </c>
      <c r="L27" s="766">
        <v>15345.56839</v>
      </c>
      <c r="M27" s="766">
        <v>39884.876560000004</v>
      </c>
      <c r="N27" s="766">
        <v>83947.476599999995</v>
      </c>
      <c r="O27" s="766">
        <v>0</v>
      </c>
      <c r="P27" s="766">
        <v>-319759.17529000062</v>
      </c>
    </row>
    <row r="28" spans="1:16" ht="15.75" customHeight="1" x14ac:dyDescent="0.2">
      <c r="A28" s="406" t="s">
        <v>33</v>
      </c>
      <c r="B28" s="766">
        <v>15847786.504269999</v>
      </c>
      <c r="C28" s="766">
        <v>7789735.9641399989</v>
      </c>
      <c r="D28" s="766">
        <v>2834814.3313299995</v>
      </c>
      <c r="E28" s="766">
        <v>218625.63415</v>
      </c>
      <c r="F28" s="766">
        <v>932497.35263999994</v>
      </c>
      <c r="G28" s="766">
        <v>3735817.0011899997</v>
      </c>
      <c r="H28" s="766">
        <v>15511490.283449998</v>
      </c>
      <c r="I28" s="766">
        <v>18605.766949999997</v>
      </c>
      <c r="J28" s="766">
        <v>1186.0198400000002</v>
      </c>
      <c r="K28" s="766">
        <v>132581.18994000001</v>
      </c>
      <c r="L28" s="766">
        <v>111241.45991000001</v>
      </c>
      <c r="M28" s="766">
        <v>263614.43663999997</v>
      </c>
      <c r="N28" s="766">
        <v>72681.784180000002</v>
      </c>
      <c r="O28" s="766">
        <v>0</v>
      </c>
      <c r="P28" s="766">
        <v>495871.01358999871</v>
      </c>
    </row>
    <row r="29" spans="1:16" ht="15.75" customHeight="1" x14ac:dyDescent="0.2">
      <c r="A29" s="406" t="s">
        <v>1287</v>
      </c>
      <c r="B29" s="766">
        <v>11424395.572310001</v>
      </c>
      <c r="C29" s="766">
        <v>5658541.6890700003</v>
      </c>
      <c r="D29" s="766">
        <v>1499479.3533399999</v>
      </c>
      <c r="E29" s="766">
        <v>161622.10536000002</v>
      </c>
      <c r="F29" s="766">
        <v>762406.37005000003</v>
      </c>
      <c r="G29" s="766">
        <v>2774954.3232399998</v>
      </c>
      <c r="H29" s="766">
        <v>10857003.841060001</v>
      </c>
      <c r="I29" s="766">
        <v>344.73971999999998</v>
      </c>
      <c r="J29" s="766">
        <v>1028.28521</v>
      </c>
      <c r="K29" s="766">
        <v>91347.182249999998</v>
      </c>
      <c r="L29" s="766">
        <v>76149.277039999986</v>
      </c>
      <c r="M29" s="766">
        <v>168869.48421999998</v>
      </c>
      <c r="N29" s="766">
        <v>398522.24702999997</v>
      </c>
      <c r="O29" s="766">
        <v>0</v>
      </c>
      <c r="P29" s="766">
        <v>-1281338.7754499987</v>
      </c>
    </row>
    <row r="30" spans="1:16" ht="15.75" customHeight="1" x14ac:dyDescent="0.2">
      <c r="A30" s="406" t="s">
        <v>1288</v>
      </c>
      <c r="B30" s="766">
        <v>6330896.1172199994</v>
      </c>
      <c r="C30" s="766">
        <v>3177298.6896300004</v>
      </c>
      <c r="D30" s="766">
        <v>890980.5541699999</v>
      </c>
      <c r="E30" s="766">
        <v>129461.90083</v>
      </c>
      <c r="F30" s="766">
        <v>399678.06320999999</v>
      </c>
      <c r="G30" s="766">
        <v>1324880.0222499999</v>
      </c>
      <c r="H30" s="766">
        <v>5922299.2300899997</v>
      </c>
      <c r="I30" s="766">
        <v>3760.6877300000001</v>
      </c>
      <c r="J30" s="766">
        <v>606.12878000000001</v>
      </c>
      <c r="K30" s="766">
        <v>62692.631299999994</v>
      </c>
      <c r="L30" s="766">
        <v>34438.026639999996</v>
      </c>
      <c r="M30" s="766">
        <v>101497.47444999999</v>
      </c>
      <c r="N30" s="766">
        <v>307099.41268000001</v>
      </c>
      <c r="O30" s="766">
        <v>0</v>
      </c>
      <c r="P30" s="766">
        <v>615001.1294599995</v>
      </c>
    </row>
    <row r="31" spans="1:16" ht="15.75" customHeight="1" x14ac:dyDescent="0.2">
      <c r="A31" s="696" t="s">
        <v>34</v>
      </c>
      <c r="B31" s="766">
        <v>4637683.9127400015</v>
      </c>
      <c r="C31" s="766">
        <v>2114977.6768900002</v>
      </c>
      <c r="D31" s="766">
        <v>749575.73140000005</v>
      </c>
      <c r="E31" s="766">
        <v>43336.429119999993</v>
      </c>
      <c r="F31" s="766">
        <v>348811.07524000009</v>
      </c>
      <c r="G31" s="766">
        <v>1128159.09448</v>
      </c>
      <c r="H31" s="766">
        <v>4384860.0071300007</v>
      </c>
      <c r="I31" s="766">
        <v>11880.95701</v>
      </c>
      <c r="J31" s="766">
        <v>409.97879999999998</v>
      </c>
      <c r="K31" s="766">
        <v>37919.192350000005</v>
      </c>
      <c r="L31" s="766">
        <v>30815.693179999998</v>
      </c>
      <c r="M31" s="766">
        <v>81025.82134000001</v>
      </c>
      <c r="N31" s="766">
        <v>171798.08427000002</v>
      </c>
      <c r="O31" s="766">
        <v>0</v>
      </c>
      <c r="P31" s="766">
        <v>-203102.99843000155</v>
      </c>
    </row>
    <row r="32" spans="1:16" ht="15.75" customHeight="1" x14ac:dyDescent="0.2">
      <c r="A32" s="696" t="s">
        <v>35</v>
      </c>
      <c r="B32" s="766">
        <v>3486330.6028199997</v>
      </c>
      <c r="C32" s="766">
        <v>1630156.04327</v>
      </c>
      <c r="D32" s="766">
        <v>466403.11693999992</v>
      </c>
      <c r="E32" s="766">
        <v>59829.11623</v>
      </c>
      <c r="F32" s="767">
        <v>309137.27635000006</v>
      </c>
      <c r="G32" s="766">
        <v>865201.31623</v>
      </c>
      <c r="H32" s="766">
        <v>3330726.8690199996</v>
      </c>
      <c r="I32" s="766">
        <v>190.93110000000001</v>
      </c>
      <c r="J32" s="766">
        <v>458.59032000000002</v>
      </c>
      <c r="K32" s="766">
        <v>20878.18648</v>
      </c>
      <c r="L32" s="766">
        <v>20652.040129999998</v>
      </c>
      <c r="M32" s="766">
        <v>42179.748030000002</v>
      </c>
      <c r="N32" s="766">
        <v>113423.98577</v>
      </c>
      <c r="O32" s="766">
        <v>0</v>
      </c>
      <c r="P32" s="766">
        <v>-845904.0406899997</v>
      </c>
    </row>
    <row r="33" spans="1:16" ht="15.75" customHeight="1" x14ac:dyDescent="0.2">
      <c r="A33" s="696" t="s">
        <v>36</v>
      </c>
      <c r="B33" s="766">
        <v>1976626.3516800003</v>
      </c>
      <c r="C33" s="766">
        <v>1048838.1712000002</v>
      </c>
      <c r="D33" s="766">
        <v>234411.51379000003</v>
      </c>
      <c r="E33" s="766">
        <v>31118.520519999998</v>
      </c>
      <c r="F33" s="766">
        <v>149958.43096000006</v>
      </c>
      <c r="G33" s="766">
        <v>394155.89381000004</v>
      </c>
      <c r="H33" s="766">
        <v>1858482.5302800003</v>
      </c>
      <c r="I33" s="766">
        <v>156.16540000000001</v>
      </c>
      <c r="J33" s="766">
        <v>363.48048999999997</v>
      </c>
      <c r="K33" s="766">
        <v>10990.37709</v>
      </c>
      <c r="L33" s="766">
        <v>19749.418169999997</v>
      </c>
      <c r="M33" s="766">
        <v>31259.441149999999</v>
      </c>
      <c r="N33" s="766">
        <v>86884.380250000002</v>
      </c>
      <c r="O33" s="766">
        <v>0</v>
      </c>
      <c r="P33" s="766">
        <v>-566081.08807000052</v>
      </c>
    </row>
    <row r="34" spans="1:16" ht="15.75" customHeight="1" x14ac:dyDescent="0.2">
      <c r="A34" s="696" t="s">
        <v>37</v>
      </c>
      <c r="B34" s="766">
        <v>14237210.313230002</v>
      </c>
      <c r="C34" s="766">
        <v>6940667.5392000005</v>
      </c>
      <c r="D34" s="766">
        <v>2537739.0624100002</v>
      </c>
      <c r="E34" s="766">
        <v>236329.09850999998</v>
      </c>
      <c r="F34" s="766">
        <v>748758.33976999996</v>
      </c>
      <c r="G34" s="766">
        <v>3248998.72542</v>
      </c>
      <c r="H34" s="766">
        <v>13712492.765310002</v>
      </c>
      <c r="I34" s="766">
        <v>204086.19037999999</v>
      </c>
      <c r="J34" s="766">
        <v>871.91112999999996</v>
      </c>
      <c r="K34" s="766">
        <v>158821.26659000001</v>
      </c>
      <c r="L34" s="766">
        <v>105023.15434000001</v>
      </c>
      <c r="M34" s="766">
        <v>468802.52243999997</v>
      </c>
      <c r="N34" s="766">
        <v>55915.025479999997</v>
      </c>
      <c r="O34" s="766">
        <v>0</v>
      </c>
      <c r="P34" s="766">
        <v>2840105.9674699996</v>
      </c>
    </row>
    <row r="35" spans="1:16" ht="15.75" customHeight="1" x14ac:dyDescent="0.2">
      <c r="A35" s="696" t="s">
        <v>38</v>
      </c>
      <c r="B35" s="766">
        <v>9461263.7027500011</v>
      </c>
      <c r="C35" s="766">
        <v>1203218.76703</v>
      </c>
      <c r="D35" s="766">
        <v>260810.00354999999</v>
      </c>
      <c r="E35" s="766">
        <v>39304.970869999997</v>
      </c>
      <c r="F35" s="766">
        <v>179662.22713999997</v>
      </c>
      <c r="G35" s="766">
        <v>443174.08963</v>
      </c>
      <c r="H35" s="766">
        <v>2126170.05822</v>
      </c>
      <c r="I35" s="766">
        <v>1479.4363700000001</v>
      </c>
      <c r="J35" s="766">
        <v>365.82274999999998</v>
      </c>
      <c r="K35" s="766">
        <v>15007.373970000001</v>
      </c>
      <c r="L35" s="766">
        <v>24405.912190000003</v>
      </c>
      <c r="M35" s="766">
        <v>41258.545280000006</v>
      </c>
      <c r="N35" s="766">
        <v>1018690.73852</v>
      </c>
      <c r="O35" s="766">
        <v>6275144.3607299998</v>
      </c>
      <c r="P35" s="766">
        <v>-7355866.3895800021</v>
      </c>
    </row>
    <row r="36" spans="1:16" ht="15.75" customHeight="1" x14ac:dyDescent="0.2">
      <c r="A36" s="696" t="s">
        <v>39</v>
      </c>
      <c r="B36" s="766">
        <v>6975096.4768000003</v>
      </c>
      <c r="C36" s="766">
        <v>3356214.8940999997</v>
      </c>
      <c r="D36" s="766">
        <v>1089111.94432</v>
      </c>
      <c r="E36" s="766">
        <v>101458.22851999999</v>
      </c>
      <c r="F36" s="766">
        <v>320508.72159999987</v>
      </c>
      <c r="G36" s="766">
        <v>1632891.3054499999</v>
      </c>
      <c r="H36" s="766">
        <v>6500185.09399</v>
      </c>
      <c r="I36" s="766">
        <v>5706.9625900000001</v>
      </c>
      <c r="J36" s="766">
        <v>788.66865000000007</v>
      </c>
      <c r="K36" s="766">
        <v>49135.500029999996</v>
      </c>
      <c r="L36" s="766">
        <v>82256.822820000001</v>
      </c>
      <c r="M36" s="766">
        <v>137887.95409000001</v>
      </c>
      <c r="N36" s="766">
        <v>337023.42872000003</v>
      </c>
      <c r="O36" s="766">
        <v>0</v>
      </c>
      <c r="P36" s="766">
        <v>-1113307.3645900004</v>
      </c>
    </row>
    <row r="37" spans="1:16" ht="15.75" customHeight="1" x14ac:dyDescent="0.2">
      <c r="A37" s="696" t="s">
        <v>40</v>
      </c>
      <c r="B37" s="766">
        <v>3152296.8277500002</v>
      </c>
      <c r="C37" s="766">
        <v>1485536.2258899999</v>
      </c>
      <c r="D37" s="766">
        <v>431356.12839000003</v>
      </c>
      <c r="E37" s="766">
        <v>38649.120109999996</v>
      </c>
      <c r="F37" s="766">
        <v>260325.34158000004</v>
      </c>
      <c r="G37" s="766">
        <v>802374.06109000009</v>
      </c>
      <c r="H37" s="766">
        <v>3018240.8770599999</v>
      </c>
      <c r="I37" s="766">
        <v>269.44827000000004</v>
      </c>
      <c r="J37" s="766">
        <v>403.62338</v>
      </c>
      <c r="K37" s="766">
        <v>45017.794329999997</v>
      </c>
      <c r="L37" s="766">
        <v>25719.997230000001</v>
      </c>
      <c r="M37" s="766">
        <v>71410.863209999996</v>
      </c>
      <c r="N37" s="766">
        <v>62645.087479999995</v>
      </c>
      <c r="O37" s="766">
        <v>0</v>
      </c>
      <c r="P37" s="766">
        <v>1712954.2260499997</v>
      </c>
    </row>
    <row r="38" spans="1:16" ht="15.75" customHeight="1" x14ac:dyDescent="0.2">
      <c r="A38" s="696" t="s">
        <v>41</v>
      </c>
      <c r="B38" s="766">
        <v>2681877.04996</v>
      </c>
      <c r="C38" s="766">
        <v>1511619.9118900003</v>
      </c>
      <c r="D38" s="766">
        <v>319582.90625999996</v>
      </c>
      <c r="E38" s="766">
        <v>30853.554330000003</v>
      </c>
      <c r="F38" s="766">
        <v>228816.66272000002</v>
      </c>
      <c r="G38" s="766">
        <v>351131.35931999999</v>
      </c>
      <c r="H38" s="766">
        <v>2442004.3945200001</v>
      </c>
      <c r="I38" s="766">
        <v>201.37995000000001</v>
      </c>
      <c r="J38" s="766">
        <v>252.47696999999999</v>
      </c>
      <c r="K38" s="766">
        <v>29509.17931</v>
      </c>
      <c r="L38" s="766">
        <v>41139.206289999995</v>
      </c>
      <c r="M38" s="766">
        <v>71102.24252</v>
      </c>
      <c r="N38" s="766">
        <v>168770.41292</v>
      </c>
      <c r="O38" s="766">
        <v>0</v>
      </c>
      <c r="P38" s="766">
        <v>706981.97507000016</v>
      </c>
    </row>
    <row r="39" spans="1:16" ht="15.75" customHeight="1" x14ac:dyDescent="0.2">
      <c r="A39" s="696" t="s">
        <v>42</v>
      </c>
      <c r="B39" s="766">
        <v>3830871.9861399997</v>
      </c>
      <c r="C39" s="766">
        <v>1840995.5789700004</v>
      </c>
      <c r="D39" s="766">
        <v>641643.3370399999</v>
      </c>
      <c r="E39" s="766">
        <v>29905.353900000002</v>
      </c>
      <c r="F39" s="766">
        <v>307058.59557</v>
      </c>
      <c r="G39" s="766">
        <v>874682.25689999992</v>
      </c>
      <c r="H39" s="766">
        <v>3694285.1223800001</v>
      </c>
      <c r="I39" s="766">
        <v>237.38900000000001</v>
      </c>
      <c r="J39" s="766">
        <v>627.40334999999993</v>
      </c>
      <c r="K39" s="766">
        <v>31883.183280000001</v>
      </c>
      <c r="L39" s="766">
        <v>25997.454259999999</v>
      </c>
      <c r="M39" s="766">
        <v>58745.429889999999</v>
      </c>
      <c r="N39" s="766">
        <v>77841.433870000008</v>
      </c>
      <c r="O39" s="766">
        <v>0</v>
      </c>
      <c r="P39" s="766">
        <v>39237.805570001248</v>
      </c>
    </row>
    <row r="40" spans="1:16" ht="15.75" customHeight="1" x14ac:dyDescent="0.2">
      <c r="A40" s="696" t="s">
        <v>43</v>
      </c>
      <c r="B40" s="766">
        <v>5864470.0585700003</v>
      </c>
      <c r="C40" s="766">
        <v>2838235.4911400001</v>
      </c>
      <c r="D40" s="766">
        <v>1111423.7681299997</v>
      </c>
      <c r="E40" s="766">
        <v>74852.123599999992</v>
      </c>
      <c r="F40" s="766">
        <v>444863.45775000006</v>
      </c>
      <c r="G40" s="766">
        <v>1237990.8814099999</v>
      </c>
      <c r="H40" s="766">
        <v>5707365.7220299998</v>
      </c>
      <c r="I40" s="766">
        <v>8684.6391899999999</v>
      </c>
      <c r="J40" s="766">
        <v>411.50784999999996</v>
      </c>
      <c r="K40" s="766">
        <v>41843.279829999999</v>
      </c>
      <c r="L40" s="766">
        <v>38485.466179999996</v>
      </c>
      <c r="M40" s="766">
        <v>89424.893049999984</v>
      </c>
      <c r="N40" s="766">
        <v>67679.443489999991</v>
      </c>
      <c r="O40" s="766">
        <v>0</v>
      </c>
      <c r="P40" s="766">
        <v>-857808.26383000053</v>
      </c>
    </row>
    <row r="41" spans="1:16" ht="15.75" customHeight="1" x14ac:dyDescent="0.2">
      <c r="A41" s="696" t="s">
        <v>44</v>
      </c>
      <c r="B41" s="766">
        <v>6908687.1358199995</v>
      </c>
      <c r="C41" s="766">
        <v>3225168.1761899996</v>
      </c>
      <c r="D41" s="766">
        <v>1304568.9701400001</v>
      </c>
      <c r="E41" s="766">
        <v>84905.384409999999</v>
      </c>
      <c r="F41" s="766">
        <v>785675.6047299999</v>
      </c>
      <c r="G41" s="766">
        <v>1302905.86898</v>
      </c>
      <c r="H41" s="766">
        <v>6703224.0044499999</v>
      </c>
      <c r="I41" s="766">
        <v>4026.4399500000004</v>
      </c>
      <c r="J41" s="766">
        <v>401.81334000000004</v>
      </c>
      <c r="K41" s="766">
        <v>49890.816469999998</v>
      </c>
      <c r="L41" s="766">
        <v>52531.082290000006</v>
      </c>
      <c r="M41" s="766">
        <v>106850.15205</v>
      </c>
      <c r="N41" s="766">
        <v>98612.979319999999</v>
      </c>
      <c r="O41" s="766">
        <v>0</v>
      </c>
      <c r="P41" s="766">
        <v>-1218538.2691000002</v>
      </c>
    </row>
    <row r="42" spans="1:16" ht="15.75" customHeight="1" x14ac:dyDescent="0.2">
      <c r="A42" s="696" t="s">
        <v>45</v>
      </c>
      <c r="B42" s="766">
        <v>2219278.8971600002</v>
      </c>
      <c r="C42" s="766">
        <v>1230991.7888999998</v>
      </c>
      <c r="D42" s="766">
        <v>213075.33565999998</v>
      </c>
      <c r="E42" s="766">
        <v>43659.17308</v>
      </c>
      <c r="F42" s="766">
        <v>138178.18486999997</v>
      </c>
      <c r="G42" s="766">
        <v>404270.24605999998</v>
      </c>
      <c r="H42" s="766">
        <v>2030174.72857</v>
      </c>
      <c r="I42" s="766">
        <v>2013.5058200000001</v>
      </c>
      <c r="J42" s="766">
        <v>289.47058000000004</v>
      </c>
      <c r="K42" s="766">
        <v>18714.80515</v>
      </c>
      <c r="L42" s="766">
        <v>20576.923429999999</v>
      </c>
      <c r="M42" s="766">
        <v>41594.704979999995</v>
      </c>
      <c r="N42" s="766">
        <v>147509.46361000001</v>
      </c>
      <c r="O42" s="766">
        <v>0</v>
      </c>
      <c r="P42" s="766">
        <v>3624.52854999993</v>
      </c>
    </row>
    <row r="43" spans="1:16" ht="15.75" customHeight="1" x14ac:dyDescent="0.2">
      <c r="A43" s="696" t="s">
        <v>46</v>
      </c>
      <c r="B43" s="766">
        <v>6483704.330910001</v>
      </c>
      <c r="C43" s="766">
        <v>2999032.5625</v>
      </c>
      <c r="D43" s="766">
        <v>924807.99000999983</v>
      </c>
      <c r="E43" s="766">
        <v>117264.39503</v>
      </c>
      <c r="F43" s="766">
        <v>575517.96911999991</v>
      </c>
      <c r="G43" s="766">
        <v>1567790.3047100003</v>
      </c>
      <c r="H43" s="766">
        <v>6184413.2213700004</v>
      </c>
      <c r="I43" s="766">
        <v>400.30642</v>
      </c>
      <c r="J43" s="766">
        <v>522.43723999999997</v>
      </c>
      <c r="K43" s="766">
        <v>68581.882889999993</v>
      </c>
      <c r="L43" s="766">
        <v>63250.362969999995</v>
      </c>
      <c r="M43" s="766">
        <v>132754.98951999997</v>
      </c>
      <c r="N43" s="766">
        <v>166536.12002</v>
      </c>
      <c r="O43" s="766">
        <v>0</v>
      </c>
      <c r="P43" s="766">
        <v>1350064.9702600008</v>
      </c>
    </row>
    <row r="44" spans="1:16" ht="15.75" customHeight="1" x14ac:dyDescent="0.2">
      <c r="A44" s="698" t="s">
        <v>47</v>
      </c>
      <c r="B44" s="766">
        <v>1438521.4690800002</v>
      </c>
      <c r="C44" s="766">
        <v>863835.57539999997</v>
      </c>
      <c r="D44" s="766">
        <v>166430.63519000006</v>
      </c>
      <c r="E44" s="766">
        <v>26429.101710000003</v>
      </c>
      <c r="F44" s="766">
        <v>76472.118789999993</v>
      </c>
      <c r="G44" s="766">
        <v>232501.80913000001</v>
      </c>
      <c r="H44" s="766">
        <v>1365669.24022</v>
      </c>
      <c r="I44" s="766">
        <v>116.83228</v>
      </c>
      <c r="J44" s="766">
        <v>273.48957999999999</v>
      </c>
      <c r="K44" s="766">
        <v>7364.0228499999994</v>
      </c>
      <c r="L44" s="766">
        <v>10983.895480000001</v>
      </c>
      <c r="M44" s="766">
        <v>18738.24019</v>
      </c>
      <c r="N44" s="766">
        <v>54113.988670000006</v>
      </c>
      <c r="O44" s="766">
        <v>0</v>
      </c>
      <c r="P44" s="766">
        <v>-509355.16905000003</v>
      </c>
    </row>
    <row r="45" spans="1:16" ht="15.75" customHeight="1" x14ac:dyDescent="0.2">
      <c r="A45" s="696" t="s">
        <v>48</v>
      </c>
      <c r="B45" s="766">
        <v>6030392.7449899996</v>
      </c>
      <c r="C45" s="766">
        <v>3136600.4688199996</v>
      </c>
      <c r="D45" s="766">
        <v>848769.63418000005</v>
      </c>
      <c r="E45" s="766">
        <v>63480.159110000001</v>
      </c>
      <c r="F45" s="766">
        <v>333861.14491999993</v>
      </c>
      <c r="G45" s="766">
        <v>1405130.32018</v>
      </c>
      <c r="H45" s="766">
        <v>5787841.7272099992</v>
      </c>
      <c r="I45" s="766">
        <v>4507.0183299999999</v>
      </c>
      <c r="J45" s="766">
        <v>882.28663000000006</v>
      </c>
      <c r="K45" s="766">
        <v>37765.256390000002</v>
      </c>
      <c r="L45" s="766">
        <v>43337.135109999988</v>
      </c>
      <c r="M45" s="766">
        <v>86491.696459999992</v>
      </c>
      <c r="N45" s="766">
        <v>156059.32131999999</v>
      </c>
      <c r="O45" s="766">
        <v>0</v>
      </c>
      <c r="P45" s="766">
        <v>-588359.6936499998</v>
      </c>
    </row>
    <row r="46" spans="1:16" ht="15.75" customHeight="1" x14ac:dyDescent="0.2">
      <c r="A46" s="696" t="s">
        <v>49</v>
      </c>
      <c r="B46" s="766">
        <v>4279189.08127</v>
      </c>
      <c r="C46" s="766">
        <v>2348646.0807399997</v>
      </c>
      <c r="D46" s="766">
        <v>430416.70288</v>
      </c>
      <c r="E46" s="766">
        <v>44958.142109999993</v>
      </c>
      <c r="F46" s="766">
        <v>276922.70556999999</v>
      </c>
      <c r="G46" s="766">
        <v>1066654.82516</v>
      </c>
      <c r="H46" s="766">
        <v>4167598.4564599996</v>
      </c>
      <c r="I46" s="766">
        <v>0</v>
      </c>
      <c r="J46" s="766">
        <v>593.25779</v>
      </c>
      <c r="K46" s="766">
        <v>26093.703679999999</v>
      </c>
      <c r="L46" s="766">
        <v>38176.62167</v>
      </c>
      <c r="M46" s="766">
        <v>64863.583140000002</v>
      </c>
      <c r="N46" s="766">
        <v>46727.041670000006</v>
      </c>
      <c r="O46" s="766">
        <v>0</v>
      </c>
      <c r="P46" s="766">
        <v>-971746.66204999853</v>
      </c>
    </row>
    <row r="47" spans="1:16" ht="15.75" customHeight="1" x14ac:dyDescent="0.2">
      <c r="A47" s="696" t="s">
        <v>50</v>
      </c>
      <c r="B47" s="766">
        <v>4596256.5950000007</v>
      </c>
      <c r="C47" s="766">
        <v>2376329.6230600001</v>
      </c>
      <c r="D47" s="766">
        <v>783995.29370000004</v>
      </c>
      <c r="E47" s="766">
        <v>67046.016100000008</v>
      </c>
      <c r="F47" s="766">
        <v>309619.28015000006</v>
      </c>
      <c r="G47" s="766">
        <v>835500.86991999997</v>
      </c>
      <c r="H47" s="766">
        <v>4372491.0829300005</v>
      </c>
      <c r="I47" s="766">
        <v>5197.6171399999994</v>
      </c>
      <c r="J47" s="766">
        <v>320.57628999999997</v>
      </c>
      <c r="K47" s="766">
        <v>23981.244190000001</v>
      </c>
      <c r="L47" s="766">
        <v>25790.62746</v>
      </c>
      <c r="M47" s="766">
        <v>55290.06508</v>
      </c>
      <c r="N47" s="766">
        <v>168475.44699000003</v>
      </c>
      <c r="O47" s="766">
        <v>0</v>
      </c>
      <c r="P47" s="766">
        <v>-1458736.1989000007</v>
      </c>
    </row>
    <row r="48" spans="1:16" ht="15.75" customHeight="1" x14ac:dyDescent="0.2">
      <c r="A48" s="696" t="s">
        <v>51</v>
      </c>
      <c r="B48" s="766">
        <v>1973373.2999400001</v>
      </c>
      <c r="C48" s="766">
        <v>937748.63159</v>
      </c>
      <c r="D48" s="766">
        <v>319942.92178000003</v>
      </c>
      <c r="E48" s="766">
        <v>18943.716829999998</v>
      </c>
      <c r="F48" s="766">
        <v>195928.85191000006</v>
      </c>
      <c r="G48" s="766">
        <v>344649.12791000004</v>
      </c>
      <c r="H48" s="766">
        <v>1817213.2500200002</v>
      </c>
      <c r="I48" s="766">
        <v>177.51803000000001</v>
      </c>
      <c r="J48" s="766">
        <v>111.14014999999999</v>
      </c>
      <c r="K48" s="766">
        <v>15243.424789999999</v>
      </c>
      <c r="L48" s="766">
        <v>20705.787930000002</v>
      </c>
      <c r="M48" s="766">
        <v>36237.870900000002</v>
      </c>
      <c r="N48" s="766">
        <v>119922.17902</v>
      </c>
      <c r="O48" s="766">
        <v>0</v>
      </c>
      <c r="P48" s="766">
        <v>-185957.35551999998</v>
      </c>
    </row>
    <row r="49" spans="1:18" ht="15.75" customHeight="1" thickBot="1" x14ac:dyDescent="0.25">
      <c r="A49" s="699"/>
      <c r="B49" s="768"/>
      <c r="C49" s="768"/>
      <c r="D49" s="768"/>
      <c r="E49" s="768"/>
      <c r="F49" s="768"/>
      <c r="G49" s="768"/>
      <c r="H49" s="768"/>
      <c r="I49" s="768"/>
      <c r="J49" s="768"/>
      <c r="K49" s="768"/>
      <c r="L49" s="768"/>
      <c r="M49" s="768"/>
      <c r="N49" s="768"/>
      <c r="O49" s="768"/>
      <c r="P49" s="768"/>
    </row>
    <row r="50" spans="1:18" ht="15.75" customHeight="1" x14ac:dyDescent="0.2">
      <c r="A50" s="982" t="s">
        <v>1364</v>
      </c>
      <c r="B50" s="766"/>
      <c r="C50" s="766"/>
      <c r="D50" s="766"/>
      <c r="E50" s="766"/>
      <c r="F50" s="766"/>
      <c r="G50" s="766"/>
      <c r="H50" s="766"/>
      <c r="I50" s="766"/>
      <c r="J50" s="766"/>
      <c r="K50" s="766"/>
      <c r="L50" s="766"/>
      <c r="M50" s="766"/>
      <c r="N50" s="766"/>
      <c r="O50" s="766"/>
      <c r="P50" s="766"/>
    </row>
    <row r="51" spans="1:18" ht="15.75" customHeight="1" x14ac:dyDescent="0.2">
      <c r="A51" s="1231" t="s">
        <v>206</v>
      </c>
      <c r="B51" s="1231"/>
      <c r="C51" s="1231"/>
      <c r="D51" s="1231"/>
      <c r="E51" s="1231"/>
      <c r="F51" s="700"/>
      <c r="G51" s="700"/>
      <c r="H51" s="700"/>
      <c r="I51" s="700"/>
      <c r="J51" s="700"/>
      <c r="K51" s="700"/>
      <c r="L51" s="700"/>
      <c r="M51" s="44"/>
      <c r="N51" s="701"/>
      <c r="O51" s="702"/>
      <c r="P51" s="701"/>
      <c r="Q51" s="44"/>
      <c r="R51" s="44"/>
    </row>
    <row r="52" spans="1:18" ht="15.75" customHeight="1" x14ac:dyDescent="0.2">
      <c r="A52" s="1253"/>
      <c r="B52" s="1253"/>
      <c r="C52" s="1253"/>
      <c r="D52" s="1253"/>
      <c r="E52" s="1253"/>
      <c r="F52" s="1253"/>
      <c r="G52" s="1253"/>
      <c r="H52" s="1253"/>
      <c r="I52" s="1253"/>
      <c r="J52" s="1253"/>
      <c r="K52" s="1253"/>
      <c r="L52" s="1253"/>
      <c r="M52" s="1253"/>
      <c r="N52" s="1253"/>
      <c r="O52" s="1253"/>
      <c r="P52" s="1253"/>
      <c r="Q52" s="1253"/>
      <c r="R52" s="1253"/>
    </row>
    <row r="53" spans="1:18" ht="15.75" customHeight="1" x14ac:dyDescent="0.2">
      <c r="A53" s="1245"/>
      <c r="B53" s="1245"/>
      <c r="C53" s="1245"/>
      <c r="D53" s="1245"/>
      <c r="E53" s="1245"/>
      <c r="F53" s="1245"/>
      <c r="G53" s="1245"/>
      <c r="H53" s="1245"/>
      <c r="I53" s="1245"/>
      <c r="J53" s="1245"/>
      <c r="K53" s="1245"/>
      <c r="L53" s="1245"/>
      <c r="M53" s="48"/>
      <c r="N53" s="48"/>
      <c r="O53" s="48"/>
      <c r="P53" s="48"/>
      <c r="Q53" s="48"/>
      <c r="R53" s="48"/>
    </row>
    <row r="54" spans="1:18" ht="15.75" customHeight="1" x14ac:dyDescent="0.2"/>
  </sheetData>
  <mergeCells count="24">
    <mergeCell ref="A53:L53"/>
    <mergeCell ref="L8:L9"/>
    <mergeCell ref="A52:R52"/>
    <mergeCell ref="A2:P2"/>
    <mergeCell ref="A3:P3"/>
    <mergeCell ref="A5:P5"/>
    <mergeCell ref="A6:A9"/>
    <mergeCell ref="I7:M7"/>
    <mergeCell ref="B7:B9"/>
    <mergeCell ref="P6:P9"/>
    <mergeCell ref="O7:O9"/>
    <mergeCell ref="N7:N9"/>
    <mergeCell ref="K8:K9"/>
    <mergeCell ref="A51:E51"/>
    <mergeCell ref="J8:J9"/>
    <mergeCell ref="G7:G9"/>
    <mergeCell ref="D7:D9"/>
    <mergeCell ref="B6:O6"/>
    <mergeCell ref="C7:C9"/>
    <mergeCell ref="E7:E9"/>
    <mergeCell ref="F7:F9"/>
    <mergeCell ref="H7:H9"/>
    <mergeCell ref="M8:M9"/>
    <mergeCell ref="I8:I9"/>
  </mergeCells>
  <hyperlinks>
    <hyperlink ref="A1" location="Índice!A1" display="Regresar"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70"/>
  <sheetViews>
    <sheetView showGridLines="0" workbookViewId="0">
      <selection activeCell="B26" sqref="B26"/>
    </sheetView>
  </sheetViews>
  <sheetFormatPr baseColWidth="10" defaultColWidth="45.42578125" defaultRowHeight="15" x14ac:dyDescent="0.3"/>
  <cols>
    <col min="1" max="1" width="45.42578125" style="11" customWidth="1"/>
    <col min="2" max="2" width="13.85546875" style="11" customWidth="1"/>
    <col min="3" max="3" width="14" style="11" bestFit="1" customWidth="1"/>
    <col min="4" max="4" width="13.5703125" style="11" bestFit="1" customWidth="1"/>
    <col min="5" max="5" width="18" style="11" customWidth="1"/>
    <col min="6" max="6" width="13.140625" style="11" customWidth="1"/>
    <col min="7" max="7" width="15.5703125" style="11" customWidth="1"/>
    <col min="8" max="8" width="13.140625" style="11" customWidth="1"/>
    <col min="9" max="9" width="13.42578125" style="11" customWidth="1"/>
    <col min="10" max="10" width="13" style="11" customWidth="1"/>
    <col min="11" max="16384" width="45.42578125" style="11"/>
  </cols>
  <sheetData>
    <row r="1" spans="1:10" s="216" customFormat="1" x14ac:dyDescent="0.3">
      <c r="A1" s="236" t="s">
        <v>18</v>
      </c>
      <c r="B1" s="232"/>
      <c r="C1" s="232"/>
      <c r="D1" s="232"/>
      <c r="E1" s="232"/>
      <c r="F1" s="232"/>
      <c r="G1" s="232"/>
      <c r="H1" s="232"/>
      <c r="I1" s="232"/>
      <c r="J1" s="232"/>
    </row>
    <row r="2" spans="1:10" s="216" customFormat="1" x14ac:dyDescent="0.3">
      <c r="A2" s="1256" t="s">
        <v>825</v>
      </c>
      <c r="B2" s="1256"/>
      <c r="C2" s="1256"/>
      <c r="D2" s="1256"/>
      <c r="E2" s="1256"/>
      <c r="F2" s="1256"/>
      <c r="G2" s="1256"/>
      <c r="H2" s="1256"/>
      <c r="I2" s="1256"/>
      <c r="J2" s="1256"/>
    </row>
    <row r="3" spans="1:10" s="216" customFormat="1" ht="18" x14ac:dyDescent="0.35">
      <c r="A3" s="1257" t="s">
        <v>845</v>
      </c>
      <c r="B3" s="1257"/>
      <c r="C3" s="1257"/>
      <c r="D3" s="1257"/>
      <c r="E3" s="1257"/>
      <c r="F3" s="1257"/>
      <c r="G3" s="1257"/>
      <c r="H3" s="1257"/>
      <c r="I3" s="1257"/>
      <c r="J3" s="1257"/>
    </row>
    <row r="4" spans="1:10" s="216" customFormat="1" ht="18" x14ac:dyDescent="0.35">
      <c r="A4" s="1258" t="s">
        <v>69</v>
      </c>
      <c r="B4" s="1258"/>
      <c r="C4" s="1258"/>
      <c r="D4" s="1258"/>
      <c r="E4" s="1258"/>
      <c r="F4" s="1258"/>
      <c r="G4" s="1258"/>
      <c r="H4" s="1258"/>
      <c r="I4" s="1258"/>
      <c r="J4" s="1258"/>
    </row>
    <row r="5" spans="1:10" s="216" customFormat="1" ht="15.75" thickBot="1" x14ac:dyDescent="0.35">
      <c r="A5" s="302"/>
      <c r="B5" s="302"/>
      <c r="C5" s="302"/>
      <c r="D5" s="302"/>
      <c r="E5" s="302"/>
      <c r="F5" s="302"/>
      <c r="G5" s="302"/>
      <c r="H5" s="302"/>
      <c r="I5" s="302"/>
      <c r="J5" s="285"/>
    </row>
    <row r="6" spans="1:10" ht="22.5" customHeight="1" x14ac:dyDescent="0.3">
      <c r="A6" s="1259" t="s">
        <v>67</v>
      </c>
      <c r="B6" s="1222" t="s">
        <v>252</v>
      </c>
      <c r="C6" s="1225" t="s">
        <v>157</v>
      </c>
      <c r="D6" s="1225"/>
      <c r="E6" s="1222" t="s">
        <v>253</v>
      </c>
      <c r="F6" s="1222" t="s">
        <v>254</v>
      </c>
      <c r="G6" s="1222" t="s">
        <v>255</v>
      </c>
      <c r="H6" s="1222" t="s">
        <v>256</v>
      </c>
      <c r="I6" s="273" t="s">
        <v>136</v>
      </c>
      <c r="J6" s="1227" t="s">
        <v>208</v>
      </c>
    </row>
    <row r="7" spans="1:10" ht="22.5" customHeight="1" thickBot="1" x14ac:dyDescent="0.35">
      <c r="A7" s="1260"/>
      <c r="B7" s="1223"/>
      <c r="C7" s="1226"/>
      <c r="D7" s="1226"/>
      <c r="E7" s="1223"/>
      <c r="F7" s="1223"/>
      <c r="G7" s="1223"/>
      <c r="H7" s="1223"/>
      <c r="I7" s="62" t="s">
        <v>19</v>
      </c>
      <c r="J7" s="1228"/>
    </row>
    <row r="8" spans="1:10" ht="22.5" customHeight="1" thickBot="1" x14ac:dyDescent="0.35">
      <c r="A8" s="1261"/>
      <c r="B8" s="1224"/>
      <c r="C8" s="277" t="s">
        <v>257</v>
      </c>
      <c r="D8" s="277" t="s">
        <v>258</v>
      </c>
      <c r="E8" s="1224"/>
      <c r="F8" s="1224"/>
      <c r="G8" s="1224"/>
      <c r="H8" s="1224"/>
      <c r="I8" s="274" t="s">
        <v>136</v>
      </c>
      <c r="J8" s="1229"/>
    </row>
    <row r="9" spans="1:10" ht="15" customHeight="1" x14ac:dyDescent="0.3">
      <c r="A9" s="303"/>
      <c r="B9" s="304"/>
      <c r="C9" s="303"/>
      <c r="D9" s="303"/>
      <c r="E9" s="303"/>
      <c r="F9" s="304"/>
      <c r="G9" s="304"/>
      <c r="H9" s="303"/>
      <c r="I9" s="305"/>
      <c r="J9" s="303"/>
    </row>
    <row r="10" spans="1:10" ht="15" customHeight="1" x14ac:dyDescent="0.3">
      <c r="A10" s="87" t="s">
        <v>70</v>
      </c>
      <c r="B10" s="83"/>
      <c r="C10" s="83"/>
      <c r="D10" s="83"/>
      <c r="E10" s="83"/>
      <c r="F10" s="83"/>
      <c r="G10" s="84"/>
      <c r="H10" s="83"/>
      <c r="I10" s="85"/>
      <c r="J10" s="90"/>
    </row>
    <row r="11" spans="1:10" ht="15" customHeight="1" x14ac:dyDescent="0.3">
      <c r="A11" s="66"/>
      <c r="B11" s="67"/>
      <c r="C11" s="68"/>
      <c r="D11" s="67"/>
      <c r="E11" s="67"/>
      <c r="F11" s="67"/>
      <c r="G11" s="67"/>
      <c r="H11" s="67"/>
      <c r="I11" s="69"/>
      <c r="J11" s="90"/>
    </row>
    <row r="12" spans="1:10" ht="15" customHeight="1" x14ac:dyDescent="0.3">
      <c r="A12" s="4" t="s">
        <v>209</v>
      </c>
      <c r="B12" s="5">
        <v>23010353.270240001</v>
      </c>
      <c r="C12" s="5">
        <v>86895889.659529999</v>
      </c>
      <c r="D12" s="5">
        <v>18173349.743889999</v>
      </c>
      <c r="E12" s="5">
        <v>105069239.40342</v>
      </c>
      <c r="F12" s="5">
        <v>30122840.559659999</v>
      </c>
      <c r="G12" s="5">
        <v>12536922.058089999</v>
      </c>
      <c r="H12" s="5">
        <v>978745.74069999997</v>
      </c>
      <c r="I12" s="5">
        <v>171718101.03211001</v>
      </c>
      <c r="J12" s="100">
        <v>68.271915216305572</v>
      </c>
    </row>
    <row r="13" spans="1:10" ht="15" customHeight="1" x14ac:dyDescent="0.3">
      <c r="A13" s="4" t="s">
        <v>259</v>
      </c>
      <c r="B13" s="5"/>
      <c r="C13" s="5">
        <v>47197082.029399998</v>
      </c>
      <c r="D13" s="5">
        <v>969064.09213999996</v>
      </c>
      <c r="E13" s="5">
        <v>48166146.121539995</v>
      </c>
      <c r="F13" s="5">
        <v>1605548.7908900001</v>
      </c>
      <c r="G13" s="5"/>
      <c r="H13" s="5">
        <v>918245.48872999998</v>
      </c>
      <c r="I13" s="5">
        <v>50689940.401159994</v>
      </c>
      <c r="J13" s="100">
        <v>20.153375168878977</v>
      </c>
    </row>
    <row r="14" spans="1:10" ht="15" customHeight="1" x14ac:dyDescent="0.3">
      <c r="A14" s="72" t="s">
        <v>260</v>
      </c>
      <c r="B14" s="5">
        <v>23010353.270240001</v>
      </c>
      <c r="C14" s="5">
        <v>134092971.68893</v>
      </c>
      <c r="D14" s="5">
        <v>19142413.836029999</v>
      </c>
      <c r="E14" s="5">
        <v>153235385.52496001</v>
      </c>
      <c r="F14" s="5">
        <v>31728389.35055</v>
      </c>
      <c r="G14" s="5">
        <v>12536922.058089999</v>
      </c>
      <c r="H14" s="5">
        <v>1896991.2294299998</v>
      </c>
      <c r="I14" s="5">
        <v>222408041.43327001</v>
      </c>
      <c r="J14" s="100">
        <v>88.425290385184553</v>
      </c>
    </row>
    <row r="15" spans="1:10" ht="15" customHeight="1" x14ac:dyDescent="0.3">
      <c r="A15" s="82" t="s">
        <v>312</v>
      </c>
      <c r="B15" s="5">
        <v>4967994.2381170001</v>
      </c>
      <c r="C15" s="5">
        <v>12451401.61572</v>
      </c>
      <c r="D15" s="5">
        <v>3756937.8841900001</v>
      </c>
      <c r="E15" s="5">
        <v>16208339.499910001</v>
      </c>
      <c r="F15" s="5">
        <v>6525453.1010199999</v>
      </c>
      <c r="G15" s="5">
        <v>868099.13298999995</v>
      </c>
      <c r="H15" s="5">
        <v>542921.96307000006</v>
      </c>
      <c r="I15" s="5">
        <v>29112807.935107</v>
      </c>
      <c r="J15" s="100">
        <v>11.574709614815442</v>
      </c>
    </row>
    <row r="16" spans="1:10" ht="15" customHeight="1" x14ac:dyDescent="0.3">
      <c r="A16" s="82" t="s">
        <v>313</v>
      </c>
      <c r="B16" s="5">
        <v>4152069.5059369998</v>
      </c>
      <c r="C16" s="5">
        <v>43253.559459999997</v>
      </c>
      <c r="D16" s="5">
        <v>41815.130389999998</v>
      </c>
      <c r="E16" s="5">
        <v>85068.689849999995</v>
      </c>
      <c r="F16" s="5">
        <v>5561204.6849600002</v>
      </c>
      <c r="G16" s="5">
        <v>3875.9010499999999</v>
      </c>
      <c r="H16" s="5">
        <v>2000.2677100000001</v>
      </c>
      <c r="I16" s="5">
        <v>9804219.0495069996</v>
      </c>
      <c r="J16" s="100">
        <v>3.8979746904193044</v>
      </c>
    </row>
    <row r="17" spans="1:10" ht="15" customHeight="1" x14ac:dyDescent="0.3">
      <c r="A17" s="82" t="s">
        <v>314</v>
      </c>
      <c r="B17" s="5">
        <v>815924.73218000005</v>
      </c>
      <c r="C17" s="5">
        <v>12408148.056260001</v>
      </c>
      <c r="D17" s="5">
        <v>3715122.7538000001</v>
      </c>
      <c r="E17" s="5">
        <v>16123270.810060002</v>
      </c>
      <c r="F17" s="5">
        <v>964248.41605999996</v>
      </c>
      <c r="G17" s="5">
        <v>864223.23193999997</v>
      </c>
      <c r="H17" s="5">
        <v>540921.69536000001</v>
      </c>
      <c r="I17" s="5">
        <v>19308588.885600004</v>
      </c>
      <c r="J17" s="100">
        <v>7.6767349243961389</v>
      </c>
    </row>
    <row r="18" spans="1:10" ht="15" customHeight="1" x14ac:dyDescent="0.3">
      <c r="A18" s="87" t="s">
        <v>216</v>
      </c>
      <c r="B18" s="5">
        <v>27978347.508357003</v>
      </c>
      <c r="C18" s="5">
        <v>146544373.30465001</v>
      </c>
      <c r="D18" s="5">
        <v>22899351.72022</v>
      </c>
      <c r="E18" s="5">
        <v>169443725.02487001</v>
      </c>
      <c r="F18" s="5">
        <v>38253842.451569997</v>
      </c>
      <c r="G18" s="5">
        <v>13405021.19108</v>
      </c>
      <c r="H18" s="5">
        <v>2439913.1924999999</v>
      </c>
      <c r="I18" s="5">
        <v>251520849.36837703</v>
      </c>
      <c r="J18" s="100">
        <v>100</v>
      </c>
    </row>
    <row r="19" spans="1:10" ht="15" customHeight="1" x14ac:dyDescent="0.3">
      <c r="A19" s="74"/>
      <c r="B19" s="5"/>
      <c r="C19" s="5"/>
      <c r="D19" s="5"/>
      <c r="E19" s="5"/>
      <c r="F19" s="5"/>
      <c r="G19" s="5"/>
      <c r="H19" s="5"/>
      <c r="I19" s="5"/>
      <c r="J19" s="100"/>
    </row>
    <row r="20" spans="1:10" ht="15" customHeight="1" x14ac:dyDescent="0.3">
      <c r="A20" s="87" t="s">
        <v>355</v>
      </c>
      <c r="B20" s="5"/>
      <c r="C20" s="5"/>
      <c r="D20" s="5"/>
      <c r="E20" s="5"/>
      <c r="F20" s="5"/>
      <c r="G20" s="5"/>
      <c r="H20" s="5"/>
      <c r="I20" s="5"/>
      <c r="J20" s="100"/>
    </row>
    <row r="21" spans="1:10" ht="15" customHeight="1" x14ac:dyDescent="0.3">
      <c r="A21" s="66"/>
      <c r="B21" s="5"/>
      <c r="C21" s="5"/>
      <c r="D21" s="5"/>
      <c r="E21" s="5"/>
      <c r="F21" s="5"/>
      <c r="G21" s="5"/>
      <c r="H21" s="5"/>
      <c r="I21" s="5"/>
      <c r="J21" s="100"/>
    </row>
    <row r="22" spans="1:10" ht="15" customHeight="1" x14ac:dyDescent="0.3">
      <c r="A22" s="4" t="s">
        <v>264</v>
      </c>
      <c r="B22" s="5">
        <v>5497853.6383300005</v>
      </c>
      <c r="C22" s="5">
        <v>79865147.520290002</v>
      </c>
      <c r="D22" s="5">
        <v>24075551.927979998</v>
      </c>
      <c r="E22" s="5">
        <v>103940699.44826999</v>
      </c>
      <c r="F22" s="5">
        <v>716949.08403000014</v>
      </c>
      <c r="G22" s="5">
        <v>3560854.0223300001</v>
      </c>
      <c r="H22" s="5">
        <v>3512577.8817699999</v>
      </c>
      <c r="I22" s="5">
        <v>117228934.07472999</v>
      </c>
      <c r="J22" s="100">
        <v>46.608038406802883</v>
      </c>
    </row>
    <row r="23" spans="1:10" ht="15" customHeight="1" x14ac:dyDescent="0.3">
      <c r="A23" s="74" t="s">
        <v>316</v>
      </c>
      <c r="B23" s="5">
        <v>1627852.02446</v>
      </c>
      <c r="C23" s="5">
        <v>24710888.782099999</v>
      </c>
      <c r="D23" s="5">
        <v>8464451.4498699997</v>
      </c>
      <c r="E23" s="5">
        <v>33175340.231969997</v>
      </c>
      <c r="F23" s="5">
        <v>12232.488229999999</v>
      </c>
      <c r="G23" s="5">
        <v>197207.04751</v>
      </c>
      <c r="H23" s="5">
        <v>1244256.67763</v>
      </c>
      <c r="I23" s="5">
        <v>36256888.469799995</v>
      </c>
      <c r="J23" s="100">
        <v>14.415062831112746</v>
      </c>
    </row>
    <row r="24" spans="1:10" ht="15" customHeight="1" x14ac:dyDescent="0.3">
      <c r="A24" s="4" t="s">
        <v>266</v>
      </c>
      <c r="B24" s="5">
        <v>131202.90044999999</v>
      </c>
      <c r="C24" s="5">
        <v>2144572.2290400001</v>
      </c>
      <c r="D24" s="5">
        <v>688786.95077999996</v>
      </c>
      <c r="E24" s="5">
        <v>2833359.1798200002</v>
      </c>
      <c r="F24" s="5">
        <v>3051.2990600000003</v>
      </c>
      <c r="G24" s="5">
        <v>241508.14341999998</v>
      </c>
      <c r="H24" s="5">
        <v>101852.86079999999</v>
      </c>
      <c r="I24" s="5">
        <v>3310974.3835500004</v>
      </c>
      <c r="J24" s="100">
        <v>1.3163816804310933</v>
      </c>
    </row>
    <row r="25" spans="1:10" ht="15" customHeight="1" x14ac:dyDescent="0.3">
      <c r="A25" s="4" t="s">
        <v>317</v>
      </c>
      <c r="B25" s="5">
        <v>515466.11300000001</v>
      </c>
      <c r="C25" s="5">
        <v>7432090.3582300004</v>
      </c>
      <c r="D25" s="5">
        <v>2360865.5491800001</v>
      </c>
      <c r="E25" s="5">
        <v>9792955.9074099995</v>
      </c>
      <c r="F25" s="5">
        <v>314649.66878000007</v>
      </c>
      <c r="G25" s="5">
        <v>7005970.3885699995</v>
      </c>
      <c r="H25" s="5">
        <v>350384.52514000004</v>
      </c>
      <c r="I25" s="5">
        <v>17979426.602899998</v>
      </c>
      <c r="J25" s="100">
        <v>7.1482847835677266</v>
      </c>
    </row>
    <row r="26" spans="1:10" ht="15" customHeight="1" x14ac:dyDescent="0.3">
      <c r="A26" s="4" t="s">
        <v>267</v>
      </c>
      <c r="B26" s="5">
        <v>6555070.3940400006</v>
      </c>
      <c r="C26" s="5">
        <v>32832756.777389999</v>
      </c>
      <c r="D26" s="5">
        <v>7491430.3489899999</v>
      </c>
      <c r="E26" s="5">
        <v>40324187.126379997</v>
      </c>
      <c r="F26" s="5">
        <v>8588760.6799199991</v>
      </c>
      <c r="G26" s="5">
        <v>1107920.8976800002</v>
      </c>
      <c r="H26" s="5">
        <v>1093128.96261</v>
      </c>
      <c r="I26" s="5">
        <v>57669068.060630001</v>
      </c>
      <c r="J26" s="100">
        <v>22.928146197601286</v>
      </c>
    </row>
    <row r="27" spans="1:10" ht="15" customHeight="1" x14ac:dyDescent="0.3">
      <c r="A27" s="74" t="s">
        <v>268</v>
      </c>
      <c r="B27" s="5">
        <v>1369082.9348500001</v>
      </c>
      <c r="C27" s="5">
        <v>0</v>
      </c>
      <c r="D27" s="5">
        <v>0</v>
      </c>
      <c r="E27" s="5">
        <v>0</v>
      </c>
      <c r="F27" s="5">
        <v>7706487.7817199994</v>
      </c>
      <c r="G27" s="5">
        <v>0</v>
      </c>
      <c r="H27" s="5">
        <v>0</v>
      </c>
      <c r="I27" s="5">
        <v>9075570.7165699992</v>
      </c>
      <c r="J27" s="100">
        <v>3.6082776991890371</v>
      </c>
    </row>
    <row r="28" spans="1:10" ht="15" customHeight="1" x14ac:dyDescent="0.3">
      <c r="A28" s="76" t="s">
        <v>442</v>
      </c>
      <c r="B28" s="5">
        <v>1370407.88833</v>
      </c>
      <c r="C28" s="5"/>
      <c r="D28" s="5"/>
      <c r="E28" s="5">
        <v>0</v>
      </c>
      <c r="F28" s="5"/>
      <c r="G28" s="5"/>
      <c r="H28" s="5"/>
      <c r="I28" s="5">
        <v>1370407.88833</v>
      </c>
      <c r="J28" s="100">
        <v>0.54484862458575067</v>
      </c>
    </row>
    <row r="29" spans="1:10" ht="15" customHeight="1" x14ac:dyDescent="0.3">
      <c r="A29" s="76" t="s">
        <v>443</v>
      </c>
      <c r="B29" s="5"/>
      <c r="C29" s="5"/>
      <c r="D29" s="5"/>
      <c r="E29" s="5">
        <v>0</v>
      </c>
      <c r="F29" s="5">
        <v>9988826.0087100007</v>
      </c>
      <c r="G29" s="5"/>
      <c r="H29" s="5"/>
      <c r="I29" s="5">
        <v>9988826.0087100007</v>
      </c>
      <c r="J29" s="100">
        <v>3.9713709753263369</v>
      </c>
    </row>
    <row r="30" spans="1:10" ht="15" customHeight="1" x14ac:dyDescent="0.3">
      <c r="A30" s="76" t="s">
        <v>388</v>
      </c>
      <c r="B30" s="5">
        <v>-871.45917999999995</v>
      </c>
      <c r="C30" s="5"/>
      <c r="D30" s="5"/>
      <c r="E30" s="5">
        <v>0</v>
      </c>
      <c r="F30" s="5">
        <v>-4249.2140399999998</v>
      </c>
      <c r="G30" s="5"/>
      <c r="H30" s="5"/>
      <c r="I30" s="5">
        <v>-5120.6732199999997</v>
      </c>
      <c r="J30" s="100">
        <v>-2.0358841952303804E-3</v>
      </c>
    </row>
    <row r="31" spans="1:10" ht="15" customHeight="1" x14ac:dyDescent="0.3">
      <c r="A31" s="76" t="s">
        <v>435</v>
      </c>
      <c r="B31" s="5">
        <v>-453.49430000000001</v>
      </c>
      <c r="C31" s="5"/>
      <c r="D31" s="5"/>
      <c r="E31" s="5">
        <v>0</v>
      </c>
      <c r="F31" s="5">
        <v>-2642.8533900000002</v>
      </c>
      <c r="G31" s="5"/>
      <c r="H31" s="5"/>
      <c r="I31" s="5">
        <v>-3096.3476900000001</v>
      </c>
      <c r="J31" s="100">
        <v>-1.2310501088778902E-3</v>
      </c>
    </row>
    <row r="32" spans="1:10" ht="15" customHeight="1" x14ac:dyDescent="0.3">
      <c r="A32" s="76" t="s">
        <v>444</v>
      </c>
      <c r="B32" s="5"/>
      <c r="C32" s="5"/>
      <c r="D32" s="5"/>
      <c r="E32" s="5">
        <v>0</v>
      </c>
      <c r="F32" s="5"/>
      <c r="G32" s="5"/>
      <c r="H32" s="5"/>
      <c r="I32" s="5">
        <v>0</v>
      </c>
      <c r="J32" s="100"/>
    </row>
    <row r="33" spans="1:10" ht="15" customHeight="1" x14ac:dyDescent="0.3">
      <c r="A33" s="76" t="s">
        <v>445</v>
      </c>
      <c r="B33" s="5"/>
      <c r="C33" s="5"/>
      <c r="D33" s="5"/>
      <c r="E33" s="5">
        <v>0</v>
      </c>
      <c r="F33" s="5">
        <v>-2275446.1595600001</v>
      </c>
      <c r="G33" s="5"/>
      <c r="H33" s="5"/>
      <c r="I33" s="5">
        <v>-2275446.1595600001</v>
      </c>
      <c r="J33" s="100">
        <v>-0.90467496641894096</v>
      </c>
    </row>
    <row r="34" spans="1:10" ht="15" customHeight="1" x14ac:dyDescent="0.3">
      <c r="A34" s="76" t="s">
        <v>446</v>
      </c>
      <c r="B34" s="5"/>
      <c r="C34" s="5"/>
      <c r="D34" s="5"/>
      <c r="E34" s="5">
        <v>0</v>
      </c>
      <c r="F34" s="5"/>
      <c r="G34" s="5"/>
      <c r="H34" s="5"/>
      <c r="I34" s="5">
        <v>0</v>
      </c>
      <c r="J34" s="100"/>
    </row>
    <row r="35" spans="1:10" ht="15" customHeight="1" x14ac:dyDescent="0.3">
      <c r="A35" s="4" t="s">
        <v>271</v>
      </c>
      <c r="B35" s="5">
        <v>1711367.2105399999</v>
      </c>
      <c r="C35" s="5">
        <v>24849004.951639999</v>
      </c>
      <c r="D35" s="5">
        <v>7491430.3489899999</v>
      </c>
      <c r="E35" s="5">
        <v>32340435.300629999</v>
      </c>
      <c r="F35" s="5">
        <v>224301.01684999999</v>
      </c>
      <c r="G35" s="5">
        <v>1107920.8976800002</v>
      </c>
      <c r="H35" s="5">
        <v>1093128.96261</v>
      </c>
      <c r="I35" s="5">
        <v>36477153.38831</v>
      </c>
      <c r="J35" s="100">
        <v>14.502636055783041</v>
      </c>
    </row>
    <row r="36" spans="1:10" ht="15" customHeight="1" x14ac:dyDescent="0.3">
      <c r="A36" s="91" t="s">
        <v>272</v>
      </c>
      <c r="B36" s="5">
        <v>3035665.3952700002</v>
      </c>
      <c r="C36" s="5">
        <v>7983751.8257499998</v>
      </c>
      <c r="D36" s="5">
        <v>0</v>
      </c>
      <c r="E36" s="5">
        <v>7983751.8257499998</v>
      </c>
      <c r="F36" s="5">
        <v>14747.58646</v>
      </c>
      <c r="G36" s="5">
        <v>0</v>
      </c>
      <c r="H36" s="5">
        <v>0</v>
      </c>
      <c r="I36" s="5">
        <v>11034164.80748</v>
      </c>
      <c r="J36" s="100">
        <v>4.386978190948847</v>
      </c>
    </row>
    <row r="37" spans="1:10" ht="15" customHeight="1" x14ac:dyDescent="0.3">
      <c r="A37" s="76" t="s">
        <v>447</v>
      </c>
      <c r="B37" s="5">
        <v>2491195.1495400001</v>
      </c>
      <c r="C37" s="5"/>
      <c r="D37" s="5"/>
      <c r="E37" s="5">
        <v>0</v>
      </c>
      <c r="F37" s="5"/>
      <c r="G37" s="5"/>
      <c r="H37" s="5"/>
      <c r="I37" s="5">
        <v>2491195.1495400001</v>
      </c>
      <c r="J37" s="100">
        <v>0.99045274210703693</v>
      </c>
    </row>
    <row r="38" spans="1:10" ht="15" customHeight="1" x14ac:dyDescent="0.3">
      <c r="A38" s="76" t="s">
        <v>393</v>
      </c>
      <c r="B38" s="5"/>
      <c r="C38" s="5">
        <v>3916788.7432599999</v>
      </c>
      <c r="D38" s="5"/>
      <c r="E38" s="5">
        <v>3916788.7432599999</v>
      </c>
      <c r="F38" s="5"/>
      <c r="G38" s="5"/>
      <c r="H38" s="5"/>
      <c r="I38" s="5">
        <v>3916788.7432599999</v>
      </c>
      <c r="J38" s="100">
        <v>1.55724217419586</v>
      </c>
    </row>
    <row r="39" spans="1:10" ht="15" customHeight="1" x14ac:dyDescent="0.3">
      <c r="A39" s="76" t="s">
        <v>394</v>
      </c>
      <c r="B39" s="5"/>
      <c r="C39" s="5">
        <v>3677527.2463199999</v>
      </c>
      <c r="D39" s="5"/>
      <c r="E39" s="5">
        <v>3677527.2463199999</v>
      </c>
      <c r="F39" s="5"/>
      <c r="G39" s="5"/>
      <c r="H39" s="5"/>
      <c r="I39" s="5">
        <v>3677527.2463199999</v>
      </c>
      <c r="J39" s="100">
        <v>1.462116264140751</v>
      </c>
    </row>
    <row r="40" spans="1:10" ht="15" customHeight="1" x14ac:dyDescent="0.3">
      <c r="A40" s="76" t="s">
        <v>448</v>
      </c>
      <c r="B40" s="5"/>
      <c r="C40" s="5"/>
      <c r="D40" s="5"/>
      <c r="E40" s="5">
        <v>0</v>
      </c>
      <c r="F40" s="5"/>
      <c r="G40" s="5"/>
      <c r="H40" s="5"/>
      <c r="I40" s="5">
        <v>0</v>
      </c>
      <c r="J40" s="100"/>
    </row>
    <row r="41" spans="1:10" ht="15" customHeight="1" x14ac:dyDescent="0.3">
      <c r="A41" s="76" t="s">
        <v>396</v>
      </c>
      <c r="B41" s="5"/>
      <c r="C41" s="5"/>
      <c r="D41" s="5"/>
      <c r="E41" s="5">
        <v>0</v>
      </c>
      <c r="F41" s="5">
        <v>15504.6504</v>
      </c>
      <c r="G41" s="5"/>
      <c r="H41" s="5"/>
      <c r="I41" s="5">
        <v>15504.6504</v>
      </c>
      <c r="J41" s="100">
        <v>6.1643599085067953E-3</v>
      </c>
    </row>
    <row r="42" spans="1:10" ht="15" customHeight="1" x14ac:dyDescent="0.3">
      <c r="A42" s="76" t="s">
        <v>397</v>
      </c>
      <c r="B42" s="5"/>
      <c r="C42" s="5"/>
      <c r="D42" s="5"/>
      <c r="E42" s="5">
        <v>0</v>
      </c>
      <c r="F42" s="5"/>
      <c r="G42" s="5"/>
      <c r="H42" s="5"/>
      <c r="I42" s="5">
        <v>0</v>
      </c>
      <c r="J42" s="100"/>
    </row>
    <row r="43" spans="1:10" ht="15" customHeight="1" x14ac:dyDescent="0.3">
      <c r="A43" s="76" t="s">
        <v>398</v>
      </c>
      <c r="B43" s="5"/>
      <c r="C43" s="5"/>
      <c r="D43" s="5"/>
      <c r="E43" s="5">
        <v>0</v>
      </c>
      <c r="F43" s="5"/>
      <c r="G43" s="5"/>
      <c r="H43" s="5"/>
      <c r="I43" s="5">
        <v>0</v>
      </c>
      <c r="J43" s="100"/>
    </row>
    <row r="44" spans="1:10" ht="15" customHeight="1" x14ac:dyDescent="0.3">
      <c r="A44" s="76" t="s">
        <v>399</v>
      </c>
      <c r="B44" s="5">
        <v>8487.0242500000004</v>
      </c>
      <c r="C44" s="5"/>
      <c r="D44" s="5"/>
      <c r="E44" s="5">
        <v>0</v>
      </c>
      <c r="F44" s="5"/>
      <c r="G44" s="5"/>
      <c r="H44" s="5"/>
      <c r="I44" s="5">
        <v>8487.0242500000004</v>
      </c>
      <c r="J44" s="100">
        <v>3.3742825977698247E-3</v>
      </c>
    </row>
    <row r="45" spans="1:10" ht="15" customHeight="1" x14ac:dyDescent="0.3">
      <c r="A45" s="76" t="s">
        <v>400</v>
      </c>
      <c r="B45" s="5">
        <v>535459.19365000003</v>
      </c>
      <c r="C45" s="5"/>
      <c r="D45" s="5"/>
      <c r="E45" s="5">
        <v>0</v>
      </c>
      <c r="F45" s="5"/>
      <c r="G45" s="5"/>
      <c r="H45" s="5"/>
      <c r="I45" s="5">
        <v>535459.19365000003</v>
      </c>
      <c r="J45" s="100">
        <v>0.21288859154008638</v>
      </c>
    </row>
    <row r="46" spans="1:10" ht="15" customHeight="1" x14ac:dyDescent="0.3">
      <c r="A46" s="76" t="s">
        <v>427</v>
      </c>
      <c r="B46" s="5">
        <v>853.38720000000001</v>
      </c>
      <c r="C46" s="5">
        <v>389825.77678999997</v>
      </c>
      <c r="D46" s="5"/>
      <c r="E46" s="5">
        <v>389825.77678999997</v>
      </c>
      <c r="F46" s="5"/>
      <c r="G46" s="5"/>
      <c r="H46" s="5"/>
      <c r="I46" s="5">
        <v>390679.16398999997</v>
      </c>
      <c r="J46" s="100">
        <v>0.15532675122999917</v>
      </c>
    </row>
    <row r="47" spans="1:10" ht="15" customHeight="1" x14ac:dyDescent="0.3">
      <c r="A47" s="76" t="s">
        <v>449</v>
      </c>
      <c r="B47" s="5">
        <v>-472.90582000000001</v>
      </c>
      <c r="C47" s="5">
        <v>-628.29381000000001</v>
      </c>
      <c r="D47" s="5"/>
      <c r="E47" s="5">
        <v>-628.29381000000001</v>
      </c>
      <c r="F47" s="5">
        <v>-1030.2417</v>
      </c>
      <c r="G47" s="5"/>
      <c r="H47" s="5"/>
      <c r="I47" s="5">
        <v>-2131.4413300000001</v>
      </c>
      <c r="J47" s="100">
        <v>-8.4742133121469164E-4</v>
      </c>
    </row>
    <row r="48" spans="1:10" ht="15" customHeight="1" x14ac:dyDescent="0.3">
      <c r="A48" s="76" t="s">
        <v>450</v>
      </c>
      <c r="B48" s="5">
        <v>143.54645000000002</v>
      </c>
      <c r="C48" s="5">
        <v>238.35319000000001</v>
      </c>
      <c r="D48" s="5"/>
      <c r="E48" s="5">
        <v>238.35319000000001</v>
      </c>
      <c r="F48" s="5">
        <v>273.17776000000003</v>
      </c>
      <c r="G48" s="5"/>
      <c r="H48" s="5"/>
      <c r="I48" s="5">
        <v>655.07740000000013</v>
      </c>
      <c r="J48" s="100">
        <v>2.6044656005458014E-4</v>
      </c>
    </row>
    <row r="49" spans="1:10" ht="15" customHeight="1" x14ac:dyDescent="0.3">
      <c r="A49" s="76" t="s">
        <v>451</v>
      </c>
      <c r="B49" s="5">
        <v>438954.85337999999</v>
      </c>
      <c r="C49" s="5"/>
      <c r="D49" s="5"/>
      <c r="E49" s="5">
        <v>0</v>
      </c>
      <c r="F49" s="5">
        <v>643224.29489000002</v>
      </c>
      <c r="G49" s="5"/>
      <c r="H49" s="5"/>
      <c r="I49" s="5">
        <v>1082179.14827</v>
      </c>
      <c r="J49" s="100">
        <v>0.43025425168036158</v>
      </c>
    </row>
    <row r="50" spans="1:10" ht="15" customHeight="1" x14ac:dyDescent="0.3">
      <c r="A50" s="87" t="s">
        <v>281</v>
      </c>
      <c r="B50" s="5">
        <v>14327445.070280001</v>
      </c>
      <c r="C50" s="5">
        <v>146985455.66705</v>
      </c>
      <c r="D50" s="5">
        <v>43081086.226799995</v>
      </c>
      <c r="E50" s="5">
        <v>190066541.89385</v>
      </c>
      <c r="F50" s="5">
        <v>9635643.2200199999</v>
      </c>
      <c r="G50" s="5">
        <v>12113460.49951</v>
      </c>
      <c r="H50" s="5">
        <v>6302200.9079499999</v>
      </c>
      <c r="I50" s="5">
        <v>232445291.59160998</v>
      </c>
      <c r="J50" s="100">
        <v>92.415913899515729</v>
      </c>
    </row>
    <row r="51" spans="1:10" ht="15" customHeight="1" x14ac:dyDescent="0.3">
      <c r="A51" s="74"/>
      <c r="B51" s="5"/>
      <c r="C51" s="5"/>
      <c r="D51" s="5"/>
      <c r="E51" s="5"/>
      <c r="F51" s="5"/>
      <c r="G51" s="5"/>
      <c r="H51" s="5"/>
      <c r="I51" s="5"/>
      <c r="J51" s="100"/>
    </row>
    <row r="52" spans="1:10" ht="15" customHeight="1" x14ac:dyDescent="0.3">
      <c r="A52" s="87" t="s">
        <v>282</v>
      </c>
      <c r="B52" s="5"/>
      <c r="C52" s="5"/>
      <c r="D52" s="5"/>
      <c r="E52" s="5"/>
      <c r="F52" s="5"/>
      <c r="G52" s="5"/>
      <c r="H52" s="5"/>
      <c r="I52" s="5"/>
      <c r="J52" s="100"/>
    </row>
    <row r="53" spans="1:10" ht="15" customHeight="1" x14ac:dyDescent="0.3">
      <c r="A53" s="92" t="s">
        <v>302</v>
      </c>
      <c r="B53" s="5">
        <v>273761.72749000002</v>
      </c>
      <c r="C53" s="5">
        <v>1018200.6940300001</v>
      </c>
      <c r="D53" s="5">
        <v>227792.74578999999</v>
      </c>
      <c r="E53" s="5">
        <v>1245993.4398200002</v>
      </c>
      <c r="F53" s="5">
        <v>350611.77831999998</v>
      </c>
      <c r="G53" s="5">
        <v>151668.33438999997</v>
      </c>
      <c r="H53" s="5">
        <v>2563.1375200000002</v>
      </c>
      <c r="I53" s="5">
        <v>2024598.4175400003</v>
      </c>
      <c r="J53" s="100">
        <v>0.80494258135029462</v>
      </c>
    </row>
    <row r="54" spans="1:10" ht="15" customHeight="1" x14ac:dyDescent="0.3">
      <c r="A54" s="93" t="s">
        <v>407</v>
      </c>
      <c r="B54" s="5">
        <v>163013.25235</v>
      </c>
      <c r="C54" s="5">
        <v>132608.63738999999</v>
      </c>
      <c r="D54" s="5">
        <v>41879.995569999999</v>
      </c>
      <c r="E54" s="5">
        <v>174488.63295999999</v>
      </c>
      <c r="F54" s="5">
        <v>613788.82180999999</v>
      </c>
      <c r="G54" s="5">
        <v>12008.019390000001</v>
      </c>
      <c r="H54" s="5">
        <v>6141.7055300000002</v>
      </c>
      <c r="I54" s="5">
        <v>969440.43203999999</v>
      </c>
      <c r="J54" s="100">
        <v>0.38543144016667941</v>
      </c>
    </row>
    <row r="55" spans="1:10" ht="15" customHeight="1" x14ac:dyDescent="0.3">
      <c r="A55" s="93" t="s">
        <v>284</v>
      </c>
      <c r="B55" s="5"/>
      <c r="C55" s="5">
        <v>1611537.2702899999</v>
      </c>
      <c r="D55" s="5"/>
      <c r="E55" s="5">
        <v>1611537.2702899999</v>
      </c>
      <c r="F55" s="5">
        <v>327243.37536000001</v>
      </c>
      <c r="G55" s="5">
        <v>23113.437020000001</v>
      </c>
      <c r="H55" s="5"/>
      <c r="I55" s="5">
        <v>1961894.0826699999</v>
      </c>
      <c r="J55" s="100">
        <v>0.7800125069538919</v>
      </c>
    </row>
    <row r="56" spans="1:10" ht="15" customHeight="1" x14ac:dyDescent="0.3">
      <c r="A56" s="78" t="s">
        <v>372</v>
      </c>
      <c r="B56" s="5">
        <v>202592.40588000001</v>
      </c>
      <c r="C56" s="5">
        <v>-467717.52166999981</v>
      </c>
      <c r="D56" s="5">
        <v>271141.69710000005</v>
      </c>
      <c r="E56" s="5">
        <v>-196575.82456999976</v>
      </c>
      <c r="F56" s="5">
        <v>-235975.46355000001</v>
      </c>
      <c r="G56" s="5">
        <v>203226.59344999999</v>
      </c>
      <c r="H56" s="5">
        <v>26732.288789999999</v>
      </c>
      <c r="I56" s="5">
        <v>2.1100277081131935E-10</v>
      </c>
      <c r="J56" s="100"/>
    </row>
    <row r="57" spans="1:10" ht="15" customHeight="1" x14ac:dyDescent="0.3">
      <c r="A57" s="92" t="s">
        <v>240</v>
      </c>
      <c r="B57" s="5">
        <v>89270.83623999999</v>
      </c>
      <c r="C57" s="5">
        <v>841525.79663999996</v>
      </c>
      <c r="D57" s="5"/>
      <c r="E57" s="5">
        <v>841525.79663999996</v>
      </c>
      <c r="F57" s="5"/>
      <c r="G57" s="5"/>
      <c r="H57" s="5"/>
      <c r="I57" s="5">
        <v>930796.63287999993</v>
      </c>
      <c r="J57" s="100">
        <v>0.3700673861500669</v>
      </c>
    </row>
    <row r="58" spans="1:10" ht="15" customHeight="1" x14ac:dyDescent="0.3">
      <c r="A58" s="87" t="s">
        <v>285</v>
      </c>
      <c r="B58" s="5">
        <v>728638.22196</v>
      </c>
      <c r="C58" s="5">
        <v>3136154.8766800002</v>
      </c>
      <c r="D58" s="5">
        <v>540814.43846000009</v>
      </c>
      <c r="E58" s="5">
        <v>3676969.3151400005</v>
      </c>
      <c r="F58" s="5">
        <v>1055668.5119399999</v>
      </c>
      <c r="G58" s="5">
        <v>390016.38425</v>
      </c>
      <c r="H58" s="5">
        <v>35437.131840000002</v>
      </c>
      <c r="I58" s="5">
        <v>5886729.56513</v>
      </c>
      <c r="J58" s="100">
        <v>2.3404539146209329</v>
      </c>
    </row>
    <row r="59" spans="1:10" ht="15" customHeight="1" x14ac:dyDescent="0.3">
      <c r="A59" s="93"/>
      <c r="B59" s="5"/>
      <c r="C59" s="5"/>
      <c r="D59" s="5"/>
      <c r="E59" s="5"/>
      <c r="F59" s="5"/>
      <c r="G59" s="5"/>
      <c r="H59" s="5"/>
      <c r="I59" s="5"/>
      <c r="J59" s="100"/>
    </row>
    <row r="60" spans="1:10" ht="15" customHeight="1" x14ac:dyDescent="0.3">
      <c r="A60" s="87" t="s">
        <v>246</v>
      </c>
      <c r="B60" s="5">
        <v>15056083.292240001</v>
      </c>
      <c r="C60" s="5">
        <v>150121610.54372999</v>
      </c>
      <c r="D60" s="5">
        <v>43621900.665259995</v>
      </c>
      <c r="E60" s="5">
        <v>193743511.20898998</v>
      </c>
      <c r="F60" s="5">
        <v>10691311.73196</v>
      </c>
      <c r="G60" s="5">
        <v>12503476.88376</v>
      </c>
      <c r="H60" s="5">
        <v>6337638.0397899998</v>
      </c>
      <c r="I60" s="5">
        <v>238332021.15673998</v>
      </c>
      <c r="J60" s="100">
        <v>94.756367814136667</v>
      </c>
    </row>
    <row r="61" spans="1:10" ht="15" customHeight="1" x14ac:dyDescent="0.3">
      <c r="A61" s="93"/>
      <c r="B61" s="5"/>
      <c r="C61" s="5"/>
      <c r="D61" s="5"/>
      <c r="E61" s="5"/>
      <c r="F61" s="5"/>
      <c r="G61" s="5"/>
      <c r="H61" s="5"/>
      <c r="I61" s="5"/>
      <c r="J61" s="100"/>
    </row>
    <row r="62" spans="1:10" ht="15" customHeight="1" x14ac:dyDescent="0.3">
      <c r="A62" s="61" t="s">
        <v>352</v>
      </c>
      <c r="B62" s="5">
        <v>12922264.216117002</v>
      </c>
      <c r="C62" s="5">
        <v>-3577237.239079982</v>
      </c>
      <c r="D62" s="5">
        <v>-20722548.945039995</v>
      </c>
      <c r="E62" s="5">
        <v>-24299786.184119977</v>
      </c>
      <c r="F62" s="5">
        <v>27562530.719609998</v>
      </c>
      <c r="G62" s="5">
        <v>901544.3073200006</v>
      </c>
      <c r="H62" s="5">
        <v>-3897724.8472899999</v>
      </c>
      <c r="I62" s="5">
        <v>13188828.211637022</v>
      </c>
      <c r="J62" s="100">
        <v>5.2436321858633219</v>
      </c>
    </row>
    <row r="63" spans="1:10" ht="15" customHeight="1" x14ac:dyDescent="0.3">
      <c r="A63" s="94"/>
      <c r="B63" s="5"/>
      <c r="C63" s="5"/>
      <c r="D63" s="5"/>
      <c r="E63" s="5"/>
      <c r="F63" s="5"/>
      <c r="G63" s="5"/>
      <c r="H63" s="5"/>
      <c r="I63" s="5"/>
      <c r="J63" s="100"/>
    </row>
    <row r="64" spans="1:10" ht="15" customHeight="1" x14ac:dyDescent="0.3">
      <c r="A64" s="95" t="s">
        <v>310</v>
      </c>
      <c r="B64" s="5">
        <v>330920.07991000003</v>
      </c>
      <c r="C64" s="5">
        <v>4664701.6055800002</v>
      </c>
      <c r="D64" s="5">
        <v>1390312.7902500001</v>
      </c>
      <c r="E64" s="5">
        <v>6055014.3958299998</v>
      </c>
      <c r="F64" s="5">
        <v>52817.875200000002</v>
      </c>
      <c r="G64" s="5">
        <v>281305.18932999996</v>
      </c>
      <c r="H64" s="5">
        <v>202841.46628999998</v>
      </c>
      <c r="I64" s="5">
        <v>6922899.0065599987</v>
      </c>
      <c r="J64" s="100">
        <v>2.7524155647314674</v>
      </c>
    </row>
    <row r="65" spans="1:10" ht="15" customHeight="1" x14ac:dyDescent="0.3">
      <c r="A65" s="95" t="s">
        <v>353</v>
      </c>
      <c r="B65" s="5">
        <v>3102473.5961100003</v>
      </c>
      <c r="C65" s="5"/>
      <c r="D65" s="5">
        <v>28178.169859999998</v>
      </c>
      <c r="E65" s="5">
        <v>28178.169859999998</v>
      </c>
      <c r="F65" s="5">
        <v>3007692.2884200001</v>
      </c>
      <c r="G65" s="5"/>
      <c r="H65" s="5"/>
      <c r="I65" s="5">
        <v>6138344.0543900002</v>
      </c>
      <c r="J65" s="100">
        <v>2.4404911440958883</v>
      </c>
    </row>
    <row r="66" spans="1:10" ht="15" customHeight="1" x14ac:dyDescent="0.3">
      <c r="A66" s="78"/>
      <c r="B66" s="5"/>
      <c r="C66" s="5"/>
      <c r="D66" s="5"/>
      <c r="E66" s="5"/>
      <c r="F66" s="5"/>
      <c r="G66" s="5"/>
      <c r="H66" s="5"/>
      <c r="I66" s="5"/>
      <c r="J66" s="100"/>
    </row>
    <row r="67" spans="1:10" ht="15" customHeight="1" x14ac:dyDescent="0.3">
      <c r="A67" s="61" t="s">
        <v>354</v>
      </c>
      <c r="B67" s="5">
        <v>9488870.5400970019</v>
      </c>
      <c r="C67" s="5">
        <v>-8241938.8446599822</v>
      </c>
      <c r="D67" s="5">
        <v>-22141039.905149996</v>
      </c>
      <c r="E67" s="5">
        <v>-30382978.74980998</v>
      </c>
      <c r="F67" s="5">
        <v>24502020.555989999</v>
      </c>
      <c r="G67" s="5">
        <v>620239.11799000064</v>
      </c>
      <c r="H67" s="5">
        <v>-4100566.3135799998</v>
      </c>
      <c r="I67" s="5">
        <v>127585.1506870212</v>
      </c>
      <c r="J67" s="100">
        <v>5.0725477035965395E-2</v>
      </c>
    </row>
    <row r="68" spans="1:10" ht="15" customHeight="1" thickBot="1" x14ac:dyDescent="0.35">
      <c r="A68" s="280"/>
      <c r="B68" s="301"/>
      <c r="C68" s="301"/>
      <c r="D68" s="301"/>
      <c r="E68" s="301"/>
      <c r="F68" s="301"/>
      <c r="G68" s="301"/>
      <c r="H68" s="301"/>
      <c r="I68" s="301"/>
      <c r="J68" s="297"/>
    </row>
    <row r="69" spans="1:10" ht="15" customHeight="1" x14ac:dyDescent="0.3">
      <c r="A69" s="49" t="s">
        <v>452</v>
      </c>
      <c r="B69" s="4"/>
      <c r="C69" s="4"/>
      <c r="D69" s="4"/>
      <c r="E69" s="4"/>
      <c r="F69" s="4"/>
      <c r="G69" s="4"/>
      <c r="H69" s="4"/>
      <c r="I69" s="4"/>
      <c r="J69" s="4"/>
    </row>
    <row r="70" spans="1:10" x14ac:dyDescent="0.3">
      <c r="A70" s="41"/>
      <c r="B70" s="41"/>
      <c r="C70" s="41"/>
      <c r="D70" s="41"/>
      <c r="E70" s="41"/>
      <c r="F70" s="41"/>
      <c r="G70" s="41"/>
      <c r="H70" s="41"/>
      <c r="I70" s="41"/>
      <c r="J70" s="41"/>
    </row>
  </sheetData>
  <mergeCells count="11">
    <mergeCell ref="A2:J2"/>
    <mergeCell ref="A3:J3"/>
    <mergeCell ref="A4:J4"/>
    <mergeCell ref="A6:A8"/>
    <mergeCell ref="B6:B8"/>
    <mergeCell ref="C6:D7"/>
    <mergeCell ref="E6:E8"/>
    <mergeCell ref="F6:F8"/>
    <mergeCell ref="G6:G8"/>
    <mergeCell ref="H6:H8"/>
    <mergeCell ref="J6:J8"/>
  </mergeCells>
  <hyperlinks>
    <hyperlink ref="A1" location="Índice!A1" display="Regresar" xr:uid="{00000000-0004-0000-2A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52"/>
  <sheetViews>
    <sheetView showGridLines="0" workbookViewId="0">
      <selection activeCell="C10" sqref="C10"/>
    </sheetView>
  </sheetViews>
  <sheetFormatPr baseColWidth="10" defaultRowHeight="15" x14ac:dyDescent="0.2"/>
  <cols>
    <col min="1" max="1" width="28.140625" style="99" customWidth="1"/>
    <col min="2" max="2" width="15.42578125" style="99" customWidth="1"/>
    <col min="3" max="5" width="21.28515625" style="99" customWidth="1"/>
    <col min="6" max="16384" width="11.42578125" style="99"/>
  </cols>
  <sheetData>
    <row r="1" spans="1:5" s="416" customFormat="1" x14ac:dyDescent="0.2">
      <c r="A1" s="236" t="s">
        <v>18</v>
      </c>
      <c r="B1" s="741"/>
      <c r="C1" s="741"/>
      <c r="D1" s="741"/>
      <c r="E1" s="741"/>
    </row>
    <row r="2" spans="1:5" s="416" customFormat="1" x14ac:dyDescent="0.2">
      <c r="A2" s="1232" t="s">
        <v>1253</v>
      </c>
      <c r="B2" s="1232"/>
      <c r="C2" s="1232"/>
      <c r="D2" s="1232"/>
      <c r="E2" s="1232"/>
    </row>
    <row r="3" spans="1:5" s="416" customFormat="1" ht="46.5" customHeight="1" x14ac:dyDescent="0.2">
      <c r="A3" s="1205" t="s">
        <v>1373</v>
      </c>
      <c r="B3" s="1205"/>
      <c r="C3" s="1205"/>
      <c r="D3" s="1205"/>
      <c r="E3" s="1205"/>
    </row>
    <row r="4" spans="1:5" s="416" customFormat="1" ht="18" x14ac:dyDescent="0.2">
      <c r="A4" s="417" t="s">
        <v>69</v>
      </c>
      <c r="B4" s="741"/>
      <c r="C4" s="741"/>
      <c r="D4" s="741"/>
      <c r="E4" s="741"/>
    </row>
    <row r="5" spans="1:5" s="416" customFormat="1" ht="15.75" thickBot="1" x14ac:dyDescent="0.25">
      <c r="A5" s="1232"/>
      <c r="B5" s="1232"/>
      <c r="C5" s="1232"/>
      <c r="D5" s="1232"/>
      <c r="E5" s="1232"/>
    </row>
    <row r="6" spans="1:5" ht="33.75" customHeight="1" thickBot="1" x14ac:dyDescent="0.25">
      <c r="A6" s="1233" t="s">
        <v>1363</v>
      </c>
      <c r="B6" s="1235" t="s">
        <v>19</v>
      </c>
      <c r="C6" s="1237" t="s">
        <v>373</v>
      </c>
      <c r="D6" s="1237"/>
      <c r="E6" s="1233" t="s">
        <v>374</v>
      </c>
    </row>
    <row r="7" spans="1:5" ht="33.75" customHeight="1" thickBot="1" x14ac:dyDescent="0.25">
      <c r="A7" s="1234"/>
      <c r="B7" s="1236"/>
      <c r="C7" s="400" t="s">
        <v>134</v>
      </c>
      <c r="D7" s="400" t="s">
        <v>375</v>
      </c>
      <c r="E7" s="1234"/>
    </row>
    <row r="8" spans="1:5" ht="15" customHeight="1" x14ac:dyDescent="0.2">
      <c r="A8" s="290"/>
      <c r="B8" s="291"/>
      <c r="C8" s="399"/>
      <c r="D8" s="399"/>
      <c r="E8" s="399"/>
    </row>
    <row r="9" spans="1:5" ht="15" customHeight="1" x14ac:dyDescent="0.2">
      <c r="A9" s="773" t="s">
        <v>376</v>
      </c>
      <c r="B9" s="769">
        <v>251520849.36836699</v>
      </c>
      <c r="C9" s="769">
        <v>171718101.03210998</v>
      </c>
      <c r="D9" s="769">
        <v>50689940.401160009</v>
      </c>
      <c r="E9" s="769">
        <v>29112807.935096998</v>
      </c>
    </row>
    <row r="10" spans="1:5" ht="15" customHeight="1" x14ac:dyDescent="0.2">
      <c r="A10" s="56"/>
      <c r="B10" s="769"/>
      <c r="C10" s="769"/>
      <c r="D10" s="769"/>
      <c r="E10" s="769"/>
    </row>
    <row r="11" spans="1:5" ht="15" customHeight="1" x14ac:dyDescent="0.2">
      <c r="A11" s="745" t="s">
        <v>20</v>
      </c>
      <c r="B11" s="769">
        <v>2931817.497179999</v>
      </c>
      <c r="C11" s="769">
        <v>2196691.4017799995</v>
      </c>
      <c r="D11" s="769">
        <v>718212.85973999999</v>
      </c>
      <c r="E11" s="769">
        <v>16913.235659999995</v>
      </c>
    </row>
    <row r="12" spans="1:5" ht="15" customHeight="1" x14ac:dyDescent="0.2">
      <c r="A12" s="745" t="s">
        <v>21</v>
      </c>
      <c r="B12" s="769">
        <v>9777407.6440999974</v>
      </c>
      <c r="C12" s="769">
        <v>7463128.5035799984</v>
      </c>
      <c r="D12" s="769">
        <v>2152230.7607899997</v>
      </c>
      <c r="E12" s="769">
        <v>162048.37973000002</v>
      </c>
    </row>
    <row r="13" spans="1:5" ht="15" customHeight="1" x14ac:dyDescent="0.2">
      <c r="A13" s="745" t="s">
        <v>22</v>
      </c>
      <c r="B13" s="769">
        <v>1815742.3024500003</v>
      </c>
      <c r="C13" s="769">
        <v>1399977.5524300004</v>
      </c>
      <c r="D13" s="769">
        <v>398937.59754000005</v>
      </c>
      <c r="E13" s="769">
        <v>16827.152480000004</v>
      </c>
    </row>
    <row r="14" spans="1:5" ht="15" customHeight="1" x14ac:dyDescent="0.2">
      <c r="A14" s="745" t="s">
        <v>23</v>
      </c>
      <c r="B14" s="769">
        <v>2343718.3176799994</v>
      </c>
      <c r="C14" s="769">
        <v>1882727.2424299996</v>
      </c>
      <c r="D14" s="769">
        <v>446929.53918999998</v>
      </c>
      <c r="E14" s="769">
        <v>14061.536059999999</v>
      </c>
    </row>
    <row r="15" spans="1:5" ht="15" customHeight="1" x14ac:dyDescent="0.2">
      <c r="A15" s="745" t="s">
        <v>24</v>
      </c>
      <c r="B15" s="769">
        <v>8393789.6185499988</v>
      </c>
      <c r="C15" s="769">
        <v>6525930.3626600001</v>
      </c>
      <c r="D15" s="769">
        <v>1802888.6503099997</v>
      </c>
      <c r="E15" s="769">
        <v>64970.605579999981</v>
      </c>
    </row>
    <row r="16" spans="1:5" ht="15" customHeight="1" x14ac:dyDescent="0.2">
      <c r="A16" s="745" t="s">
        <v>25</v>
      </c>
      <c r="B16" s="769">
        <v>1601473.8660300002</v>
      </c>
      <c r="C16" s="769">
        <v>1211513.4656300002</v>
      </c>
      <c r="D16" s="769">
        <v>372082.92411000008</v>
      </c>
      <c r="E16" s="769">
        <v>17877.476289999999</v>
      </c>
    </row>
    <row r="17" spans="1:6" ht="15" customHeight="1" x14ac:dyDescent="0.2">
      <c r="A17" s="745" t="s">
        <v>26</v>
      </c>
      <c r="B17" s="769">
        <v>2623031.9608399989</v>
      </c>
      <c r="C17" s="769">
        <v>1838070.2089999993</v>
      </c>
      <c r="D17" s="769">
        <v>699349.84021999978</v>
      </c>
      <c r="E17" s="769">
        <v>85611.911619999999</v>
      </c>
    </row>
    <row r="18" spans="1:6" ht="15" customHeight="1" x14ac:dyDescent="0.2">
      <c r="A18" s="745" t="s">
        <v>27</v>
      </c>
      <c r="B18" s="769">
        <v>9312904.319740003</v>
      </c>
      <c r="C18" s="769">
        <v>7109157.5197500018</v>
      </c>
      <c r="D18" s="769">
        <v>2131970.3639199999</v>
      </c>
      <c r="E18" s="769">
        <v>71776.436069999967</v>
      </c>
    </row>
    <row r="19" spans="1:6" ht="15" customHeight="1" x14ac:dyDescent="0.2">
      <c r="A19" s="746" t="s">
        <v>28</v>
      </c>
      <c r="B19" s="769">
        <v>27498460.074737001</v>
      </c>
      <c r="C19" s="769">
        <v>0</v>
      </c>
      <c r="D19" s="769">
        <v>0</v>
      </c>
      <c r="E19" s="769">
        <v>27498460.074737001</v>
      </c>
    </row>
    <row r="20" spans="1:6" ht="15" customHeight="1" x14ac:dyDescent="0.2">
      <c r="A20" s="406" t="s">
        <v>1292</v>
      </c>
      <c r="B20" s="769">
        <v>21839391.805419996</v>
      </c>
      <c r="C20" s="769">
        <v>17404039.550369997</v>
      </c>
      <c r="D20" s="769">
        <v>4260156.4179000007</v>
      </c>
      <c r="E20" s="769">
        <v>175195.83714999998</v>
      </c>
    </row>
    <row r="21" spans="1:6" ht="15" customHeight="1" x14ac:dyDescent="0.2">
      <c r="A21" s="406" t="s">
        <v>1286</v>
      </c>
      <c r="B21" s="769">
        <v>22230239.045299992</v>
      </c>
      <c r="C21" s="769">
        <v>17380014.346519992</v>
      </c>
      <c r="D21" s="769">
        <v>4736395.8566400008</v>
      </c>
      <c r="E21" s="769">
        <v>113828.84214000005</v>
      </c>
    </row>
    <row r="22" spans="1:6" ht="15" customHeight="1" x14ac:dyDescent="0.2">
      <c r="A22" s="406" t="s">
        <v>29</v>
      </c>
      <c r="B22" s="769">
        <v>2485472.6801100001</v>
      </c>
      <c r="C22" s="769">
        <v>1872238.1514899998</v>
      </c>
      <c r="D22" s="769">
        <v>580156.23982999998</v>
      </c>
      <c r="E22" s="769">
        <v>33078.288790000006</v>
      </c>
    </row>
    <row r="23" spans="1:6" ht="15" customHeight="1" x14ac:dyDescent="0.2">
      <c r="A23" s="406" t="s">
        <v>30</v>
      </c>
      <c r="B23" s="769">
        <v>8896061.268670002</v>
      </c>
      <c r="C23" s="769">
        <v>6707037.1286400016</v>
      </c>
      <c r="D23" s="769">
        <v>2134621.3293099999</v>
      </c>
      <c r="E23" s="769">
        <v>54402.810720000016</v>
      </c>
    </row>
    <row r="24" spans="1:6" ht="15" customHeight="1" x14ac:dyDescent="0.2">
      <c r="A24" s="406" t="s">
        <v>31</v>
      </c>
      <c r="B24" s="769">
        <v>2242707.3468400002</v>
      </c>
      <c r="C24" s="769">
        <v>1650464.3088799999</v>
      </c>
      <c r="D24" s="769">
        <v>563849.69816999999</v>
      </c>
      <c r="E24" s="769">
        <v>28393.339789999987</v>
      </c>
    </row>
    <row r="25" spans="1:6" ht="15" customHeight="1" x14ac:dyDescent="0.2">
      <c r="A25" s="406" t="s">
        <v>32</v>
      </c>
      <c r="B25" s="769">
        <v>2545840.1220800001</v>
      </c>
      <c r="C25" s="769">
        <v>1910536.7779900003</v>
      </c>
      <c r="D25" s="769">
        <v>607819.48798999994</v>
      </c>
      <c r="E25" s="769">
        <v>27483.856100000001</v>
      </c>
    </row>
    <row r="26" spans="1:6" ht="15" customHeight="1" x14ac:dyDescent="0.2">
      <c r="A26" s="406" t="s">
        <v>33</v>
      </c>
      <c r="B26" s="769">
        <v>18030075.405699998</v>
      </c>
      <c r="C26" s="769">
        <v>13660405.414290002</v>
      </c>
      <c r="D26" s="769">
        <v>4254970.6019899985</v>
      </c>
      <c r="E26" s="769">
        <v>114699.38941999998</v>
      </c>
    </row>
    <row r="27" spans="1:6" ht="15" customHeight="1" x14ac:dyDescent="0.2">
      <c r="A27" s="406" t="s">
        <v>1290</v>
      </c>
      <c r="B27" s="769">
        <v>11009776.327190001</v>
      </c>
      <c r="C27" s="769">
        <v>8449980.0367699992</v>
      </c>
      <c r="D27" s="769">
        <v>2469027.6587699996</v>
      </c>
      <c r="E27" s="769">
        <v>90768.63165000001</v>
      </c>
    </row>
    <row r="28" spans="1:6" ht="15" customHeight="1" x14ac:dyDescent="0.2">
      <c r="A28" s="406" t="s">
        <v>1288</v>
      </c>
      <c r="B28" s="769">
        <v>7564561.1197099974</v>
      </c>
      <c r="C28" s="769">
        <v>5819661.3921399983</v>
      </c>
      <c r="D28" s="769">
        <v>1710288.7795699998</v>
      </c>
      <c r="E28" s="769">
        <v>34610.947999999997</v>
      </c>
    </row>
    <row r="29" spans="1:6" ht="15" customHeight="1" x14ac:dyDescent="0.2">
      <c r="A29" s="745" t="s">
        <v>34</v>
      </c>
      <c r="B29" s="769">
        <v>4887363.9222099995</v>
      </c>
      <c r="C29" s="769">
        <v>3679830.1113</v>
      </c>
      <c r="D29" s="769">
        <v>1170169.3661300002</v>
      </c>
      <c r="E29" s="769">
        <v>37364.444780000005</v>
      </c>
    </row>
    <row r="30" spans="1:6" ht="15" customHeight="1" x14ac:dyDescent="0.2">
      <c r="A30" s="745" t="s">
        <v>35</v>
      </c>
      <c r="B30" s="769">
        <v>2431043.0036800001</v>
      </c>
      <c r="C30" s="769">
        <v>2065897.8716499999</v>
      </c>
      <c r="D30" s="769">
        <v>609936.8520999999</v>
      </c>
      <c r="E30" s="769">
        <v>-244791.72007000004</v>
      </c>
    </row>
    <row r="31" spans="1:6" ht="15" customHeight="1" x14ac:dyDescent="0.2">
      <c r="A31" s="745" t="s">
        <v>36</v>
      </c>
      <c r="B31" s="769">
        <v>1549695.78045</v>
      </c>
      <c r="C31" s="769">
        <v>1144041.04513</v>
      </c>
      <c r="D31" s="769">
        <v>382737.72603000002</v>
      </c>
      <c r="E31" s="769">
        <v>22917.009290000005</v>
      </c>
    </row>
    <row r="32" spans="1:6" ht="15" customHeight="1" x14ac:dyDescent="0.2">
      <c r="A32" s="745" t="s">
        <v>37</v>
      </c>
      <c r="B32" s="769">
        <v>18585081.699150003</v>
      </c>
      <c r="C32" s="769">
        <v>14502178.018080002</v>
      </c>
      <c r="D32" s="769">
        <v>3914009.8647700003</v>
      </c>
      <c r="E32" s="769">
        <v>168893.81629999995</v>
      </c>
      <c r="F32" s="447"/>
    </row>
    <row r="33" spans="1:5" ht="15" customHeight="1" x14ac:dyDescent="0.2">
      <c r="A33" s="745" t="s">
        <v>38</v>
      </c>
      <c r="B33" s="769">
        <v>2280244.9336899994</v>
      </c>
      <c r="C33" s="769">
        <v>1647894.7798399997</v>
      </c>
      <c r="D33" s="769">
        <v>603650.5363299998</v>
      </c>
      <c r="E33" s="769">
        <v>28699.617520000003</v>
      </c>
    </row>
    <row r="34" spans="1:5" ht="15" customHeight="1" x14ac:dyDescent="0.2">
      <c r="A34" s="745" t="s">
        <v>39</v>
      </c>
      <c r="B34" s="769">
        <v>6708466.8040800001</v>
      </c>
      <c r="C34" s="769">
        <v>5111832.9333600001</v>
      </c>
      <c r="D34" s="769">
        <v>1517178.3851899996</v>
      </c>
      <c r="E34" s="769">
        <v>79455.48553000002</v>
      </c>
    </row>
    <row r="35" spans="1:5" ht="15" customHeight="1" x14ac:dyDescent="0.2">
      <c r="A35" s="745" t="s">
        <v>40</v>
      </c>
      <c r="B35" s="769">
        <v>5448860.047509999</v>
      </c>
      <c r="C35" s="769">
        <v>4254951.7947199997</v>
      </c>
      <c r="D35" s="769">
        <v>1169121.1380199995</v>
      </c>
      <c r="E35" s="769">
        <v>24787.114770000015</v>
      </c>
    </row>
    <row r="36" spans="1:5" ht="15" customHeight="1" x14ac:dyDescent="0.2">
      <c r="A36" s="745" t="s">
        <v>41</v>
      </c>
      <c r="B36" s="769">
        <v>3663683.6284899996</v>
      </c>
      <c r="C36" s="769">
        <v>2766630.5073499996</v>
      </c>
      <c r="D36" s="769">
        <v>876446.05880999973</v>
      </c>
      <c r="E36" s="769">
        <v>20607.062329999997</v>
      </c>
    </row>
    <row r="37" spans="1:5" ht="15" customHeight="1" x14ac:dyDescent="0.2">
      <c r="A37" s="745" t="s">
        <v>42</v>
      </c>
      <c r="B37" s="769">
        <v>4211560.7089</v>
      </c>
      <c r="C37" s="769">
        <v>3178954.61527</v>
      </c>
      <c r="D37" s="769">
        <v>1004274.48192</v>
      </c>
      <c r="E37" s="769">
        <v>28331.611710000008</v>
      </c>
    </row>
    <row r="38" spans="1:5" ht="15" customHeight="1" x14ac:dyDescent="0.2">
      <c r="A38" s="745" t="s">
        <v>43</v>
      </c>
      <c r="B38" s="769">
        <v>5435557.2590399999</v>
      </c>
      <c r="C38" s="769">
        <v>4023344.8749099998</v>
      </c>
      <c r="D38" s="769">
        <v>1355620.9451000001</v>
      </c>
      <c r="E38" s="769">
        <v>56591.43902999998</v>
      </c>
    </row>
    <row r="39" spans="1:5" ht="15" customHeight="1" x14ac:dyDescent="0.2">
      <c r="A39" s="745" t="s">
        <v>44</v>
      </c>
      <c r="B39" s="769">
        <v>6308260.4846700011</v>
      </c>
      <c r="C39" s="769">
        <v>4778809.6030300017</v>
      </c>
      <c r="D39" s="769">
        <v>1472322.37075</v>
      </c>
      <c r="E39" s="769">
        <v>57128.510889999961</v>
      </c>
    </row>
    <row r="40" spans="1:5" ht="15" customHeight="1" x14ac:dyDescent="0.2">
      <c r="A40" s="745" t="s">
        <v>45</v>
      </c>
      <c r="B40" s="769">
        <v>2407558.7501300001</v>
      </c>
      <c r="C40" s="769">
        <v>1804485.7784299999</v>
      </c>
      <c r="D40" s="769">
        <v>588730.20461000002</v>
      </c>
      <c r="E40" s="769">
        <v>14342.767089999992</v>
      </c>
    </row>
    <row r="41" spans="1:5" ht="15" customHeight="1" x14ac:dyDescent="0.2">
      <c r="A41" s="745" t="s">
        <v>46</v>
      </c>
      <c r="B41" s="769">
        <v>8275449.9478499983</v>
      </c>
      <c r="C41" s="769">
        <v>6353207.5021899985</v>
      </c>
      <c r="D41" s="769">
        <v>1887655.6459700002</v>
      </c>
      <c r="E41" s="769">
        <v>34586.79969</v>
      </c>
    </row>
    <row r="42" spans="1:5" ht="15" customHeight="1" x14ac:dyDescent="0.2">
      <c r="A42" s="747" t="s">
        <v>47</v>
      </c>
      <c r="B42" s="769">
        <v>1016825.91779</v>
      </c>
      <c r="C42" s="769">
        <v>737729.20043000008</v>
      </c>
      <c r="D42" s="769">
        <v>245889.4816</v>
      </c>
      <c r="E42" s="769">
        <v>33207.235760000003</v>
      </c>
    </row>
    <row r="43" spans="1:5" ht="15" customHeight="1" x14ac:dyDescent="0.2">
      <c r="A43" s="745" t="s">
        <v>48</v>
      </c>
      <c r="B43" s="769">
        <v>6105709.4250300024</v>
      </c>
      <c r="C43" s="769">
        <v>4472822.4893400017</v>
      </c>
      <c r="D43" s="769">
        <v>1591601.0565599999</v>
      </c>
      <c r="E43" s="769">
        <v>41285.879129999987</v>
      </c>
    </row>
    <row r="44" spans="1:5" ht="15" customHeight="1" x14ac:dyDescent="0.2">
      <c r="A44" s="745" t="s">
        <v>49</v>
      </c>
      <c r="B44" s="769">
        <v>3625346.1629800005</v>
      </c>
      <c r="C44" s="769">
        <v>2710556.0450400002</v>
      </c>
      <c r="D44" s="769">
        <v>881003.05108000024</v>
      </c>
      <c r="E44" s="769">
        <v>33787.066859999999</v>
      </c>
    </row>
    <row r="45" spans="1:5" ht="15" customHeight="1" x14ac:dyDescent="0.2">
      <c r="A45" s="745" t="s">
        <v>50</v>
      </c>
      <c r="B45" s="769">
        <v>3450622.2423300017</v>
      </c>
      <c r="C45" s="769">
        <v>2514318.9371900018</v>
      </c>
      <c r="D45" s="769">
        <v>905781.96543999994</v>
      </c>
      <c r="E45" s="769">
        <v>30521.339699999986</v>
      </c>
    </row>
    <row r="46" spans="1:5" ht="15" customHeight="1" x14ac:dyDescent="0.2">
      <c r="A46" s="745" t="s">
        <v>51</v>
      </c>
      <c r="B46" s="769">
        <v>1987047.9280600003</v>
      </c>
      <c r="C46" s="769">
        <v>1489041.5605000001</v>
      </c>
      <c r="D46" s="769">
        <v>473922.66476000001</v>
      </c>
      <c r="E46" s="769">
        <v>24083.702799999999</v>
      </c>
    </row>
    <row r="47" spans="1:5" ht="15" customHeight="1" thickBot="1" x14ac:dyDescent="0.25">
      <c r="A47" s="748"/>
      <c r="B47" s="775"/>
      <c r="C47" s="775"/>
      <c r="D47" s="775"/>
      <c r="E47" s="775"/>
    </row>
    <row r="48" spans="1:5" ht="37.5" customHeight="1" x14ac:dyDescent="0.2">
      <c r="A48" s="1312" t="s">
        <v>1364</v>
      </c>
      <c r="B48" s="1312"/>
      <c r="C48" s="1312"/>
      <c r="D48" s="1312"/>
      <c r="E48" s="1312"/>
    </row>
    <row r="49" spans="1:18" ht="17.25" customHeight="1" x14ac:dyDescent="0.2">
      <c r="A49" s="1231" t="s">
        <v>206</v>
      </c>
      <c r="B49" s="1231"/>
      <c r="C49" s="1231"/>
      <c r="D49" s="1231"/>
      <c r="E49" s="1231"/>
      <c r="F49" s="700"/>
      <c r="G49" s="700"/>
      <c r="H49" s="700"/>
      <c r="I49" s="700"/>
      <c r="J49" s="700"/>
      <c r="K49" s="700"/>
      <c r="L49" s="700"/>
      <c r="M49" s="44"/>
      <c r="N49" s="701"/>
      <c r="O49" s="702"/>
      <c r="P49" s="701"/>
      <c r="Q49" s="44"/>
      <c r="R49" s="44"/>
    </row>
    <row r="50" spans="1:18" ht="37.5" customHeight="1" x14ac:dyDescent="0.2">
      <c r="A50" s="1254"/>
      <c r="B50" s="1254"/>
      <c r="C50" s="1254"/>
      <c r="D50" s="1254"/>
      <c r="E50" s="1254"/>
      <c r="F50" s="98"/>
      <c r="G50" s="98"/>
      <c r="H50" s="98"/>
      <c r="I50" s="98"/>
      <c r="J50" s="98"/>
      <c r="K50" s="98"/>
      <c r="L50" s="98"/>
      <c r="M50" s="98"/>
      <c r="N50" s="98"/>
      <c r="O50" s="98"/>
      <c r="P50" s="98"/>
      <c r="Q50" s="98"/>
      <c r="R50" s="98"/>
    </row>
    <row r="51" spans="1:18" ht="27.75" customHeight="1" x14ac:dyDescent="0.2">
      <c r="A51" s="1230"/>
      <c r="B51" s="1230"/>
      <c r="C51" s="1230"/>
      <c r="D51" s="1230"/>
      <c r="E51" s="1230"/>
      <c r="F51" s="703"/>
      <c r="G51" s="703"/>
      <c r="H51" s="703"/>
      <c r="I51" s="703"/>
      <c r="J51" s="703"/>
      <c r="K51" s="703"/>
      <c r="L51" s="703"/>
      <c r="M51" s="48"/>
      <c r="N51" s="48"/>
      <c r="O51" s="48"/>
      <c r="P51" s="48"/>
      <c r="Q51" s="48"/>
      <c r="R51" s="48"/>
    </row>
    <row r="52" spans="1:18" ht="14.25" customHeight="1" x14ac:dyDescent="0.2"/>
  </sheetData>
  <mergeCells count="11">
    <mergeCell ref="A50:E50"/>
    <mergeCell ref="A51:E51"/>
    <mergeCell ref="A49:E49"/>
    <mergeCell ref="A2:E2"/>
    <mergeCell ref="A3:E3"/>
    <mergeCell ref="A5:E5"/>
    <mergeCell ref="A6:A7"/>
    <mergeCell ref="B6:B7"/>
    <mergeCell ref="C6:D6"/>
    <mergeCell ref="E6:E7"/>
    <mergeCell ref="A48:E48"/>
  </mergeCells>
  <hyperlinks>
    <hyperlink ref="A1" location="Índice!A1" display="Regresar" xr:uid="{00000000-0004-0000-2B00-000000000000}"/>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R53"/>
  <sheetViews>
    <sheetView showGridLines="0" workbookViewId="0">
      <selection activeCell="D25" sqref="D25"/>
    </sheetView>
  </sheetViews>
  <sheetFormatPr baseColWidth="10" defaultRowHeight="15" x14ac:dyDescent="0.3"/>
  <cols>
    <col min="1" max="1" width="25.5703125" style="11" customWidth="1"/>
    <col min="2" max="2" width="15" style="11" customWidth="1"/>
    <col min="3" max="3" width="12.5703125" style="11" customWidth="1"/>
    <col min="4" max="4" width="14.28515625" style="11" customWidth="1"/>
    <col min="5" max="5" width="16.7109375" style="11" customWidth="1"/>
    <col min="6" max="6" width="12.42578125" style="11" customWidth="1"/>
    <col min="7" max="7" width="14.140625" style="11" customWidth="1"/>
    <col min="8" max="8" width="13.7109375" style="11" customWidth="1"/>
    <col min="9" max="9" width="11.42578125" style="11"/>
    <col min="10" max="10" width="12.28515625" style="11" customWidth="1"/>
    <col min="11" max="11" width="17.5703125" style="11" customWidth="1"/>
    <col min="12" max="12" width="16.140625" style="11" customWidth="1"/>
    <col min="13" max="13" width="12.42578125" style="11" customWidth="1"/>
    <col min="14" max="14" width="14.28515625" style="11" customWidth="1"/>
    <col min="15" max="15" width="11.5703125" style="11" customWidth="1"/>
    <col min="16" max="16" width="13.140625" style="11" customWidth="1"/>
    <col min="17" max="16384" width="11.42578125" style="11"/>
  </cols>
  <sheetData>
    <row r="1" spans="1:16" s="216" customFormat="1" x14ac:dyDescent="0.3">
      <c r="A1" s="236" t="s">
        <v>18</v>
      </c>
      <c r="B1" s="293"/>
      <c r="C1" s="293"/>
      <c r="D1" s="293"/>
      <c r="E1" s="293"/>
      <c r="F1" s="293"/>
      <c r="G1" s="293"/>
      <c r="H1" s="293"/>
      <c r="I1" s="293"/>
      <c r="J1" s="293"/>
      <c r="K1" s="293"/>
      <c r="L1" s="293"/>
      <c r="M1" s="293"/>
      <c r="N1" s="293"/>
      <c r="O1" s="293"/>
      <c r="P1" s="293"/>
    </row>
    <row r="2" spans="1:16" s="216" customFormat="1" x14ac:dyDescent="0.3">
      <c r="A2" s="1264" t="s">
        <v>1254</v>
      </c>
      <c r="B2" s="1264"/>
      <c r="C2" s="1264"/>
      <c r="D2" s="1264"/>
      <c r="E2" s="1264"/>
      <c r="F2" s="1264"/>
      <c r="G2" s="1264"/>
      <c r="H2" s="1264"/>
      <c r="I2" s="1264"/>
      <c r="J2" s="1264"/>
      <c r="K2" s="1264"/>
      <c r="L2" s="1264"/>
      <c r="M2" s="1264"/>
      <c r="N2" s="1264"/>
      <c r="O2" s="1264"/>
      <c r="P2" s="1264"/>
    </row>
    <row r="3" spans="1:16" s="216" customFormat="1" ht="18" x14ac:dyDescent="0.35">
      <c r="A3" s="1265" t="s">
        <v>1373</v>
      </c>
      <c r="B3" s="1265"/>
      <c r="C3" s="1265"/>
      <c r="D3" s="1265"/>
      <c r="E3" s="1265"/>
      <c r="F3" s="1265"/>
      <c r="G3" s="1265"/>
      <c r="H3" s="1265"/>
      <c r="I3" s="1265"/>
      <c r="J3" s="1265"/>
      <c r="K3" s="1265"/>
      <c r="L3" s="1265"/>
      <c r="M3" s="1265"/>
      <c r="N3" s="1265"/>
      <c r="O3" s="1265"/>
      <c r="P3" s="1265"/>
    </row>
    <row r="4" spans="1:16" s="216" customFormat="1" ht="18" x14ac:dyDescent="0.35">
      <c r="A4" s="260" t="s">
        <v>69</v>
      </c>
      <c r="B4" s="294"/>
      <c r="C4" s="294"/>
      <c r="D4" s="294"/>
      <c r="E4" s="294"/>
      <c r="F4" s="294"/>
      <c r="G4" s="294"/>
      <c r="H4" s="294"/>
      <c r="I4" s="294"/>
      <c r="J4" s="294"/>
      <c r="K4" s="294"/>
      <c r="L4" s="294"/>
      <c r="M4" s="294"/>
      <c r="N4" s="294"/>
      <c r="O4" s="294"/>
      <c r="P4" s="294"/>
    </row>
    <row r="5" spans="1:16" s="216" customFormat="1" ht="15.75" thickBot="1" x14ac:dyDescent="0.35">
      <c r="A5" s="1264"/>
      <c r="B5" s="1264"/>
      <c r="C5" s="1264"/>
      <c r="D5" s="1264"/>
      <c r="E5" s="1264"/>
      <c r="F5" s="1264"/>
      <c r="G5" s="1264"/>
      <c r="H5" s="1264"/>
      <c r="I5" s="1264"/>
      <c r="J5" s="1264"/>
      <c r="K5" s="1264"/>
      <c r="L5" s="1264"/>
      <c r="M5" s="1264"/>
      <c r="N5" s="1264"/>
      <c r="O5" s="1264"/>
      <c r="P5" s="1264"/>
    </row>
    <row r="6" spans="1:16" ht="19.5" thickBot="1" x14ac:dyDescent="0.35">
      <c r="A6" s="1240" t="s">
        <v>1363</v>
      </c>
      <c r="B6" s="1266" t="s">
        <v>71</v>
      </c>
      <c r="C6" s="1266"/>
      <c r="D6" s="1266"/>
      <c r="E6" s="1266"/>
      <c r="F6" s="1266"/>
      <c r="G6" s="1266"/>
      <c r="H6" s="1266"/>
      <c r="I6" s="1266"/>
      <c r="J6" s="1266"/>
      <c r="K6" s="1266"/>
      <c r="L6" s="1266"/>
      <c r="M6" s="1266"/>
      <c r="N6" s="1266"/>
      <c r="O6" s="1209" t="s">
        <v>453</v>
      </c>
      <c r="P6" s="1209" t="s">
        <v>204</v>
      </c>
    </row>
    <row r="7" spans="1:16" x14ac:dyDescent="0.3">
      <c r="A7" s="1241"/>
      <c r="B7" s="1244" t="s">
        <v>246</v>
      </c>
      <c r="C7" s="1213" t="s">
        <v>377</v>
      </c>
      <c r="D7" s="1213" t="s">
        <v>140</v>
      </c>
      <c r="E7" s="1213" t="s">
        <v>139</v>
      </c>
      <c r="F7" s="1213" t="s">
        <v>130</v>
      </c>
      <c r="G7" s="1213" t="s">
        <v>143</v>
      </c>
      <c r="H7" s="1213" t="s">
        <v>378</v>
      </c>
      <c r="I7" s="1240" t="s">
        <v>245</v>
      </c>
      <c r="J7" s="1240"/>
      <c r="K7" s="1240"/>
      <c r="L7" s="1240"/>
      <c r="M7" s="1240"/>
      <c r="N7" s="1213" t="s">
        <v>441</v>
      </c>
      <c r="O7" s="1210"/>
      <c r="P7" s="1210"/>
    </row>
    <row r="8" spans="1:16" ht="15.75" thickBot="1" x14ac:dyDescent="0.35">
      <c r="A8" s="1241"/>
      <c r="B8" s="1241"/>
      <c r="C8" s="1210"/>
      <c r="D8" s="1210"/>
      <c r="E8" s="1210"/>
      <c r="F8" s="1210"/>
      <c r="G8" s="1210"/>
      <c r="H8" s="1210"/>
      <c r="I8" s="1242"/>
      <c r="J8" s="1242"/>
      <c r="K8" s="1242"/>
      <c r="L8" s="1242"/>
      <c r="M8" s="1242"/>
      <c r="N8" s="1210"/>
      <c r="O8" s="1210"/>
      <c r="P8" s="1210"/>
    </row>
    <row r="9" spans="1:16" ht="60.75" thickBot="1" x14ac:dyDescent="0.35">
      <c r="A9" s="1242"/>
      <c r="B9" s="1242"/>
      <c r="C9" s="1211"/>
      <c r="D9" s="1211"/>
      <c r="E9" s="1211"/>
      <c r="F9" s="1211"/>
      <c r="G9" s="1211"/>
      <c r="H9" s="1211"/>
      <c r="I9" s="295" t="s">
        <v>381</v>
      </c>
      <c r="J9" s="295" t="s">
        <v>382</v>
      </c>
      <c r="K9" s="295" t="s">
        <v>383</v>
      </c>
      <c r="L9" s="295" t="s">
        <v>384</v>
      </c>
      <c r="M9" s="295" t="s">
        <v>385</v>
      </c>
      <c r="N9" s="1211"/>
      <c r="O9" s="1211"/>
      <c r="P9" s="1211"/>
    </row>
    <row r="10" spans="1:16" ht="15" customHeight="1" x14ac:dyDescent="0.3">
      <c r="A10" s="299"/>
      <c r="B10" s="299"/>
      <c r="C10" s="299"/>
      <c r="D10" s="299"/>
      <c r="E10" s="299"/>
      <c r="F10" s="299"/>
      <c r="G10" s="299"/>
      <c r="H10" s="299"/>
      <c r="I10" s="299"/>
      <c r="J10" s="299"/>
      <c r="K10" s="299"/>
      <c r="L10" s="299"/>
      <c r="M10" s="299"/>
      <c r="N10" s="299"/>
      <c r="O10" s="299"/>
      <c r="P10" s="299"/>
    </row>
    <row r="11" spans="1:16" ht="15" customHeight="1" x14ac:dyDescent="0.3">
      <c r="A11" s="86" t="s">
        <v>376</v>
      </c>
      <c r="B11" s="2">
        <v>251393264.21913999</v>
      </c>
      <c r="C11" s="2">
        <v>117228934.07631999</v>
      </c>
      <c r="D11" s="2">
        <v>36256888.469460011</v>
      </c>
      <c r="E11" s="2">
        <v>3310974.3835300002</v>
      </c>
      <c r="F11" s="2">
        <v>17979426.60201</v>
      </c>
      <c r="G11" s="2">
        <v>57669068.061739989</v>
      </c>
      <c r="H11" s="2">
        <v>232445291.59305999</v>
      </c>
      <c r="I11" s="2">
        <v>930796.63288000028</v>
      </c>
      <c r="J11" s="2">
        <v>969440.4320400001</v>
      </c>
      <c r="K11" s="2">
        <v>2024598.4175400008</v>
      </c>
      <c r="L11" s="2">
        <v>1961894.0826699995</v>
      </c>
      <c r="M11" s="2">
        <v>5886729.5651300009</v>
      </c>
      <c r="N11" s="2">
        <v>6922899.0065600015</v>
      </c>
      <c r="O11" s="2">
        <v>6138344.0543900002</v>
      </c>
      <c r="P11" s="2">
        <v>127585.14922699332</v>
      </c>
    </row>
    <row r="12" spans="1:16" ht="15" customHeight="1" x14ac:dyDescent="0.3">
      <c r="A12" s="37"/>
      <c r="B12" s="2">
        <v>0</v>
      </c>
      <c r="C12" s="2">
        <v>0</v>
      </c>
      <c r="D12" s="2">
        <v>0</v>
      </c>
      <c r="E12" s="2">
        <v>0</v>
      </c>
      <c r="F12" s="2">
        <v>0</v>
      </c>
      <c r="G12" s="2">
        <v>0</v>
      </c>
      <c r="H12" s="2">
        <v>0</v>
      </c>
      <c r="I12" s="2">
        <v>0</v>
      </c>
      <c r="J12" s="2">
        <v>0</v>
      </c>
      <c r="K12" s="2">
        <v>0</v>
      </c>
      <c r="L12" s="2">
        <v>0</v>
      </c>
      <c r="M12" s="2">
        <v>0</v>
      </c>
      <c r="N12" s="2">
        <v>0</v>
      </c>
      <c r="O12" s="2">
        <v>0</v>
      </c>
      <c r="P12" s="2">
        <v>0</v>
      </c>
    </row>
    <row r="13" spans="1:16" ht="15" customHeight="1" x14ac:dyDescent="0.3">
      <c r="A13" s="38" t="s">
        <v>20</v>
      </c>
      <c r="B13" s="2">
        <v>3015808.0008799997</v>
      </c>
      <c r="C13" s="2">
        <v>1454822.7671899998</v>
      </c>
      <c r="D13" s="2">
        <v>518167.79199</v>
      </c>
      <c r="E13" s="2">
        <v>36203.390649999994</v>
      </c>
      <c r="F13" s="2">
        <v>229976.99876999995</v>
      </c>
      <c r="G13" s="2">
        <v>640447.20770000003</v>
      </c>
      <c r="H13" s="2">
        <v>2879618.1562999999</v>
      </c>
      <c r="I13" s="2">
        <v>55.161010000000005</v>
      </c>
      <c r="J13" s="2">
        <v>241.53190000000001</v>
      </c>
      <c r="K13" s="2">
        <v>23874.394969999998</v>
      </c>
      <c r="L13" s="2">
        <v>26823.776049999993</v>
      </c>
      <c r="M13" s="2">
        <v>50994.863929999992</v>
      </c>
      <c r="N13" s="2">
        <v>85194.980650000012</v>
      </c>
      <c r="O13" s="2">
        <v>0</v>
      </c>
      <c r="P13" s="2">
        <v>-83990.5037000007</v>
      </c>
    </row>
    <row r="14" spans="1:16" ht="15" customHeight="1" x14ac:dyDescent="0.3">
      <c r="A14" s="38" t="s">
        <v>21</v>
      </c>
      <c r="B14" s="2">
        <v>9420941.3309900016</v>
      </c>
      <c r="C14" s="2">
        <v>4656184.0944699999</v>
      </c>
      <c r="D14" s="2">
        <v>1267815.52168</v>
      </c>
      <c r="E14" s="2">
        <v>94625.353460000013</v>
      </c>
      <c r="F14" s="2">
        <v>717354.42602000001</v>
      </c>
      <c r="G14" s="2">
        <v>2325091.6732400004</v>
      </c>
      <c r="H14" s="2">
        <v>9061071.0688700005</v>
      </c>
      <c r="I14" s="2">
        <v>4527.0451499999999</v>
      </c>
      <c r="J14" s="2">
        <v>204.72955999999999</v>
      </c>
      <c r="K14" s="2">
        <v>86527.946549999993</v>
      </c>
      <c r="L14" s="2">
        <v>61972.548859999995</v>
      </c>
      <c r="M14" s="2">
        <v>153232.27012</v>
      </c>
      <c r="N14" s="2">
        <v>206637.992</v>
      </c>
      <c r="O14" s="2">
        <v>0</v>
      </c>
      <c r="P14" s="2">
        <v>356466.3131099958</v>
      </c>
    </row>
    <row r="15" spans="1:16" ht="15" customHeight="1" x14ac:dyDescent="0.3">
      <c r="A15" s="38" t="s">
        <v>22</v>
      </c>
      <c r="B15" s="2">
        <v>2060457.4211899997</v>
      </c>
      <c r="C15" s="2">
        <v>1201815.3838799999</v>
      </c>
      <c r="D15" s="2">
        <v>216818.89248000001</v>
      </c>
      <c r="E15" s="2">
        <v>32241.041020000001</v>
      </c>
      <c r="F15" s="2">
        <v>197620.71446999995</v>
      </c>
      <c r="G15" s="2">
        <v>326550.96889999998</v>
      </c>
      <c r="H15" s="2">
        <v>1975047.0007499997</v>
      </c>
      <c r="I15" s="2">
        <v>53.848709999999997</v>
      </c>
      <c r="J15" s="2">
        <v>198.11770000000001</v>
      </c>
      <c r="K15" s="2">
        <v>15928.37565</v>
      </c>
      <c r="L15" s="2">
        <v>16132.20081</v>
      </c>
      <c r="M15" s="2">
        <v>32312.542869999997</v>
      </c>
      <c r="N15" s="2">
        <v>53097.877569999997</v>
      </c>
      <c r="O15" s="2">
        <v>0</v>
      </c>
      <c r="P15" s="2">
        <v>-244715.11873999937</v>
      </c>
    </row>
    <row r="16" spans="1:16" ht="15" customHeight="1" x14ac:dyDescent="0.3">
      <c r="A16" s="38" t="s">
        <v>23</v>
      </c>
      <c r="B16" s="2">
        <v>1659405.9342599998</v>
      </c>
      <c r="C16" s="2">
        <v>880963.38217999996</v>
      </c>
      <c r="D16" s="2">
        <v>201350.25623000003</v>
      </c>
      <c r="E16" s="2">
        <v>20215.632549999998</v>
      </c>
      <c r="F16" s="2">
        <v>125984.16757999998</v>
      </c>
      <c r="G16" s="2">
        <v>340091.97154000006</v>
      </c>
      <c r="H16" s="2">
        <v>1568605.4100799998</v>
      </c>
      <c r="I16" s="2">
        <v>59.648000000000003</v>
      </c>
      <c r="J16" s="2">
        <v>99.617609999999999</v>
      </c>
      <c r="K16" s="2">
        <v>19691.946769999999</v>
      </c>
      <c r="L16" s="2">
        <v>22995.247039999998</v>
      </c>
      <c r="M16" s="2">
        <v>42846.459419999999</v>
      </c>
      <c r="N16" s="2">
        <v>47954.064760000001</v>
      </c>
      <c r="O16" s="2">
        <v>0</v>
      </c>
      <c r="P16" s="2">
        <v>684312.38341999962</v>
      </c>
    </row>
    <row r="17" spans="1:16" ht="15" customHeight="1" x14ac:dyDescent="0.3">
      <c r="A17" s="38" t="s">
        <v>24</v>
      </c>
      <c r="B17" s="2">
        <v>9642165.3064100016</v>
      </c>
      <c r="C17" s="2">
        <v>4370250.9040899994</v>
      </c>
      <c r="D17" s="2">
        <v>1484329.0209499998</v>
      </c>
      <c r="E17" s="2">
        <v>93552.037789999988</v>
      </c>
      <c r="F17" s="2">
        <v>537092.17260000005</v>
      </c>
      <c r="G17" s="2">
        <v>2736364.6628799997</v>
      </c>
      <c r="H17" s="2">
        <v>9221588.7983100004</v>
      </c>
      <c r="I17" s="2">
        <v>16211.041380000001</v>
      </c>
      <c r="J17" s="2">
        <v>403.29599000000002</v>
      </c>
      <c r="K17" s="2">
        <v>76695.949890000004</v>
      </c>
      <c r="L17" s="2">
        <v>67375.081109999999</v>
      </c>
      <c r="M17" s="2">
        <v>160685.36837000001</v>
      </c>
      <c r="N17" s="2">
        <v>259891.13973</v>
      </c>
      <c r="O17" s="2">
        <v>0</v>
      </c>
      <c r="P17" s="2">
        <v>-1248375.6878600027</v>
      </c>
    </row>
    <row r="18" spans="1:16" ht="15" customHeight="1" x14ac:dyDescent="0.3">
      <c r="A18" s="38" t="s">
        <v>25</v>
      </c>
      <c r="B18" s="2">
        <v>1773907.07115</v>
      </c>
      <c r="C18" s="2">
        <v>951805.41594999994</v>
      </c>
      <c r="D18" s="2">
        <v>199615.68752000001</v>
      </c>
      <c r="E18" s="2">
        <v>33786.200779999999</v>
      </c>
      <c r="F18" s="2">
        <v>151170.26947999999</v>
      </c>
      <c r="G18" s="2">
        <v>351041.80804999999</v>
      </c>
      <c r="H18" s="2">
        <v>1687419.3817799999</v>
      </c>
      <c r="I18" s="2">
        <v>4627.9569900000006</v>
      </c>
      <c r="J18" s="2">
        <v>120.43316</v>
      </c>
      <c r="K18" s="2">
        <v>13116.025599999999</v>
      </c>
      <c r="L18" s="2">
        <v>12871.785509999998</v>
      </c>
      <c r="M18" s="2">
        <v>30736.201259999998</v>
      </c>
      <c r="N18" s="2">
        <v>55751.488109999998</v>
      </c>
      <c r="O18" s="2">
        <v>0</v>
      </c>
      <c r="P18" s="2">
        <v>-172433.20511999982</v>
      </c>
    </row>
    <row r="19" spans="1:16" ht="15" customHeight="1" x14ac:dyDescent="0.3">
      <c r="A19" s="38" t="s">
        <v>26</v>
      </c>
      <c r="B19" s="2">
        <v>2783986.8605800001</v>
      </c>
      <c r="C19" s="2">
        <v>1427579.0174200002</v>
      </c>
      <c r="D19" s="2">
        <v>413969.64696999994</v>
      </c>
      <c r="E19" s="2">
        <v>46863.007000000005</v>
      </c>
      <c r="F19" s="2">
        <v>218875.30522000001</v>
      </c>
      <c r="G19" s="2">
        <v>545944.43897000002</v>
      </c>
      <c r="H19" s="2">
        <v>2653231.4155800003</v>
      </c>
      <c r="I19" s="2">
        <v>1014.6105200000001</v>
      </c>
      <c r="J19" s="2">
        <v>182.46966</v>
      </c>
      <c r="K19" s="2">
        <v>18094.3832</v>
      </c>
      <c r="L19" s="2">
        <v>26523.99293</v>
      </c>
      <c r="M19" s="2">
        <v>45815.456310000001</v>
      </c>
      <c r="N19" s="2">
        <v>84939.988689999998</v>
      </c>
      <c r="O19" s="2">
        <v>0</v>
      </c>
      <c r="P19" s="2">
        <v>-160954.89974000119</v>
      </c>
    </row>
    <row r="20" spans="1:16" ht="15" customHeight="1" x14ac:dyDescent="0.3">
      <c r="A20" s="38" t="s">
        <v>27</v>
      </c>
      <c r="B20" s="2">
        <v>10432912.674769998</v>
      </c>
      <c r="C20" s="2">
        <v>5107442.5344899995</v>
      </c>
      <c r="D20" s="2">
        <v>1536781.3454500004</v>
      </c>
      <c r="E20" s="2">
        <v>91487.676480000009</v>
      </c>
      <c r="F20" s="2">
        <v>716607.56234999967</v>
      </c>
      <c r="G20" s="2">
        <v>2563222.7637</v>
      </c>
      <c r="H20" s="2">
        <v>10015541.882469999</v>
      </c>
      <c r="I20" s="2">
        <v>5324.3688600000005</v>
      </c>
      <c r="J20" s="2">
        <v>503.58305999999999</v>
      </c>
      <c r="K20" s="2">
        <v>84429.81041999998</v>
      </c>
      <c r="L20" s="2">
        <v>62253.133139999998</v>
      </c>
      <c r="M20" s="2">
        <v>152510.89547999998</v>
      </c>
      <c r="N20" s="2">
        <v>264859.89681999997</v>
      </c>
      <c r="O20" s="2">
        <v>0</v>
      </c>
      <c r="P20" s="2">
        <v>-1120008.3550299946</v>
      </c>
    </row>
    <row r="21" spans="1:16" ht="15" customHeight="1" x14ac:dyDescent="0.3">
      <c r="A21" s="40" t="s">
        <v>28</v>
      </c>
      <c r="B21" s="2">
        <v>18460569.99856</v>
      </c>
      <c r="C21" s="2">
        <v>4966668.4687100016</v>
      </c>
      <c r="D21" s="2">
        <v>119979.72289</v>
      </c>
      <c r="E21" s="2">
        <v>49700.889659999993</v>
      </c>
      <c r="F21" s="2">
        <v>3467069.82222</v>
      </c>
      <c r="G21" s="2">
        <v>2262415.3662900003</v>
      </c>
      <c r="H21" s="2">
        <v>10865834.26977</v>
      </c>
      <c r="I21" s="2"/>
      <c r="J21" s="2">
        <v>955008.51185000001</v>
      </c>
      <c r="K21" s="2">
        <v>0</v>
      </c>
      <c r="L21" s="2">
        <v>113241.92425</v>
      </c>
      <c r="M21" s="2">
        <v>1068250.4361</v>
      </c>
      <c r="N21" s="2">
        <v>388141.23830000003</v>
      </c>
      <c r="O21" s="2">
        <v>6138344.0543900002</v>
      </c>
      <c r="P21" s="2">
        <v>9037890.076177001</v>
      </c>
    </row>
    <row r="22" spans="1:16" ht="15" customHeight="1" x14ac:dyDescent="0.3">
      <c r="A22" s="41" t="s">
        <v>1292</v>
      </c>
      <c r="B22" s="2">
        <v>19981713.063919999</v>
      </c>
      <c r="C22" s="2">
        <v>9872921.5745100006</v>
      </c>
      <c r="D22" s="2">
        <v>3095050.2309699995</v>
      </c>
      <c r="E22" s="2">
        <v>252627.7377</v>
      </c>
      <c r="F22" s="2">
        <v>760824.21895999997</v>
      </c>
      <c r="G22" s="2">
        <v>4560639.2231700001</v>
      </c>
      <c r="H22" s="2">
        <v>18542062.985309999</v>
      </c>
      <c r="I22" s="2">
        <v>405132.44396</v>
      </c>
      <c r="J22" s="2">
        <v>1382.53062</v>
      </c>
      <c r="K22" s="2">
        <v>200355.94818000001</v>
      </c>
      <c r="L22" s="2">
        <v>214286.06842000003</v>
      </c>
      <c r="M22" s="2">
        <v>821156.99118000001</v>
      </c>
      <c r="N22" s="2">
        <v>618493.08742999996</v>
      </c>
      <c r="O22" s="2">
        <v>0</v>
      </c>
      <c r="P22" s="2">
        <v>-19981713.063919999</v>
      </c>
    </row>
    <row r="23" spans="1:16" ht="15" customHeight="1" x14ac:dyDescent="0.3">
      <c r="A23" s="41" t="s">
        <v>1286</v>
      </c>
      <c r="B23" s="2">
        <v>22401918.077959999</v>
      </c>
      <c r="C23" s="2">
        <v>10461459.84324</v>
      </c>
      <c r="D23" s="2">
        <v>3745435.45132</v>
      </c>
      <c r="E23" s="2">
        <v>322206.75460999995</v>
      </c>
      <c r="F23" s="2">
        <v>1133727.7763700001</v>
      </c>
      <c r="G23" s="2">
        <v>5483366.9952199999</v>
      </c>
      <c r="H23" s="2">
        <v>21146196.82076</v>
      </c>
      <c r="I23" s="2">
        <v>195628.25530000002</v>
      </c>
      <c r="J23" s="2">
        <v>1543.2268300000001</v>
      </c>
      <c r="K23" s="2">
        <v>204071.08153</v>
      </c>
      <c r="L23" s="2">
        <v>195417.16003999999</v>
      </c>
      <c r="M23" s="2">
        <v>596659.72369999997</v>
      </c>
      <c r="N23" s="2">
        <v>659061.53350000002</v>
      </c>
      <c r="O23" s="2">
        <v>0</v>
      </c>
      <c r="P23" s="2">
        <v>-22401918.077959999</v>
      </c>
    </row>
    <row r="24" spans="1:16" ht="15" customHeight="1" x14ac:dyDescent="0.3">
      <c r="A24" s="41" t="s">
        <v>29</v>
      </c>
      <c r="B24" s="2">
        <v>3547774.007079999</v>
      </c>
      <c r="C24" s="2">
        <v>1777359.0394999997</v>
      </c>
      <c r="D24" s="2">
        <v>568784.28470000008</v>
      </c>
      <c r="E24" s="2">
        <v>42808.239289999998</v>
      </c>
      <c r="F24" s="2">
        <v>215790.74543999997</v>
      </c>
      <c r="G24" s="2">
        <v>785604.00572000002</v>
      </c>
      <c r="H24" s="2">
        <v>3390346.3146499991</v>
      </c>
      <c r="I24" s="2">
        <v>5887.68469</v>
      </c>
      <c r="J24" s="2">
        <v>152.48542999999998</v>
      </c>
      <c r="K24" s="2">
        <v>21306.678050000002</v>
      </c>
      <c r="L24" s="2">
        <v>26978.219779999999</v>
      </c>
      <c r="M24" s="2">
        <v>54325.067949999997</v>
      </c>
      <c r="N24" s="2">
        <v>103102.62448</v>
      </c>
      <c r="O24" s="2">
        <v>0</v>
      </c>
      <c r="P24" s="2">
        <v>-1062301.3269699989</v>
      </c>
    </row>
    <row r="25" spans="1:16" ht="15" customHeight="1" x14ac:dyDescent="0.3">
      <c r="A25" s="41" t="s">
        <v>30</v>
      </c>
      <c r="B25" s="2">
        <v>8425069.713849999</v>
      </c>
      <c r="C25" s="2">
        <v>3892084.3277400001</v>
      </c>
      <c r="D25" s="2">
        <v>1478223.1115699995</v>
      </c>
      <c r="E25" s="2">
        <v>92771.342980000001</v>
      </c>
      <c r="F25" s="2">
        <v>490776.35305999999</v>
      </c>
      <c r="G25" s="2">
        <v>2069439.7271500002</v>
      </c>
      <c r="H25" s="2">
        <v>8023294.8624999989</v>
      </c>
      <c r="I25" s="2">
        <v>26000.833010000002</v>
      </c>
      <c r="J25" s="2">
        <v>323.32139000000001</v>
      </c>
      <c r="K25" s="2">
        <v>78542.437290000002</v>
      </c>
      <c r="L25" s="2">
        <v>62447.406430000003</v>
      </c>
      <c r="M25" s="2">
        <v>167313.99812</v>
      </c>
      <c r="N25" s="2">
        <v>234460.85322999998</v>
      </c>
      <c r="O25" s="2">
        <v>0</v>
      </c>
      <c r="P25" s="2">
        <v>470991.55482000299</v>
      </c>
    </row>
    <row r="26" spans="1:16" ht="15" customHeight="1" x14ac:dyDescent="0.3">
      <c r="A26" s="41" t="s">
        <v>31</v>
      </c>
      <c r="B26" s="2">
        <v>3433405.5776699996</v>
      </c>
      <c r="C26" s="2">
        <v>1758380.82834</v>
      </c>
      <c r="D26" s="2">
        <v>453223.49014000007</v>
      </c>
      <c r="E26" s="2">
        <v>113204.85112000001</v>
      </c>
      <c r="F26" s="2">
        <v>307541.03217999998</v>
      </c>
      <c r="G26" s="2">
        <v>652303.0859399999</v>
      </c>
      <c r="H26" s="2">
        <v>3284653.2877199994</v>
      </c>
      <c r="I26" s="2">
        <v>59.884809999999995</v>
      </c>
      <c r="J26" s="2">
        <v>256.93405999999999</v>
      </c>
      <c r="K26" s="2">
        <v>17196.717350000003</v>
      </c>
      <c r="L26" s="2">
        <v>28750.500120000001</v>
      </c>
      <c r="M26" s="2">
        <v>46264.036340000006</v>
      </c>
      <c r="N26" s="2">
        <v>102488.25361</v>
      </c>
      <c r="O26" s="2">
        <v>0</v>
      </c>
      <c r="P26" s="2">
        <v>-1190698.2308299993</v>
      </c>
    </row>
    <row r="27" spans="1:16" ht="15" customHeight="1" x14ac:dyDescent="0.3">
      <c r="A27" s="41" t="s">
        <v>32</v>
      </c>
      <c r="B27" s="2">
        <v>3002664.0495799994</v>
      </c>
      <c r="C27" s="2">
        <v>1492912.09513</v>
      </c>
      <c r="D27" s="2">
        <v>309867.18147000001</v>
      </c>
      <c r="E27" s="2">
        <v>26056.462439999996</v>
      </c>
      <c r="F27" s="2">
        <v>290586.64241999999</v>
      </c>
      <c r="G27" s="2">
        <v>751319.79980999976</v>
      </c>
      <c r="H27" s="2">
        <v>2870742.1812699996</v>
      </c>
      <c r="I27" s="2">
        <v>9626.20046</v>
      </c>
      <c r="J27" s="2">
        <v>250.02169000000001</v>
      </c>
      <c r="K27" s="2">
        <v>21078.05744</v>
      </c>
      <c r="L27" s="2">
        <v>12968.348820000001</v>
      </c>
      <c r="M27" s="2">
        <v>43922.628409999998</v>
      </c>
      <c r="N27" s="2">
        <v>87999.2399</v>
      </c>
      <c r="O27" s="2">
        <v>0</v>
      </c>
      <c r="P27" s="2">
        <v>-456823.92749999929</v>
      </c>
    </row>
    <row r="28" spans="1:16" ht="15" customHeight="1" x14ac:dyDescent="0.3">
      <c r="A28" s="41" t="s">
        <v>33</v>
      </c>
      <c r="B28" s="2">
        <v>18274709.033319999</v>
      </c>
      <c r="C28" s="2">
        <v>8432854.2347800005</v>
      </c>
      <c r="D28" s="2">
        <v>3328039.9391500005</v>
      </c>
      <c r="E28" s="2">
        <v>245043.98509999999</v>
      </c>
      <c r="F28" s="2">
        <v>1012893.4488700002</v>
      </c>
      <c r="G28" s="2">
        <v>4494146.1376499999</v>
      </c>
      <c r="H28" s="2">
        <v>17512977.745549999</v>
      </c>
      <c r="I28" s="2">
        <v>13239.44515</v>
      </c>
      <c r="J28" s="2">
        <v>950.99293999999998</v>
      </c>
      <c r="K28" s="2">
        <v>143240.20600999999</v>
      </c>
      <c r="L28" s="2">
        <v>113588.70560999999</v>
      </c>
      <c r="M28" s="2">
        <v>271019.34970999998</v>
      </c>
      <c r="N28" s="2">
        <v>490711.93806000001</v>
      </c>
      <c r="O28" s="2">
        <v>0</v>
      </c>
      <c r="P28" s="2">
        <v>-244633.62762000039</v>
      </c>
    </row>
    <row r="29" spans="1:16" ht="15" customHeight="1" x14ac:dyDescent="0.3">
      <c r="A29" s="41" t="s">
        <v>1290</v>
      </c>
      <c r="B29" s="2">
        <v>12812285.096489999</v>
      </c>
      <c r="C29" s="2">
        <v>6162113.2574599991</v>
      </c>
      <c r="D29" s="2">
        <v>1687534.888</v>
      </c>
      <c r="E29" s="2">
        <v>187281.44289999999</v>
      </c>
      <c r="F29" s="2">
        <v>817029.47436999995</v>
      </c>
      <c r="G29" s="2">
        <v>3383929.8131499998</v>
      </c>
      <c r="H29" s="2">
        <v>12237888.875879999</v>
      </c>
      <c r="I29" s="2">
        <v>309.42546000000004</v>
      </c>
      <c r="J29" s="2">
        <v>766.82491000000005</v>
      </c>
      <c r="K29" s="2">
        <v>98478.80601</v>
      </c>
      <c r="L29" s="2">
        <v>92953.415809999991</v>
      </c>
      <c r="M29" s="2">
        <v>192508.47219</v>
      </c>
      <c r="N29" s="2">
        <v>381887.74842000002</v>
      </c>
      <c r="O29" s="2">
        <v>0</v>
      </c>
      <c r="P29" s="2">
        <v>-1802508.7692999989</v>
      </c>
    </row>
    <row r="30" spans="1:16" ht="15" customHeight="1" x14ac:dyDescent="0.3">
      <c r="A30" s="41" t="s">
        <v>1288</v>
      </c>
      <c r="B30" s="2">
        <v>7008199.5001700008</v>
      </c>
      <c r="C30" s="2">
        <v>3438679.5423499998</v>
      </c>
      <c r="D30" s="2">
        <v>1023562.7827900002</v>
      </c>
      <c r="E30" s="2">
        <v>152159.60662999999</v>
      </c>
      <c r="F30" s="2">
        <v>457553.40380000009</v>
      </c>
      <c r="G30" s="2">
        <v>1608838.7938199998</v>
      </c>
      <c r="H30" s="2">
        <v>6680794.1293900013</v>
      </c>
      <c r="I30" s="2">
        <v>3611.07854</v>
      </c>
      <c r="J30" s="2">
        <v>476.71618999999998</v>
      </c>
      <c r="K30" s="2">
        <v>67931.489249999999</v>
      </c>
      <c r="L30" s="2">
        <v>44755.052530000001</v>
      </c>
      <c r="M30" s="2">
        <v>116774.33650999999</v>
      </c>
      <c r="N30" s="2">
        <v>210631.03427</v>
      </c>
      <c r="O30" s="2">
        <v>0</v>
      </c>
      <c r="P30" s="2">
        <v>556361.61953999661</v>
      </c>
    </row>
    <row r="31" spans="1:16" ht="15" customHeight="1" x14ac:dyDescent="0.3">
      <c r="A31" s="38" t="s">
        <v>34</v>
      </c>
      <c r="B31" s="2">
        <v>5278322.5380899999</v>
      </c>
      <c r="C31" s="2">
        <v>2334473.3173699998</v>
      </c>
      <c r="D31" s="2">
        <v>839030.56319999986</v>
      </c>
      <c r="E31" s="2">
        <v>90851.399750000011</v>
      </c>
      <c r="F31" s="2">
        <v>407914.86889999994</v>
      </c>
      <c r="G31" s="2">
        <v>1369872.9565199998</v>
      </c>
      <c r="H31" s="2">
        <v>5042143.1057399996</v>
      </c>
      <c r="I31" s="2">
        <v>11029.190070000001</v>
      </c>
      <c r="J31" s="2">
        <v>306.22030000000001</v>
      </c>
      <c r="K31" s="2">
        <v>41952.561329999997</v>
      </c>
      <c r="L31" s="2">
        <v>43039.920920000004</v>
      </c>
      <c r="M31" s="2">
        <v>96327.892619999999</v>
      </c>
      <c r="N31" s="2">
        <v>139851.53972999999</v>
      </c>
      <c r="O31" s="2">
        <v>0</v>
      </c>
      <c r="P31" s="2">
        <v>-390958.61588000041</v>
      </c>
    </row>
    <row r="32" spans="1:16" ht="15" customHeight="1" x14ac:dyDescent="0.3">
      <c r="A32" s="38" t="s">
        <v>35</v>
      </c>
      <c r="B32" s="2">
        <v>3907704.8839699998</v>
      </c>
      <c r="C32" s="2">
        <v>1742022.2302399999</v>
      </c>
      <c r="D32" s="2">
        <v>528953.80328999995</v>
      </c>
      <c r="E32" s="2">
        <v>71787.625679999997</v>
      </c>
      <c r="F32" s="3">
        <v>329883.18598999997</v>
      </c>
      <c r="G32" s="2">
        <v>1001971.3643200001</v>
      </c>
      <c r="H32" s="2">
        <v>3674618.20952</v>
      </c>
      <c r="I32" s="2">
        <v>58.048190000000005</v>
      </c>
      <c r="J32" s="2">
        <v>355.26395000000002</v>
      </c>
      <c r="K32" s="2">
        <v>103657.11145999999</v>
      </c>
      <c r="L32" s="2">
        <v>21781.883550000002</v>
      </c>
      <c r="M32" s="2">
        <v>125852.30714999998</v>
      </c>
      <c r="N32" s="2">
        <v>107234.3673</v>
      </c>
      <c r="O32" s="2">
        <v>0</v>
      </c>
      <c r="P32" s="2">
        <v>-1476661.8802899998</v>
      </c>
    </row>
    <row r="33" spans="1:16" ht="15" customHeight="1" x14ac:dyDescent="0.3">
      <c r="A33" s="38" t="s">
        <v>36</v>
      </c>
      <c r="B33" s="2">
        <v>2182722.4676600005</v>
      </c>
      <c r="C33" s="2">
        <v>1143592.8523300001</v>
      </c>
      <c r="D33" s="2">
        <v>259668.25618000003</v>
      </c>
      <c r="E33" s="2">
        <v>38429.781750000002</v>
      </c>
      <c r="F33" s="2">
        <v>160954.45205999998</v>
      </c>
      <c r="G33" s="2">
        <v>479015.20823999995</v>
      </c>
      <c r="H33" s="2">
        <v>2081660.5505600004</v>
      </c>
      <c r="I33" s="2">
        <v>56.71378</v>
      </c>
      <c r="J33" s="2">
        <v>288.45880999999997</v>
      </c>
      <c r="K33" s="2">
        <v>11967.528319999999</v>
      </c>
      <c r="L33" s="2">
        <v>20194.456560000002</v>
      </c>
      <c r="M33" s="2">
        <v>32507.157470000002</v>
      </c>
      <c r="N33" s="2">
        <v>68554.75963</v>
      </c>
      <c r="O33" s="2">
        <v>0</v>
      </c>
      <c r="P33" s="2">
        <v>-633026.68721000059</v>
      </c>
    </row>
    <row r="34" spans="1:16" ht="15" customHeight="1" x14ac:dyDescent="0.3">
      <c r="A34" s="38" t="s">
        <v>37</v>
      </c>
      <c r="B34" s="2">
        <v>16327454.130020002</v>
      </c>
      <c r="C34" s="2">
        <v>7604691.8842800008</v>
      </c>
      <c r="D34" s="2">
        <v>2834075.8997399998</v>
      </c>
      <c r="E34" s="2">
        <v>294114.89319000003</v>
      </c>
      <c r="F34" s="2">
        <v>746970.04607999988</v>
      </c>
      <c r="G34" s="2">
        <v>3921280.6291300007</v>
      </c>
      <c r="H34" s="2">
        <v>15401133.352420002</v>
      </c>
      <c r="I34" s="2">
        <v>197465.3634</v>
      </c>
      <c r="J34" s="2">
        <v>615.81160999999997</v>
      </c>
      <c r="K34" s="2">
        <v>172498.04556999999</v>
      </c>
      <c r="L34" s="2">
        <v>146400.41550999999</v>
      </c>
      <c r="M34" s="2">
        <v>516979.63608999993</v>
      </c>
      <c r="N34" s="2">
        <v>409341.14150999999</v>
      </c>
      <c r="O34" s="2">
        <v>0</v>
      </c>
      <c r="P34" s="2">
        <v>2257627.5691300016</v>
      </c>
    </row>
    <row r="35" spans="1:16" ht="15" customHeight="1" x14ac:dyDescent="0.3">
      <c r="A35" s="38" t="s">
        <v>38</v>
      </c>
      <c r="B35" s="2">
        <v>2445476.0710999998</v>
      </c>
      <c r="C35" s="2">
        <v>1292406.30039</v>
      </c>
      <c r="D35" s="2">
        <v>281324.22066000005</v>
      </c>
      <c r="E35" s="2">
        <v>42056.415960000006</v>
      </c>
      <c r="F35" s="2">
        <v>184801.15077999997</v>
      </c>
      <c r="G35" s="2">
        <v>531482.75730000006</v>
      </c>
      <c r="H35" s="2">
        <v>2332070.84509</v>
      </c>
      <c r="I35" s="2">
        <v>1339.3348999999998</v>
      </c>
      <c r="J35" s="2">
        <v>295.13089000000002</v>
      </c>
      <c r="K35" s="2">
        <v>16028.108619999999</v>
      </c>
      <c r="L35" s="2">
        <v>18812.874679999997</v>
      </c>
      <c r="M35" s="2">
        <v>36475.449089999995</v>
      </c>
      <c r="N35" s="2">
        <v>76929.776920000004</v>
      </c>
      <c r="O35" s="2"/>
      <c r="P35" s="2">
        <v>-165231.13741000043</v>
      </c>
    </row>
    <row r="36" spans="1:16" ht="15" customHeight="1" x14ac:dyDescent="0.3">
      <c r="A36" s="38" t="s">
        <v>39</v>
      </c>
      <c r="B36" s="2">
        <v>7875224.7638700008</v>
      </c>
      <c r="C36" s="2">
        <v>3801130.92111</v>
      </c>
      <c r="D36" s="2">
        <v>1306185.6758900003</v>
      </c>
      <c r="E36" s="2">
        <v>124275.24952</v>
      </c>
      <c r="F36" s="2">
        <v>360666.4741300001</v>
      </c>
      <c r="G36" s="2">
        <v>1924834.0053100002</v>
      </c>
      <c r="H36" s="2">
        <v>7517092.32596</v>
      </c>
      <c r="I36" s="2">
        <v>6169.1444000000001</v>
      </c>
      <c r="J36" s="2">
        <v>627.79439000000002</v>
      </c>
      <c r="K36" s="2">
        <v>57650.928719999996</v>
      </c>
      <c r="L36" s="2">
        <v>80611.713270000007</v>
      </c>
      <c r="M36" s="2">
        <v>145059.58078000002</v>
      </c>
      <c r="N36" s="2">
        <v>213072.85712999999</v>
      </c>
      <c r="O36" s="2">
        <v>0</v>
      </c>
      <c r="P36" s="2">
        <v>-1166757.9597900007</v>
      </c>
    </row>
    <row r="37" spans="1:16" ht="15" customHeight="1" x14ac:dyDescent="0.3">
      <c r="A37" s="38" t="s">
        <v>40</v>
      </c>
      <c r="B37" s="2">
        <v>3584118.6161400001</v>
      </c>
      <c r="C37" s="2">
        <v>1600252.6671499999</v>
      </c>
      <c r="D37" s="2">
        <v>507985.06289</v>
      </c>
      <c r="E37" s="2">
        <v>29211.154730000002</v>
      </c>
      <c r="F37" s="2">
        <v>303641.40915000008</v>
      </c>
      <c r="G37" s="2">
        <v>972185.20020999992</v>
      </c>
      <c r="H37" s="2">
        <v>3413275.49413</v>
      </c>
      <c r="I37" s="2">
        <v>-644.2364399999999</v>
      </c>
      <c r="J37" s="2">
        <v>303.97000000000003</v>
      </c>
      <c r="K37" s="2">
        <v>50799.439200000001</v>
      </c>
      <c r="L37" s="2">
        <v>24463.700080000002</v>
      </c>
      <c r="M37" s="2">
        <v>74922.872839999996</v>
      </c>
      <c r="N37" s="2">
        <v>95920.249169999996</v>
      </c>
      <c r="O37" s="2">
        <v>0</v>
      </c>
      <c r="P37" s="2">
        <v>1864741.431369999</v>
      </c>
    </row>
    <row r="38" spans="1:16" ht="15" customHeight="1" x14ac:dyDescent="0.3">
      <c r="A38" s="38" t="s">
        <v>41</v>
      </c>
      <c r="B38" s="2">
        <v>2939030.5370699996</v>
      </c>
      <c r="C38" s="2">
        <v>1700952.5080499998</v>
      </c>
      <c r="D38" s="2">
        <v>382097.20723</v>
      </c>
      <c r="E38" s="2">
        <v>32971.229279999992</v>
      </c>
      <c r="F38" s="2">
        <v>232786.98579000001</v>
      </c>
      <c r="G38" s="2">
        <v>418335.69495999999</v>
      </c>
      <c r="H38" s="2">
        <v>2767143.6253099996</v>
      </c>
      <c r="I38" s="2">
        <v>69.00864</v>
      </c>
      <c r="J38" s="2">
        <v>194.30202</v>
      </c>
      <c r="K38" s="2">
        <v>31121.689190000001</v>
      </c>
      <c r="L38" s="2">
        <v>56202.409870000003</v>
      </c>
      <c r="M38" s="2">
        <v>87587.409719999996</v>
      </c>
      <c r="N38" s="2">
        <v>84299.502040000007</v>
      </c>
      <c r="O38" s="2">
        <v>0</v>
      </c>
      <c r="P38" s="2">
        <v>724653.09141999995</v>
      </c>
    </row>
    <row r="39" spans="1:16" ht="15" customHeight="1" x14ac:dyDescent="0.3">
      <c r="A39" s="38" t="s">
        <v>42</v>
      </c>
      <c r="B39" s="2">
        <v>4279466.6245100005</v>
      </c>
      <c r="C39" s="2">
        <v>1986320.7474400001</v>
      </c>
      <c r="D39" s="2">
        <v>712743.10041000007</v>
      </c>
      <c r="E39" s="2">
        <v>44449.938069999989</v>
      </c>
      <c r="F39" s="2">
        <v>322260.14574000001</v>
      </c>
      <c r="G39" s="2">
        <v>1034853.8824300001</v>
      </c>
      <c r="H39" s="2">
        <v>4100627.8140900005</v>
      </c>
      <c r="I39" s="2">
        <v>47.734559999999995</v>
      </c>
      <c r="J39" s="2">
        <v>486.38378999999998</v>
      </c>
      <c r="K39" s="2">
        <v>34646.495929999997</v>
      </c>
      <c r="L39" s="2">
        <v>24772.771799999999</v>
      </c>
      <c r="M39" s="2">
        <v>59953.386079999997</v>
      </c>
      <c r="N39" s="2">
        <v>118885.42434</v>
      </c>
      <c r="O39" s="2">
        <v>0</v>
      </c>
      <c r="P39" s="2">
        <v>-67905.915610000491</v>
      </c>
    </row>
    <row r="40" spans="1:16" ht="15" customHeight="1" x14ac:dyDescent="0.3">
      <c r="A40" s="38" t="s">
        <v>43</v>
      </c>
      <c r="B40" s="2">
        <v>6630246.6464099996</v>
      </c>
      <c r="C40" s="2">
        <v>3075089.8432999998</v>
      </c>
      <c r="D40" s="2">
        <v>1222484.4644899999</v>
      </c>
      <c r="E40" s="2">
        <v>82530.603960000008</v>
      </c>
      <c r="F40" s="2">
        <v>433501.76126</v>
      </c>
      <c r="G40" s="2">
        <v>1538042.04504</v>
      </c>
      <c r="H40" s="2">
        <v>6351648.7180500003</v>
      </c>
      <c r="I40" s="2">
        <v>9421.5767400000004</v>
      </c>
      <c r="J40" s="2">
        <v>316.01578999999998</v>
      </c>
      <c r="K40" s="2">
        <v>44919.316490000005</v>
      </c>
      <c r="L40" s="2">
        <v>41466.718739999997</v>
      </c>
      <c r="M40" s="2">
        <v>96123.627760000003</v>
      </c>
      <c r="N40" s="2">
        <v>182474.30059999999</v>
      </c>
      <c r="O40" s="2">
        <v>0</v>
      </c>
      <c r="P40" s="2">
        <v>-1194689.3873699997</v>
      </c>
    </row>
    <row r="41" spans="1:16" ht="15" customHeight="1" x14ac:dyDescent="0.3">
      <c r="A41" s="38" t="s">
        <v>44</v>
      </c>
      <c r="B41" s="2">
        <v>7837276.4523200002</v>
      </c>
      <c r="C41" s="2">
        <v>3540581.6096300003</v>
      </c>
      <c r="D41" s="2">
        <v>1532004.1284599998</v>
      </c>
      <c r="E41" s="2">
        <v>96283.925270000007</v>
      </c>
      <c r="F41" s="2">
        <v>771693.61586999998</v>
      </c>
      <c r="G41" s="2">
        <v>1575477.5013299999</v>
      </c>
      <c r="H41" s="2">
        <v>7516040.7805599999</v>
      </c>
      <c r="I41" s="2">
        <v>3531.0947200000001</v>
      </c>
      <c r="J41" s="2">
        <v>315.34983</v>
      </c>
      <c r="K41" s="2">
        <v>54853.340369999998</v>
      </c>
      <c r="L41" s="2">
        <v>51653.41113</v>
      </c>
      <c r="M41" s="2">
        <v>110353.19605</v>
      </c>
      <c r="N41" s="2">
        <v>210882.47571</v>
      </c>
      <c r="O41" s="2">
        <v>0</v>
      </c>
      <c r="P41" s="2">
        <v>-1529015.9676499991</v>
      </c>
    </row>
    <row r="42" spans="1:16" ht="15" customHeight="1" x14ac:dyDescent="0.3">
      <c r="A42" s="38" t="s">
        <v>45</v>
      </c>
      <c r="B42" s="2">
        <v>2261101.8288400001</v>
      </c>
      <c r="C42" s="2">
        <v>1334202.00624</v>
      </c>
      <c r="D42" s="2">
        <v>245967.83950999999</v>
      </c>
      <c r="E42" s="2">
        <v>38819.33107</v>
      </c>
      <c r="F42" s="2">
        <v>52494.250120000026</v>
      </c>
      <c r="G42" s="2">
        <v>475783.69460000005</v>
      </c>
      <c r="H42" s="2">
        <v>2147267.1215400002</v>
      </c>
      <c r="I42" s="2">
        <v>1900.9703200000001</v>
      </c>
      <c r="J42" s="2">
        <v>222.10835</v>
      </c>
      <c r="K42" s="2">
        <v>20351.4306</v>
      </c>
      <c r="L42" s="2">
        <v>22582.073899999999</v>
      </c>
      <c r="M42" s="2">
        <v>45056.583169999998</v>
      </c>
      <c r="N42" s="2">
        <v>68778.124129999997</v>
      </c>
      <c r="O42" s="2">
        <v>0</v>
      </c>
      <c r="P42" s="2">
        <v>146456.92128999997</v>
      </c>
    </row>
    <row r="43" spans="1:16" ht="15" customHeight="1" x14ac:dyDescent="0.3">
      <c r="A43" s="38" t="s">
        <v>46</v>
      </c>
      <c r="B43" s="2">
        <v>7174022.4677099995</v>
      </c>
      <c r="C43" s="2">
        <v>3295862.3114700001</v>
      </c>
      <c r="D43" s="2">
        <v>1014090.9829800001</v>
      </c>
      <c r="E43" s="2">
        <v>118943.74702</v>
      </c>
      <c r="F43" s="2">
        <v>586187.19145000027</v>
      </c>
      <c r="G43" s="2">
        <v>1838268.4874299997</v>
      </c>
      <c r="H43" s="2">
        <v>6853352.7203500001</v>
      </c>
      <c r="I43" s="2">
        <v>122.22402000000001</v>
      </c>
      <c r="J43" s="2">
        <v>390.24435</v>
      </c>
      <c r="K43" s="2">
        <v>72953.316519999993</v>
      </c>
      <c r="L43" s="2">
        <v>54653.189150000006</v>
      </c>
      <c r="M43" s="2">
        <v>128118.97404</v>
      </c>
      <c r="N43" s="2">
        <v>192550.77331999998</v>
      </c>
      <c r="O43" s="2">
        <v>0</v>
      </c>
      <c r="P43" s="2">
        <v>1101427.4801399987</v>
      </c>
    </row>
    <row r="44" spans="1:16" ht="15" customHeight="1" x14ac:dyDescent="0.3">
      <c r="A44" s="42" t="s">
        <v>47</v>
      </c>
      <c r="B44" s="2">
        <v>1628190.56813</v>
      </c>
      <c r="C44" s="2">
        <v>916764.87470000004</v>
      </c>
      <c r="D44" s="2">
        <v>196370.89507999996</v>
      </c>
      <c r="E44" s="2">
        <v>32909.200519999999</v>
      </c>
      <c r="F44" s="2">
        <v>86848.98599999999</v>
      </c>
      <c r="G44" s="2">
        <v>315488.08895</v>
      </c>
      <c r="H44" s="2">
        <v>1548382.04525</v>
      </c>
      <c r="I44" s="2">
        <v>44.967769999999994</v>
      </c>
      <c r="J44" s="2">
        <v>205.42102</v>
      </c>
      <c r="K44" s="2">
        <v>8134.1897099999996</v>
      </c>
      <c r="L44" s="2">
        <v>15340.885949999998</v>
      </c>
      <c r="M44" s="2">
        <v>23725.464449999999</v>
      </c>
      <c r="N44" s="2">
        <v>56083.058429999997</v>
      </c>
      <c r="O44" s="2">
        <v>0</v>
      </c>
      <c r="P44" s="2">
        <v>-611364.65034000005</v>
      </c>
    </row>
    <row r="45" spans="1:16" ht="15" customHeight="1" x14ac:dyDescent="0.3">
      <c r="A45" s="38" t="s">
        <v>48</v>
      </c>
      <c r="B45" s="2">
        <v>6840093.8848200003</v>
      </c>
      <c r="C45" s="2">
        <v>3360843.9314999999</v>
      </c>
      <c r="D45" s="2">
        <v>1021678.22861</v>
      </c>
      <c r="E45" s="2">
        <v>93427.129700000005</v>
      </c>
      <c r="F45" s="2">
        <v>354312.97110000008</v>
      </c>
      <c r="G45" s="2">
        <v>1700779.6068200001</v>
      </c>
      <c r="H45" s="2">
        <v>6531041.8677300001</v>
      </c>
      <c r="I45" s="2">
        <v>3848.7393399999996</v>
      </c>
      <c r="J45" s="2">
        <v>660.44305000000008</v>
      </c>
      <c r="K45" s="2">
        <v>42292.75318</v>
      </c>
      <c r="L45" s="2">
        <v>57927.206140000002</v>
      </c>
      <c r="M45" s="2">
        <v>104729.14171</v>
      </c>
      <c r="N45" s="2">
        <v>204322.87537999998</v>
      </c>
      <c r="O45" s="2">
        <v>0</v>
      </c>
      <c r="P45" s="2">
        <v>-734384.4597899979</v>
      </c>
    </row>
    <row r="46" spans="1:16" ht="15" customHeight="1" x14ac:dyDescent="0.3">
      <c r="A46" s="38" t="s">
        <v>49</v>
      </c>
      <c r="B46" s="2">
        <v>4854469.5277899997</v>
      </c>
      <c r="C46" s="2">
        <v>2591461.6644700002</v>
      </c>
      <c r="D46" s="2">
        <v>475512.68138999998</v>
      </c>
      <c r="E46" s="2">
        <v>58473.344939999995</v>
      </c>
      <c r="F46" s="2">
        <v>271118.07706000004</v>
      </c>
      <c r="G46" s="2">
        <v>1252895.5909999998</v>
      </c>
      <c r="H46" s="2">
        <v>4649461.35886</v>
      </c>
      <c r="I46" s="2">
        <v>0</v>
      </c>
      <c r="J46" s="2">
        <v>435.72852</v>
      </c>
      <c r="K46" s="2">
        <v>27488.634309999998</v>
      </c>
      <c r="L46" s="2">
        <v>32763.625699999997</v>
      </c>
      <c r="M46" s="2">
        <v>60687.988529999995</v>
      </c>
      <c r="N46" s="2">
        <v>144320.18040000001</v>
      </c>
      <c r="O46" s="2">
        <v>0</v>
      </c>
      <c r="P46" s="2">
        <v>-1229123.3648099992</v>
      </c>
    </row>
    <row r="47" spans="1:16" ht="15" customHeight="1" x14ac:dyDescent="0.3">
      <c r="A47" s="38" t="s">
        <v>50</v>
      </c>
      <c r="B47" s="2">
        <v>5051253.6257500006</v>
      </c>
      <c r="C47" s="2">
        <v>2592036.33751</v>
      </c>
      <c r="D47" s="2">
        <v>851897.01447000005</v>
      </c>
      <c r="E47" s="2">
        <v>61893.952680000002</v>
      </c>
      <c r="F47" s="2">
        <v>322782.92203000002</v>
      </c>
      <c r="G47" s="2">
        <v>1005955.4898000001</v>
      </c>
      <c r="H47" s="2">
        <v>4834565.7164900005</v>
      </c>
      <c r="I47" s="2">
        <v>4899.14768</v>
      </c>
      <c r="J47" s="2">
        <v>265.88081</v>
      </c>
      <c r="K47" s="2">
        <v>25778.624079999998</v>
      </c>
      <c r="L47" s="2">
        <v>31526.277430000002</v>
      </c>
      <c r="M47" s="2">
        <v>62469.93</v>
      </c>
      <c r="N47" s="2">
        <v>154217.97925999999</v>
      </c>
      <c r="O47" s="2">
        <v>0</v>
      </c>
      <c r="P47" s="2">
        <v>-1600631.3834199989</v>
      </c>
    </row>
    <row r="48" spans="1:16" ht="15" customHeight="1" x14ac:dyDescent="0.3">
      <c r="A48" s="38" t="s">
        <v>51</v>
      </c>
      <c r="B48" s="2">
        <v>2159195.8661100003</v>
      </c>
      <c r="C48" s="2">
        <v>1009951.35771</v>
      </c>
      <c r="D48" s="2">
        <v>396269.19871000008</v>
      </c>
      <c r="E48" s="2">
        <v>26709.808279999997</v>
      </c>
      <c r="F48" s="2">
        <v>202133.57432000001</v>
      </c>
      <c r="G48" s="2">
        <v>431787.41544999997</v>
      </c>
      <c r="H48" s="2">
        <v>2066851.3544699999</v>
      </c>
      <c r="I48" s="2">
        <v>68.678789999999992</v>
      </c>
      <c r="J48" s="2">
        <v>90.560009999999991</v>
      </c>
      <c r="K48" s="2">
        <v>16944.64978</v>
      </c>
      <c r="L48" s="2">
        <v>15365.981029999997</v>
      </c>
      <c r="M48" s="2">
        <v>32469.869609999994</v>
      </c>
      <c r="N48" s="2">
        <v>59874.642030000003</v>
      </c>
      <c r="O48" s="2">
        <v>0</v>
      </c>
      <c r="P48" s="2">
        <v>-172147.93805</v>
      </c>
    </row>
    <row r="49" spans="1:18" ht="15" customHeight="1" thickBot="1" x14ac:dyDescent="0.35">
      <c r="A49" s="284"/>
      <c r="B49" s="300"/>
      <c r="C49" s="300"/>
      <c r="D49" s="300"/>
      <c r="E49" s="300"/>
      <c r="F49" s="300"/>
      <c r="G49" s="300"/>
      <c r="H49" s="300"/>
      <c r="I49" s="300"/>
      <c r="J49" s="300"/>
      <c r="K49" s="300"/>
      <c r="L49" s="300"/>
      <c r="M49" s="300"/>
      <c r="N49" s="300"/>
      <c r="O49" s="300"/>
      <c r="P49" s="300"/>
    </row>
    <row r="50" spans="1:18" ht="15" customHeight="1" x14ac:dyDescent="0.3">
      <c r="A50" s="930" t="s">
        <v>1364</v>
      </c>
      <c r="F50" s="43"/>
      <c r="G50" s="43"/>
      <c r="H50" s="43"/>
      <c r="I50" s="43"/>
      <c r="J50" s="43"/>
      <c r="K50" s="43"/>
      <c r="L50" s="43"/>
      <c r="M50" s="44"/>
      <c r="N50" s="45"/>
      <c r="O50" s="46"/>
      <c r="P50" s="45"/>
      <c r="Q50" s="44"/>
      <c r="R50" s="44"/>
    </row>
    <row r="51" spans="1:18" ht="15" customHeight="1" x14ac:dyDescent="0.3">
      <c r="A51" s="1263" t="s">
        <v>206</v>
      </c>
      <c r="B51" s="1263"/>
      <c r="C51" s="1263"/>
      <c r="D51" s="1263"/>
      <c r="E51" s="1263"/>
      <c r="F51" s="47"/>
      <c r="G51" s="47"/>
      <c r="H51" s="47"/>
      <c r="I51" s="47"/>
      <c r="J51" s="47"/>
      <c r="K51" s="47"/>
      <c r="L51" s="47"/>
      <c r="M51" s="47"/>
      <c r="N51" s="47"/>
      <c r="O51" s="47"/>
      <c r="P51" s="47"/>
      <c r="Q51" s="47"/>
      <c r="R51" s="47"/>
    </row>
    <row r="52" spans="1:18" ht="15" customHeight="1" x14ac:dyDescent="0.3">
      <c r="A52" s="1262"/>
      <c r="B52" s="1262"/>
      <c r="C52" s="1262"/>
      <c r="D52" s="1262"/>
      <c r="E52" s="1262"/>
      <c r="F52" s="1262"/>
      <c r="G52" s="1262"/>
      <c r="H52" s="1262"/>
      <c r="I52" s="1262"/>
      <c r="J52" s="1262"/>
      <c r="K52" s="1262"/>
      <c r="L52" s="1262"/>
      <c r="M52" s="48"/>
      <c r="N52" s="48"/>
      <c r="O52" s="48"/>
      <c r="P52" s="48"/>
      <c r="Q52" s="48"/>
      <c r="R52" s="48"/>
    </row>
    <row r="53" spans="1:18" ht="15" customHeight="1" x14ac:dyDescent="0.3"/>
  </sheetData>
  <mergeCells count="18">
    <mergeCell ref="F7:F9"/>
    <mergeCell ref="G7:G9"/>
    <mergeCell ref="A52:L52"/>
    <mergeCell ref="A51:E51"/>
    <mergeCell ref="A2:P2"/>
    <mergeCell ref="A3:P3"/>
    <mergeCell ref="A5:P5"/>
    <mergeCell ref="A6:A9"/>
    <mergeCell ref="B6:N6"/>
    <mergeCell ref="O6:O9"/>
    <mergeCell ref="P6:P9"/>
    <mergeCell ref="H7:H9"/>
    <mergeCell ref="I7:M8"/>
    <mergeCell ref="N7:N9"/>
    <mergeCell ref="B7:B9"/>
    <mergeCell ref="C7:C9"/>
    <mergeCell ref="D7:D9"/>
    <mergeCell ref="E7:E9"/>
  </mergeCells>
  <hyperlinks>
    <hyperlink ref="A1" location="Índice!A1" display="Regresar"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70"/>
  <sheetViews>
    <sheetView showGridLines="0" workbookViewId="0"/>
  </sheetViews>
  <sheetFormatPr baseColWidth="10" defaultRowHeight="15" x14ac:dyDescent="0.2"/>
  <cols>
    <col min="1" max="1" width="46.28515625" style="99" customWidth="1"/>
    <col min="2" max="3" width="14" style="99" customWidth="1"/>
    <col min="4" max="4" width="17" style="99" customWidth="1"/>
    <col min="5" max="5" width="14.140625" style="99" customWidth="1"/>
    <col min="6" max="6" width="13.5703125" style="99" customWidth="1"/>
    <col min="7" max="7" width="13.7109375" style="99" customWidth="1"/>
    <col min="8" max="8" width="12.28515625" style="99" bestFit="1" customWidth="1"/>
    <col min="9" max="9" width="14.7109375" style="99" customWidth="1"/>
    <col min="10" max="10" width="12.5703125" style="99" customWidth="1"/>
    <col min="11" max="16384" width="11.42578125" style="99"/>
  </cols>
  <sheetData>
    <row r="1" spans="1:10" s="416" customFormat="1" x14ac:dyDescent="0.2">
      <c r="A1" s="236" t="s">
        <v>18</v>
      </c>
      <c r="B1" s="415"/>
      <c r="C1" s="415"/>
      <c r="D1" s="415"/>
      <c r="E1" s="415"/>
      <c r="F1" s="415"/>
      <c r="G1" s="415"/>
      <c r="H1" s="415"/>
      <c r="I1" s="415"/>
      <c r="J1" s="415"/>
    </row>
    <row r="2" spans="1:10" s="416" customFormat="1" x14ac:dyDescent="0.2">
      <c r="A2" s="1218" t="s">
        <v>826</v>
      </c>
      <c r="B2" s="1218"/>
      <c r="C2" s="1218"/>
      <c r="D2" s="1218"/>
      <c r="E2" s="1218"/>
      <c r="F2" s="1218"/>
      <c r="G2" s="1218"/>
      <c r="H2" s="1218"/>
      <c r="I2" s="1218"/>
      <c r="J2" s="1218"/>
    </row>
    <row r="3" spans="1:10" s="416" customFormat="1" ht="18" x14ac:dyDescent="0.2">
      <c r="A3" s="1177" t="s">
        <v>846</v>
      </c>
      <c r="B3" s="1177"/>
      <c r="C3" s="1177"/>
      <c r="D3" s="1177"/>
      <c r="E3" s="1177"/>
      <c r="F3" s="1177"/>
      <c r="G3" s="1177"/>
      <c r="H3" s="1177"/>
      <c r="I3" s="1177"/>
      <c r="J3" s="1177"/>
    </row>
    <row r="4" spans="1:10" s="416" customFormat="1" ht="18" x14ac:dyDescent="0.2">
      <c r="A4" s="1267" t="s">
        <v>69</v>
      </c>
      <c r="B4" s="1267"/>
      <c r="C4" s="1267"/>
      <c r="D4" s="1267"/>
      <c r="E4" s="1267"/>
      <c r="F4" s="1267"/>
      <c r="G4" s="1267"/>
      <c r="H4" s="1267"/>
      <c r="I4" s="1267"/>
      <c r="J4" s="1267"/>
    </row>
    <row r="5" spans="1:10" s="416" customFormat="1" ht="15.75" thickBot="1" x14ac:dyDescent="0.25">
      <c r="A5" s="776"/>
      <c r="B5" s="776"/>
      <c r="C5" s="776"/>
      <c r="D5" s="776"/>
      <c r="E5" s="776"/>
      <c r="F5" s="776"/>
      <c r="G5" s="776"/>
      <c r="H5" s="776"/>
      <c r="I5" s="776"/>
      <c r="J5" s="718"/>
    </row>
    <row r="6" spans="1:10" ht="21.75" customHeight="1" x14ac:dyDescent="0.2">
      <c r="A6" s="1259" t="s">
        <v>67</v>
      </c>
      <c r="B6" s="1222" t="s">
        <v>252</v>
      </c>
      <c r="C6" s="1225" t="s">
        <v>157</v>
      </c>
      <c r="D6" s="1225"/>
      <c r="E6" s="1222" t="s">
        <v>253</v>
      </c>
      <c r="F6" s="1222" t="s">
        <v>254</v>
      </c>
      <c r="G6" s="1222" t="s">
        <v>255</v>
      </c>
      <c r="H6" s="1222" t="s">
        <v>256</v>
      </c>
      <c r="I6" s="310" t="s">
        <v>136</v>
      </c>
      <c r="J6" s="1227" t="s">
        <v>208</v>
      </c>
    </row>
    <row r="7" spans="1:10" ht="22.5" customHeight="1" thickBot="1" x14ac:dyDescent="0.25">
      <c r="A7" s="1260"/>
      <c r="B7" s="1223"/>
      <c r="C7" s="1226"/>
      <c r="D7" s="1226"/>
      <c r="E7" s="1223"/>
      <c r="F7" s="1223"/>
      <c r="G7" s="1223"/>
      <c r="H7" s="1223"/>
      <c r="I7" s="311" t="s">
        <v>19</v>
      </c>
      <c r="J7" s="1228"/>
    </row>
    <row r="8" spans="1:10" ht="24" customHeight="1" thickBot="1" x14ac:dyDescent="0.25">
      <c r="A8" s="1261"/>
      <c r="B8" s="1224"/>
      <c r="C8" s="396" t="s">
        <v>257</v>
      </c>
      <c r="D8" s="396" t="s">
        <v>258</v>
      </c>
      <c r="E8" s="1224"/>
      <c r="F8" s="1224"/>
      <c r="G8" s="1224"/>
      <c r="H8" s="1224"/>
      <c r="I8" s="312" t="s">
        <v>136</v>
      </c>
      <c r="J8" s="1229"/>
    </row>
    <row r="9" spans="1:10" ht="15" customHeight="1" x14ac:dyDescent="0.2">
      <c r="A9" s="398"/>
      <c r="B9" s="304"/>
      <c r="C9" s="398"/>
      <c r="D9" s="398"/>
      <c r="E9" s="398"/>
      <c r="F9" s="304"/>
      <c r="G9" s="304"/>
      <c r="H9" s="398"/>
      <c r="I9" s="305"/>
      <c r="J9" s="398"/>
    </row>
    <row r="10" spans="1:10" ht="15" customHeight="1" x14ac:dyDescent="0.2">
      <c r="A10" s="61" t="s">
        <v>70</v>
      </c>
      <c r="B10" s="721"/>
      <c r="C10" s="721"/>
      <c r="D10" s="721"/>
      <c r="E10" s="721"/>
      <c r="F10" s="721"/>
      <c r="G10" s="722"/>
      <c r="H10" s="721"/>
      <c r="I10" s="723"/>
      <c r="J10" s="724"/>
    </row>
    <row r="11" spans="1:10" ht="15" customHeight="1" x14ac:dyDescent="0.2">
      <c r="A11" s="720"/>
      <c r="B11" s="725"/>
      <c r="C11" s="726"/>
      <c r="D11" s="725"/>
      <c r="E11" s="725"/>
      <c r="F11" s="725"/>
      <c r="G11" s="725"/>
      <c r="H11" s="725"/>
      <c r="I11" s="727"/>
      <c r="J11" s="724"/>
    </row>
    <row r="12" spans="1:10" ht="15" customHeight="1" x14ac:dyDescent="0.2">
      <c r="A12" s="728" t="s">
        <v>209</v>
      </c>
      <c r="B12" s="769">
        <v>25935710.62616</v>
      </c>
      <c r="C12" s="769">
        <v>94599976.40986</v>
      </c>
      <c r="D12" s="769">
        <v>19771861.441289999</v>
      </c>
      <c r="E12" s="769">
        <v>114371837.85115001</v>
      </c>
      <c r="F12" s="769">
        <v>32884791.991</v>
      </c>
      <c r="G12" s="769">
        <v>13658170.49047</v>
      </c>
      <c r="H12" s="769">
        <v>1000535.52432</v>
      </c>
      <c r="I12" s="769">
        <v>187851046.4831</v>
      </c>
      <c r="J12" s="758">
        <v>68.390105091807158</v>
      </c>
    </row>
    <row r="13" spans="1:10" ht="15" customHeight="1" x14ac:dyDescent="0.2">
      <c r="A13" s="728" t="s">
        <v>259</v>
      </c>
      <c r="B13" s="769">
        <v>0</v>
      </c>
      <c r="C13" s="769">
        <v>51048890.937190004</v>
      </c>
      <c r="D13" s="769">
        <v>1057334.9163899999</v>
      </c>
      <c r="E13" s="769">
        <v>52106225.853580005</v>
      </c>
      <c r="F13" s="769">
        <v>1752861.85344</v>
      </c>
      <c r="G13" s="769"/>
      <c r="H13" s="769">
        <v>843147.76836999995</v>
      </c>
      <c r="I13" s="769">
        <v>54702235.47539001</v>
      </c>
      <c r="J13" s="758">
        <v>19.915202512620933</v>
      </c>
    </row>
    <row r="14" spans="1:10" ht="15" customHeight="1" x14ac:dyDescent="0.2">
      <c r="A14" s="731" t="s">
        <v>260</v>
      </c>
      <c r="B14" s="769">
        <v>25935710.62616</v>
      </c>
      <c r="C14" s="769">
        <v>145648867.34705001</v>
      </c>
      <c r="D14" s="769">
        <v>20829196.35768</v>
      </c>
      <c r="E14" s="769">
        <v>166478063.70473</v>
      </c>
      <c r="F14" s="769">
        <v>34637653.844439998</v>
      </c>
      <c r="G14" s="769">
        <v>13658170.49047</v>
      </c>
      <c r="H14" s="769">
        <v>1843683.29269</v>
      </c>
      <c r="I14" s="769">
        <v>242553281.95848998</v>
      </c>
      <c r="J14" s="758">
        <v>88.30530760442808</v>
      </c>
    </row>
    <row r="15" spans="1:10" ht="15" customHeight="1" x14ac:dyDescent="0.2">
      <c r="A15" s="128" t="s">
        <v>312</v>
      </c>
      <c r="B15" s="769">
        <v>3722246.5089500002</v>
      </c>
      <c r="C15" s="769">
        <v>16364144.526999999</v>
      </c>
      <c r="D15" s="769">
        <v>4835469.8883999996</v>
      </c>
      <c r="E15" s="769">
        <v>21199614.415399998</v>
      </c>
      <c r="F15" s="769">
        <v>5169269.02367</v>
      </c>
      <c r="G15" s="769">
        <v>1327740.62124</v>
      </c>
      <c r="H15" s="769">
        <v>703615.59825000004</v>
      </c>
      <c r="I15" s="769">
        <v>32122486.167509999</v>
      </c>
      <c r="J15" s="758">
        <v>11.694692395571888</v>
      </c>
    </row>
    <row r="16" spans="1:10" ht="15" customHeight="1" x14ac:dyDescent="0.2">
      <c r="A16" s="128" t="s">
        <v>313</v>
      </c>
      <c r="B16" s="769">
        <v>2688562.5357900001</v>
      </c>
      <c r="C16" s="769">
        <v>782304.38173000002</v>
      </c>
      <c r="D16" s="769">
        <v>44653.689870000002</v>
      </c>
      <c r="E16" s="769">
        <v>826958.07160000002</v>
      </c>
      <c r="F16" s="769">
        <v>4117992.83103</v>
      </c>
      <c r="G16" s="769">
        <v>4472.6212400000004</v>
      </c>
      <c r="H16" s="769">
        <v>2243.0212700000002</v>
      </c>
      <c r="I16" s="769">
        <v>7640229.0809300002</v>
      </c>
      <c r="J16" s="758">
        <v>2.7815446309866156</v>
      </c>
    </row>
    <row r="17" spans="1:10" ht="15" customHeight="1" x14ac:dyDescent="0.2">
      <c r="A17" s="128" t="s">
        <v>314</v>
      </c>
      <c r="B17" s="769">
        <v>1033683.9731600001</v>
      </c>
      <c r="C17" s="769">
        <v>15581840.145269999</v>
      </c>
      <c r="D17" s="769">
        <v>4790816.1985299997</v>
      </c>
      <c r="E17" s="769">
        <v>20372656.343800001</v>
      </c>
      <c r="F17" s="769">
        <v>1051276.19264</v>
      </c>
      <c r="G17" s="769">
        <v>1323268</v>
      </c>
      <c r="H17" s="769">
        <v>701372.57698000001</v>
      </c>
      <c r="I17" s="769">
        <v>24482257.086579997</v>
      </c>
      <c r="J17" s="758">
        <v>8.9131477645852719</v>
      </c>
    </row>
    <row r="18" spans="1:10" ht="15" customHeight="1" x14ac:dyDescent="0.2">
      <c r="A18" s="61" t="s">
        <v>216</v>
      </c>
      <c r="B18" s="769">
        <v>29657957.135109998</v>
      </c>
      <c r="C18" s="769">
        <v>162013011.87405002</v>
      </c>
      <c r="D18" s="769">
        <v>25664666.24608</v>
      </c>
      <c r="E18" s="769">
        <v>187677678.12013003</v>
      </c>
      <c r="F18" s="769">
        <v>39806922.868110001</v>
      </c>
      <c r="G18" s="769">
        <v>14985911.111709999</v>
      </c>
      <c r="H18" s="769">
        <v>2547298.8909400003</v>
      </c>
      <c r="I18" s="769">
        <v>274675768.12600005</v>
      </c>
      <c r="J18" s="758">
        <v>100</v>
      </c>
    </row>
    <row r="19" spans="1:10" ht="15" customHeight="1" x14ac:dyDescent="0.2">
      <c r="A19" s="732"/>
      <c r="B19" s="769"/>
      <c r="C19" s="769"/>
      <c r="D19" s="769"/>
      <c r="E19" s="769"/>
      <c r="F19" s="769"/>
      <c r="G19" s="769"/>
      <c r="H19" s="769"/>
      <c r="I19" s="769"/>
      <c r="J19" s="758"/>
    </row>
    <row r="20" spans="1:10" ht="15" customHeight="1" x14ac:dyDescent="0.2">
      <c r="A20" s="61" t="s">
        <v>355</v>
      </c>
      <c r="B20" s="769"/>
      <c r="C20" s="769"/>
      <c r="D20" s="769"/>
      <c r="E20" s="769"/>
      <c r="F20" s="769"/>
      <c r="G20" s="769"/>
      <c r="H20" s="769"/>
      <c r="I20" s="769"/>
      <c r="J20" s="758"/>
    </row>
    <row r="21" spans="1:10" ht="15" customHeight="1" x14ac:dyDescent="0.2">
      <c r="A21" s="720"/>
      <c r="B21" s="769"/>
      <c r="C21" s="769"/>
      <c r="D21" s="769"/>
      <c r="E21" s="769"/>
      <c r="F21" s="769"/>
      <c r="G21" s="769"/>
      <c r="H21" s="769"/>
      <c r="I21" s="769"/>
      <c r="J21" s="758"/>
    </row>
    <row r="22" spans="1:10" ht="15" customHeight="1" x14ac:dyDescent="0.2">
      <c r="A22" s="728" t="s">
        <v>264</v>
      </c>
      <c r="B22" s="769">
        <v>5967215.0142799998</v>
      </c>
      <c r="C22" s="769">
        <v>85730465.353760004</v>
      </c>
      <c r="D22" s="769">
        <v>25976336.73034</v>
      </c>
      <c r="E22" s="769">
        <v>111706802.08410001</v>
      </c>
      <c r="F22" s="769">
        <v>724302.12939000002</v>
      </c>
      <c r="G22" s="769">
        <v>3734872.0728600002</v>
      </c>
      <c r="H22" s="769">
        <v>3790395.5243000002</v>
      </c>
      <c r="I22" s="769">
        <v>125923586.82493001</v>
      </c>
      <c r="J22" s="758">
        <v>45.844446957973368</v>
      </c>
    </row>
    <row r="23" spans="1:10" ht="15" customHeight="1" x14ac:dyDescent="0.2">
      <c r="A23" s="732" t="s">
        <v>316</v>
      </c>
      <c r="B23" s="769">
        <v>1673009.02562</v>
      </c>
      <c r="C23" s="769">
        <v>26965070.850869998</v>
      </c>
      <c r="D23" s="769">
        <v>9058746.0573200006</v>
      </c>
      <c r="E23" s="769">
        <v>36023816.908189997</v>
      </c>
      <c r="F23" s="769">
        <v>13588.7698</v>
      </c>
      <c r="G23" s="769">
        <v>183614.07504</v>
      </c>
      <c r="H23" s="769">
        <v>1335941.78575</v>
      </c>
      <c r="I23" s="769">
        <v>39229970.564399995</v>
      </c>
      <c r="J23" s="758">
        <v>14.282283010274249</v>
      </c>
    </row>
    <row r="24" spans="1:10" ht="15" customHeight="1" x14ac:dyDescent="0.2">
      <c r="A24" s="728" t="s">
        <v>266</v>
      </c>
      <c r="B24" s="769">
        <v>131080.93182</v>
      </c>
      <c r="C24" s="769">
        <v>2149341.5870300001</v>
      </c>
      <c r="D24" s="769">
        <v>696231.85797999997</v>
      </c>
      <c r="E24" s="769">
        <v>2845573.4450099999</v>
      </c>
      <c r="F24" s="769">
        <v>2681.8845000000001</v>
      </c>
      <c r="G24" s="769">
        <v>199023.02901</v>
      </c>
      <c r="H24" s="769">
        <v>103159.76626999999</v>
      </c>
      <c r="I24" s="769">
        <v>3281519.0566100003</v>
      </c>
      <c r="J24" s="758">
        <v>1.1946882242283174</v>
      </c>
    </row>
    <row r="25" spans="1:10" ht="15" customHeight="1" x14ac:dyDescent="0.2">
      <c r="A25" s="728" t="s">
        <v>317</v>
      </c>
      <c r="B25" s="769">
        <v>595469.97618</v>
      </c>
      <c r="C25" s="769">
        <v>8452116.9517700002</v>
      </c>
      <c r="D25" s="769">
        <v>2734925.0691300002</v>
      </c>
      <c r="E25" s="769">
        <v>11187042.0209</v>
      </c>
      <c r="F25" s="769">
        <v>353685.22665000003</v>
      </c>
      <c r="G25" s="769">
        <v>7843769.6572500002</v>
      </c>
      <c r="H25" s="769">
        <v>405143.67311999999</v>
      </c>
      <c r="I25" s="769">
        <v>20385110.554099999</v>
      </c>
      <c r="J25" s="758">
        <v>7.4215176290137403</v>
      </c>
    </row>
    <row r="26" spans="1:10" ht="15" customHeight="1" x14ac:dyDescent="0.2">
      <c r="A26" s="728" t="s">
        <v>267</v>
      </c>
      <c r="B26" s="769">
        <v>7296046.81109</v>
      </c>
      <c r="C26" s="769">
        <v>37003824.954779997</v>
      </c>
      <c r="D26" s="769">
        <v>8629231.7452700008</v>
      </c>
      <c r="E26" s="769">
        <v>45633056.700049996</v>
      </c>
      <c r="F26" s="769">
        <v>8014358.5035899999</v>
      </c>
      <c r="G26" s="769">
        <v>1241677.5707700001</v>
      </c>
      <c r="H26" s="769">
        <v>1259371.10409</v>
      </c>
      <c r="I26" s="769">
        <v>63444510.68959</v>
      </c>
      <c r="J26" s="758">
        <v>23.097964237051503</v>
      </c>
    </row>
    <row r="27" spans="1:10" ht="15" customHeight="1" x14ac:dyDescent="0.2">
      <c r="A27" s="732" t="s">
        <v>268</v>
      </c>
      <c r="B27" s="769">
        <v>1468049.6708800001</v>
      </c>
      <c r="C27" s="769">
        <v>0</v>
      </c>
      <c r="D27" s="769">
        <v>0</v>
      </c>
      <c r="E27" s="769">
        <v>0</v>
      </c>
      <c r="F27" s="769">
        <v>7044057.6783700008</v>
      </c>
      <c r="G27" s="769">
        <v>0</v>
      </c>
      <c r="H27" s="769">
        <v>0</v>
      </c>
      <c r="I27" s="769">
        <v>8512107.34925</v>
      </c>
      <c r="J27" s="758">
        <v>3.0989655211759715</v>
      </c>
    </row>
    <row r="28" spans="1:10" ht="15" customHeight="1" x14ac:dyDescent="0.2">
      <c r="A28" s="733" t="s">
        <v>442</v>
      </c>
      <c r="B28" s="769">
        <v>1468726.06519</v>
      </c>
      <c r="C28" s="769"/>
      <c r="D28" s="769"/>
      <c r="E28" s="769">
        <v>0</v>
      </c>
      <c r="F28" s="769"/>
      <c r="G28" s="769"/>
      <c r="H28" s="769"/>
      <c r="I28" s="769">
        <v>1468726.06519</v>
      </c>
      <c r="J28" s="758">
        <v>0.53471264509807859</v>
      </c>
    </row>
    <row r="29" spans="1:10" ht="15" customHeight="1" x14ac:dyDescent="0.2">
      <c r="A29" s="733" t="s">
        <v>443</v>
      </c>
      <c r="B29" s="769"/>
      <c r="C29" s="769"/>
      <c r="D29" s="769"/>
      <c r="E29" s="769">
        <v>0</v>
      </c>
      <c r="F29" s="769">
        <v>9502120.6110800002</v>
      </c>
      <c r="G29" s="769"/>
      <c r="H29" s="769"/>
      <c r="I29" s="769">
        <v>9502120.6110800002</v>
      </c>
      <c r="J29" s="758">
        <v>3.4593952993775412</v>
      </c>
    </row>
    <row r="30" spans="1:10" ht="15" customHeight="1" x14ac:dyDescent="0.2">
      <c r="A30" s="733" t="s">
        <v>388</v>
      </c>
      <c r="B30" s="769">
        <v>-397.69033000000002</v>
      </c>
      <c r="C30" s="769"/>
      <c r="D30" s="769"/>
      <c r="E30" s="769">
        <v>0</v>
      </c>
      <c r="F30" s="769">
        <v>-1389.1076399999999</v>
      </c>
      <c r="G30" s="769"/>
      <c r="H30" s="769"/>
      <c r="I30" s="769">
        <v>-1786.7979700000001</v>
      </c>
      <c r="J30" s="758">
        <v>-6.505116859017411E-4</v>
      </c>
    </row>
    <row r="31" spans="1:10" ht="15" customHeight="1" x14ac:dyDescent="0.2">
      <c r="A31" s="733" t="s">
        <v>435</v>
      </c>
      <c r="B31" s="769">
        <v>-278.70398</v>
      </c>
      <c r="C31" s="769"/>
      <c r="D31" s="769"/>
      <c r="E31" s="769">
        <v>0</v>
      </c>
      <c r="F31" s="769">
        <v>-1083.15624</v>
      </c>
      <c r="G31" s="769"/>
      <c r="H31" s="769"/>
      <c r="I31" s="769">
        <v>-1361.86022</v>
      </c>
      <c r="J31" s="758">
        <v>-4.958064663990613E-4</v>
      </c>
    </row>
    <row r="32" spans="1:10" ht="15" customHeight="1" x14ac:dyDescent="0.2">
      <c r="A32" s="733" t="s">
        <v>444</v>
      </c>
      <c r="B32" s="769"/>
      <c r="C32" s="769"/>
      <c r="D32" s="769"/>
      <c r="E32" s="769"/>
      <c r="F32" s="769"/>
      <c r="G32" s="769"/>
      <c r="H32" s="769"/>
      <c r="I32" s="769">
        <v>0</v>
      </c>
      <c r="J32" s="758"/>
    </row>
    <row r="33" spans="1:10" ht="15" customHeight="1" x14ac:dyDescent="0.2">
      <c r="A33" s="733" t="s">
        <v>445</v>
      </c>
      <c r="B33" s="769"/>
      <c r="C33" s="769"/>
      <c r="D33" s="769"/>
      <c r="E33" s="769"/>
      <c r="F33" s="769">
        <v>-2455590.6688299999</v>
      </c>
      <c r="G33" s="769"/>
      <c r="H33" s="769"/>
      <c r="I33" s="769">
        <v>-2455590.6688299999</v>
      </c>
      <c r="J33" s="758">
        <v>-0.89399610514734751</v>
      </c>
    </row>
    <row r="34" spans="1:10" ht="15" customHeight="1" x14ac:dyDescent="0.2">
      <c r="A34" s="733" t="s">
        <v>446</v>
      </c>
      <c r="B34" s="769"/>
      <c r="C34" s="769"/>
      <c r="D34" s="769"/>
      <c r="E34" s="769"/>
      <c r="F34" s="769"/>
      <c r="G34" s="769"/>
      <c r="H34" s="769"/>
      <c r="I34" s="769">
        <v>0</v>
      </c>
      <c r="J34" s="758"/>
    </row>
    <row r="35" spans="1:10" ht="15" customHeight="1" x14ac:dyDescent="0.2">
      <c r="A35" s="728" t="s">
        <v>271</v>
      </c>
      <c r="B35" s="769">
        <v>1983378.25767</v>
      </c>
      <c r="C35" s="769">
        <v>28479288.841839999</v>
      </c>
      <c r="D35" s="769">
        <v>8629231.7452700008</v>
      </c>
      <c r="E35" s="769">
        <v>37108520.587109998</v>
      </c>
      <c r="F35" s="769">
        <v>242540.14108999999</v>
      </c>
      <c r="G35" s="769">
        <v>1241677.5707700001</v>
      </c>
      <c r="H35" s="769">
        <v>1259371.10409</v>
      </c>
      <c r="I35" s="769">
        <v>41835487.660729997</v>
      </c>
      <c r="J35" s="758">
        <v>15.230862171117732</v>
      </c>
    </row>
    <row r="36" spans="1:10" ht="15" customHeight="1" x14ac:dyDescent="0.2">
      <c r="A36" s="563" t="s">
        <v>272</v>
      </c>
      <c r="B36" s="769">
        <v>3429278.2073999997</v>
      </c>
      <c r="C36" s="769">
        <v>8524536.1129399985</v>
      </c>
      <c r="D36" s="769">
        <v>0</v>
      </c>
      <c r="E36" s="769">
        <v>8524536.1129399985</v>
      </c>
      <c r="F36" s="769">
        <v>14108.23163</v>
      </c>
      <c r="G36" s="769">
        <v>0</v>
      </c>
      <c r="H36" s="769">
        <v>0</v>
      </c>
      <c r="I36" s="769">
        <v>11967922.551969998</v>
      </c>
      <c r="J36" s="758">
        <v>4.3571089774763232</v>
      </c>
    </row>
    <row r="37" spans="1:10" ht="15" customHeight="1" x14ac:dyDescent="0.2">
      <c r="A37" s="733" t="s">
        <v>392</v>
      </c>
      <c r="B37" s="769">
        <v>2742932.03528</v>
      </c>
      <c r="C37" s="769"/>
      <c r="D37" s="769"/>
      <c r="E37" s="769">
        <v>0</v>
      </c>
      <c r="F37" s="769"/>
      <c r="G37" s="769"/>
      <c r="H37" s="769"/>
      <c r="I37" s="769">
        <v>2742932.03528</v>
      </c>
      <c r="J37" s="758">
        <v>0.99860721387761975</v>
      </c>
    </row>
    <row r="38" spans="1:10" ht="15" customHeight="1" x14ac:dyDescent="0.2">
      <c r="A38" s="733" t="s">
        <v>393</v>
      </c>
      <c r="B38" s="769"/>
      <c r="C38" s="769">
        <v>4247402.6034199996</v>
      </c>
      <c r="D38" s="769"/>
      <c r="E38" s="769">
        <v>4247402.6034199996</v>
      </c>
      <c r="F38" s="769"/>
      <c r="G38" s="769"/>
      <c r="H38" s="769"/>
      <c r="I38" s="769">
        <v>4247402.6034199996</v>
      </c>
      <c r="J38" s="758">
        <v>1.5463332031064418</v>
      </c>
    </row>
    <row r="39" spans="1:10" ht="15" customHeight="1" x14ac:dyDescent="0.2">
      <c r="A39" s="733" t="s">
        <v>394</v>
      </c>
      <c r="B39" s="769"/>
      <c r="C39" s="769">
        <v>3914912.50563</v>
      </c>
      <c r="D39" s="769"/>
      <c r="E39" s="769">
        <v>3914912.50563</v>
      </c>
      <c r="F39" s="769"/>
      <c r="G39" s="769"/>
      <c r="H39" s="769"/>
      <c r="I39" s="769">
        <v>3914912.50563</v>
      </c>
      <c r="J39" s="758">
        <v>1.4252849941368473</v>
      </c>
    </row>
    <row r="40" spans="1:10" ht="15" customHeight="1" x14ac:dyDescent="0.2">
      <c r="A40" s="733" t="s">
        <v>448</v>
      </c>
      <c r="B40" s="769"/>
      <c r="C40" s="769"/>
      <c r="D40" s="769"/>
      <c r="E40" s="769"/>
      <c r="F40" s="769"/>
      <c r="G40" s="769"/>
      <c r="H40" s="769"/>
      <c r="I40" s="769">
        <v>0</v>
      </c>
      <c r="J40" s="758"/>
    </row>
    <row r="41" spans="1:10" ht="15" customHeight="1" x14ac:dyDescent="0.2">
      <c r="A41" s="733" t="s">
        <v>396</v>
      </c>
      <c r="B41" s="769"/>
      <c r="C41" s="769"/>
      <c r="D41" s="769"/>
      <c r="E41" s="769"/>
      <c r="F41" s="769">
        <v>15403.0062</v>
      </c>
      <c r="G41" s="769"/>
      <c r="H41" s="769"/>
      <c r="I41" s="769">
        <v>15403.0062</v>
      </c>
      <c r="J41" s="758">
        <v>5.6077047877533519E-3</v>
      </c>
    </row>
    <row r="42" spans="1:10" ht="15" customHeight="1" x14ac:dyDescent="0.2">
      <c r="A42" s="733" t="s">
        <v>397</v>
      </c>
      <c r="B42" s="769"/>
      <c r="C42" s="769"/>
      <c r="D42" s="769"/>
      <c r="E42" s="769"/>
      <c r="F42" s="769"/>
      <c r="G42" s="769"/>
      <c r="H42" s="769"/>
      <c r="I42" s="769">
        <v>0</v>
      </c>
      <c r="J42" s="758"/>
    </row>
    <row r="43" spans="1:10" ht="15" customHeight="1" x14ac:dyDescent="0.2">
      <c r="A43" s="733" t="s">
        <v>398</v>
      </c>
      <c r="B43" s="769"/>
      <c r="C43" s="769"/>
      <c r="D43" s="769"/>
      <c r="E43" s="769"/>
      <c r="F43" s="769"/>
      <c r="G43" s="769"/>
      <c r="H43" s="769"/>
      <c r="I43" s="769">
        <v>0</v>
      </c>
      <c r="J43" s="758"/>
    </row>
    <row r="44" spans="1:10" ht="15" customHeight="1" x14ac:dyDescent="0.2">
      <c r="A44" s="733" t="s">
        <v>399</v>
      </c>
      <c r="B44" s="769">
        <v>8291.9037599999992</v>
      </c>
      <c r="C44" s="769"/>
      <c r="D44" s="769"/>
      <c r="E44" s="769">
        <v>0</v>
      </c>
      <c r="F44" s="769"/>
      <c r="G44" s="769"/>
      <c r="H44" s="769"/>
      <c r="I44" s="769">
        <v>8291.9037599999992</v>
      </c>
      <c r="J44" s="758">
        <v>3.0187969679933008E-3</v>
      </c>
    </row>
    <row r="45" spans="1:10" ht="15" customHeight="1" x14ac:dyDescent="0.2">
      <c r="A45" s="733" t="s">
        <v>400</v>
      </c>
      <c r="B45" s="769">
        <v>678239.79058999999</v>
      </c>
      <c r="C45" s="769"/>
      <c r="D45" s="769"/>
      <c r="E45" s="769">
        <v>0</v>
      </c>
      <c r="F45" s="769"/>
      <c r="G45" s="769"/>
      <c r="H45" s="769"/>
      <c r="I45" s="769">
        <v>678239.79058999999</v>
      </c>
      <c r="J45" s="758">
        <v>0.24692378043296337</v>
      </c>
    </row>
    <row r="46" spans="1:10" ht="15" customHeight="1" x14ac:dyDescent="0.2">
      <c r="A46" s="733" t="s">
        <v>454</v>
      </c>
      <c r="B46" s="769">
        <v>1129.5204000000001</v>
      </c>
      <c r="C46" s="769">
        <v>364330.02622</v>
      </c>
      <c r="D46" s="769"/>
      <c r="E46" s="769">
        <v>364330.02622</v>
      </c>
      <c r="F46" s="769"/>
      <c r="G46" s="769"/>
      <c r="H46" s="769"/>
      <c r="I46" s="769">
        <v>365459.54661999998</v>
      </c>
      <c r="J46" s="758">
        <v>0.13305125134021845</v>
      </c>
    </row>
    <row r="47" spans="1:10" ht="15" customHeight="1" x14ac:dyDescent="0.2">
      <c r="A47" s="733" t="s">
        <v>449</v>
      </c>
      <c r="B47" s="769">
        <v>-1747.5933299999999</v>
      </c>
      <c r="C47" s="769">
        <v>-2784.07413</v>
      </c>
      <c r="D47" s="769"/>
      <c r="E47" s="769">
        <v>-2784.07413</v>
      </c>
      <c r="F47" s="769">
        <v>-2022.5171600000001</v>
      </c>
      <c r="G47" s="769"/>
      <c r="H47" s="769"/>
      <c r="I47" s="769">
        <v>-6554.18462</v>
      </c>
      <c r="J47" s="758">
        <v>-2.3861531960815145E-3</v>
      </c>
    </row>
    <row r="48" spans="1:10" ht="15" customHeight="1" x14ac:dyDescent="0.2">
      <c r="A48" s="733" t="s">
        <v>450</v>
      </c>
      <c r="B48" s="769">
        <v>432.55070000000001</v>
      </c>
      <c r="C48" s="769">
        <v>675.05179999999996</v>
      </c>
      <c r="D48" s="769"/>
      <c r="E48" s="769">
        <v>675.05179999999996</v>
      </c>
      <c r="F48" s="769">
        <v>727.74258999999995</v>
      </c>
      <c r="G48" s="769"/>
      <c r="H48" s="769"/>
      <c r="I48" s="769">
        <v>1835.3450899999998</v>
      </c>
      <c r="J48" s="758">
        <v>6.6818602256828316E-4</v>
      </c>
    </row>
    <row r="49" spans="1:10" ht="15" customHeight="1" x14ac:dyDescent="0.2">
      <c r="A49" s="733" t="s">
        <v>451</v>
      </c>
      <c r="B49" s="769">
        <v>415340.67514000001</v>
      </c>
      <c r="C49" s="769"/>
      <c r="D49" s="769"/>
      <c r="E49" s="769">
        <v>0</v>
      </c>
      <c r="F49" s="769">
        <v>713652.45250000001</v>
      </c>
      <c r="G49" s="769"/>
      <c r="H49" s="769"/>
      <c r="I49" s="769">
        <v>1128993.1276400001</v>
      </c>
      <c r="J49" s="758">
        <v>0.41102756728147388</v>
      </c>
    </row>
    <row r="50" spans="1:10" ht="15" customHeight="1" x14ac:dyDescent="0.2">
      <c r="A50" s="61" t="s">
        <v>281</v>
      </c>
      <c r="B50" s="769">
        <v>15662821.758989999</v>
      </c>
      <c r="C50" s="769">
        <v>160300819.69821</v>
      </c>
      <c r="D50" s="769">
        <v>47095471.460040003</v>
      </c>
      <c r="E50" s="769">
        <v>207396291.15825</v>
      </c>
      <c r="F50" s="769">
        <v>9108616.5139300004</v>
      </c>
      <c r="G50" s="769">
        <v>13202956.404929999</v>
      </c>
      <c r="H50" s="769">
        <v>6894011.8535300009</v>
      </c>
      <c r="I50" s="769">
        <v>252264697.68962997</v>
      </c>
      <c r="J50" s="758">
        <v>91.840900058541166</v>
      </c>
    </row>
    <row r="51" spans="1:10" ht="15" customHeight="1" x14ac:dyDescent="0.2">
      <c r="A51" s="732"/>
      <c r="B51" s="769"/>
      <c r="C51" s="769"/>
      <c r="D51" s="769"/>
      <c r="E51" s="769"/>
      <c r="F51" s="769"/>
      <c r="G51" s="769"/>
      <c r="H51" s="769"/>
      <c r="I51" s="769"/>
      <c r="J51" s="758"/>
    </row>
    <row r="52" spans="1:10" ht="15" customHeight="1" x14ac:dyDescent="0.2">
      <c r="A52" s="61" t="s">
        <v>282</v>
      </c>
      <c r="B52" s="769"/>
      <c r="C52" s="769"/>
      <c r="D52" s="769"/>
      <c r="E52" s="769"/>
      <c r="F52" s="769"/>
      <c r="G52" s="769"/>
      <c r="H52" s="769"/>
      <c r="I52" s="769"/>
      <c r="J52" s="758"/>
    </row>
    <row r="53" spans="1:10" ht="15" customHeight="1" x14ac:dyDescent="0.2">
      <c r="A53" s="735" t="s">
        <v>302</v>
      </c>
      <c r="B53" s="769">
        <v>311819.09589</v>
      </c>
      <c r="C53" s="769">
        <v>5129413.2453500004</v>
      </c>
      <c r="D53" s="769">
        <v>284879.87650999997</v>
      </c>
      <c r="E53" s="769">
        <v>5414293.1218600003</v>
      </c>
      <c r="F53" s="769">
        <v>381846.00842000003</v>
      </c>
      <c r="G53" s="769">
        <v>171940.00898000001</v>
      </c>
      <c r="H53" s="769">
        <v>8299.6758000000009</v>
      </c>
      <c r="I53" s="769">
        <v>6288197.9109500004</v>
      </c>
      <c r="J53" s="758">
        <v>2.2893165836403377</v>
      </c>
    </row>
    <row r="54" spans="1:10" ht="15" customHeight="1" x14ac:dyDescent="0.2">
      <c r="A54" s="736" t="s">
        <v>407</v>
      </c>
      <c r="B54" s="769">
        <v>269994.53986999998</v>
      </c>
      <c r="C54" s="769">
        <v>270258.80244</v>
      </c>
      <c r="D54" s="769">
        <v>85101.855609999999</v>
      </c>
      <c r="E54" s="769">
        <v>355360.65804999997</v>
      </c>
      <c r="F54" s="769">
        <v>86673.914109999998</v>
      </c>
      <c r="G54" s="769">
        <v>24319.110240000002</v>
      </c>
      <c r="H54" s="769">
        <v>12495.020619999999</v>
      </c>
      <c r="I54" s="769">
        <v>748843.24288999988</v>
      </c>
      <c r="J54" s="758">
        <v>0.27262806908634485</v>
      </c>
    </row>
    <row r="55" spans="1:10" ht="15" customHeight="1" x14ac:dyDescent="0.2">
      <c r="A55" s="736" t="s">
        <v>284</v>
      </c>
      <c r="B55" s="769"/>
      <c r="C55" s="769">
        <v>2907832.6852199999</v>
      </c>
      <c r="D55" s="769"/>
      <c r="E55" s="769">
        <v>2907832.6852199999</v>
      </c>
      <c r="F55" s="769">
        <v>949625.20478999999</v>
      </c>
      <c r="G55" s="769">
        <v>35256.997909999998</v>
      </c>
      <c r="H55" s="769"/>
      <c r="I55" s="769">
        <v>3892714.8879199997</v>
      </c>
      <c r="J55" s="758">
        <v>1.417203604991585</v>
      </c>
    </row>
    <row r="56" spans="1:10" ht="15" customHeight="1" x14ac:dyDescent="0.2">
      <c r="A56" s="737" t="s">
        <v>372</v>
      </c>
      <c r="B56" s="769">
        <v>344651.97954999999</v>
      </c>
      <c r="C56" s="769">
        <v>-667854.42533</v>
      </c>
      <c r="D56" s="769">
        <v>461269.51446999999</v>
      </c>
      <c r="E56" s="769">
        <v>-206584.91086</v>
      </c>
      <c r="F56" s="769">
        <v>-526397.41136999999</v>
      </c>
      <c r="G56" s="769">
        <v>342853.04042999999</v>
      </c>
      <c r="H56" s="769">
        <v>45477.302250000001</v>
      </c>
      <c r="I56" s="769">
        <v>0</v>
      </c>
      <c r="J56" s="758">
        <v>0</v>
      </c>
    </row>
    <row r="57" spans="1:10" ht="15" customHeight="1" x14ac:dyDescent="0.2">
      <c r="A57" s="735" t="s">
        <v>240</v>
      </c>
      <c r="B57" s="769">
        <v>85181.562869999994</v>
      </c>
      <c r="C57" s="769">
        <v>917549.48930000002</v>
      </c>
      <c r="D57" s="769"/>
      <c r="E57" s="769">
        <v>917549.48930000002</v>
      </c>
      <c r="F57" s="769"/>
      <c r="G57" s="769"/>
      <c r="H57" s="769"/>
      <c r="I57" s="769">
        <v>1002731.05217</v>
      </c>
      <c r="J57" s="758">
        <v>0.36505988824977981</v>
      </c>
    </row>
    <row r="58" spans="1:10" ht="15" customHeight="1" x14ac:dyDescent="0.2">
      <c r="A58" s="61" t="s">
        <v>285</v>
      </c>
      <c r="B58" s="769">
        <v>1011647.17818</v>
      </c>
      <c r="C58" s="769">
        <v>8557199.7969799992</v>
      </c>
      <c r="D58" s="769">
        <v>831251.24658999988</v>
      </c>
      <c r="E58" s="769">
        <v>9388451.0435699988</v>
      </c>
      <c r="F58" s="769">
        <v>891747.71594999998</v>
      </c>
      <c r="G58" s="769">
        <v>574369.15755999996</v>
      </c>
      <c r="H58" s="769">
        <v>66271.998670000001</v>
      </c>
      <c r="I58" s="769">
        <v>11932487.093929999</v>
      </c>
      <c r="J58" s="758">
        <v>4.3442081459680466</v>
      </c>
    </row>
    <row r="59" spans="1:10" ht="15" customHeight="1" x14ac:dyDescent="0.2">
      <c r="A59" s="736"/>
      <c r="B59" s="769"/>
      <c r="C59" s="769"/>
      <c r="D59" s="769"/>
      <c r="E59" s="769"/>
      <c r="F59" s="769"/>
      <c r="G59" s="769"/>
      <c r="H59" s="769"/>
      <c r="I59" s="769"/>
      <c r="J59" s="758"/>
    </row>
    <row r="60" spans="1:10" ht="15" customHeight="1" x14ac:dyDescent="0.2">
      <c r="A60" s="61" t="s">
        <v>246</v>
      </c>
      <c r="B60" s="769">
        <v>16674468.937169999</v>
      </c>
      <c r="C60" s="769">
        <v>168858019.49518999</v>
      </c>
      <c r="D60" s="769">
        <v>47926722.706630006</v>
      </c>
      <c r="E60" s="769">
        <v>216784742.20182002</v>
      </c>
      <c r="F60" s="769">
        <v>10000364.22988</v>
      </c>
      <c r="G60" s="769">
        <v>13777325.562489999</v>
      </c>
      <c r="H60" s="769">
        <v>6960283.8522000005</v>
      </c>
      <c r="I60" s="769">
        <v>264197184.78356001</v>
      </c>
      <c r="J60" s="758">
        <v>96.185108204509234</v>
      </c>
    </row>
    <row r="61" spans="1:10" ht="15" customHeight="1" x14ac:dyDescent="0.2">
      <c r="A61" s="736"/>
      <c r="B61" s="769"/>
      <c r="C61" s="769"/>
      <c r="D61" s="769"/>
      <c r="E61" s="769"/>
      <c r="F61" s="769"/>
      <c r="G61" s="769"/>
      <c r="H61" s="769"/>
      <c r="I61" s="769"/>
      <c r="J61" s="758"/>
    </row>
    <row r="62" spans="1:10" ht="15" customHeight="1" x14ac:dyDescent="0.2">
      <c r="A62" s="61" t="s">
        <v>352</v>
      </c>
      <c r="B62" s="769">
        <v>12983488.197939999</v>
      </c>
      <c r="C62" s="769">
        <v>-6845007.6211399734</v>
      </c>
      <c r="D62" s="769">
        <v>-22262056.460550006</v>
      </c>
      <c r="E62" s="769">
        <v>-29107064.08168998</v>
      </c>
      <c r="F62" s="769">
        <v>29806558.638230003</v>
      </c>
      <c r="G62" s="769">
        <v>1208585.5492199995</v>
      </c>
      <c r="H62" s="769">
        <v>-4412984.9612600002</v>
      </c>
      <c r="I62" s="769">
        <v>10478583.342440022</v>
      </c>
      <c r="J62" s="758">
        <v>3.8148917954907677</v>
      </c>
    </row>
    <row r="63" spans="1:10" ht="15" customHeight="1" x14ac:dyDescent="0.2">
      <c r="A63" s="738"/>
      <c r="B63" s="769"/>
      <c r="C63" s="769"/>
      <c r="D63" s="769"/>
      <c r="E63" s="769"/>
      <c r="F63" s="769"/>
      <c r="G63" s="769"/>
      <c r="H63" s="769"/>
      <c r="I63" s="769"/>
      <c r="J63" s="758"/>
    </row>
    <row r="64" spans="1:10" ht="15" customHeight="1" x14ac:dyDescent="0.2">
      <c r="A64" s="692" t="s">
        <v>310</v>
      </c>
      <c r="B64" s="769">
        <v>153009.476</v>
      </c>
      <c r="C64" s="769">
        <v>2400828.9348800001</v>
      </c>
      <c r="D64" s="769">
        <v>728775.62029999995</v>
      </c>
      <c r="E64" s="769">
        <v>3129604.5551800001</v>
      </c>
      <c r="F64" s="769">
        <v>-29.682829999999999</v>
      </c>
      <c r="G64" s="769">
        <v>128639.08646000001</v>
      </c>
      <c r="H64" s="769">
        <v>106729.83573999999</v>
      </c>
      <c r="I64" s="769">
        <v>3517953.27055</v>
      </c>
      <c r="J64" s="758">
        <v>1.2807657896259106</v>
      </c>
    </row>
    <row r="65" spans="1:10" ht="15" customHeight="1" x14ac:dyDescent="0.2">
      <c r="A65" s="692" t="s">
        <v>353</v>
      </c>
      <c r="B65" s="769">
        <v>-20974393.39051</v>
      </c>
      <c r="C65" s="769">
        <v>61970114.701880001</v>
      </c>
      <c r="D65" s="769">
        <v>29373.101460000002</v>
      </c>
      <c r="E65" s="769">
        <v>61999487.803340003</v>
      </c>
      <c r="F65" s="769">
        <v>-34361548.901239999</v>
      </c>
      <c r="G65" s="769"/>
      <c r="H65" s="769"/>
      <c r="I65" s="769">
        <v>6663545.511590004</v>
      </c>
      <c r="J65" s="758">
        <v>2.4259677353603628</v>
      </c>
    </row>
    <row r="66" spans="1:10" ht="15" customHeight="1" x14ac:dyDescent="0.2">
      <c r="A66" s="737"/>
      <c r="B66" s="769"/>
      <c r="C66" s="769"/>
      <c r="D66" s="769"/>
      <c r="E66" s="769"/>
      <c r="F66" s="769"/>
      <c r="G66" s="769"/>
      <c r="H66" s="769"/>
      <c r="I66" s="769"/>
      <c r="J66" s="758"/>
    </row>
    <row r="67" spans="1:10" ht="15" customHeight="1" x14ac:dyDescent="0.2">
      <c r="A67" s="61" t="s">
        <v>354</v>
      </c>
      <c r="B67" s="769">
        <v>33804872.112450004</v>
      </c>
      <c r="C67" s="769">
        <v>-71215951.25789997</v>
      </c>
      <c r="D67" s="769">
        <v>-23020205.182310004</v>
      </c>
      <c r="E67" s="769">
        <v>-94236156.44020997</v>
      </c>
      <c r="F67" s="769">
        <v>64168137.2223</v>
      </c>
      <c r="G67" s="769">
        <v>1079946.4627599996</v>
      </c>
      <c r="H67" s="769">
        <v>-4519714.7970000003</v>
      </c>
      <c r="I67" s="769">
        <v>297084.56030001864</v>
      </c>
      <c r="J67" s="758">
        <v>0.10815827050449502</v>
      </c>
    </row>
    <row r="68" spans="1:10" ht="15" customHeight="1" thickBot="1" x14ac:dyDescent="0.25">
      <c r="A68" s="402"/>
      <c r="B68" s="775"/>
      <c r="C68" s="775"/>
      <c r="D68" s="775"/>
      <c r="E68" s="775"/>
      <c r="F68" s="775"/>
      <c r="G68" s="775"/>
      <c r="H68" s="775"/>
      <c r="I68" s="775"/>
      <c r="J68" s="761"/>
    </row>
    <row r="69" spans="1:10" ht="15" customHeight="1" x14ac:dyDescent="0.2">
      <c r="A69" s="740" t="s">
        <v>455</v>
      </c>
      <c r="B69" s="728"/>
      <c r="C69" s="728"/>
      <c r="D69" s="728"/>
      <c r="E69" s="728"/>
      <c r="F69" s="728"/>
      <c r="G69" s="728"/>
      <c r="H69" s="728"/>
      <c r="I69" s="728"/>
      <c r="J69" s="728"/>
    </row>
    <row r="70" spans="1:10" x14ac:dyDescent="0.2">
      <c r="A70" s="406"/>
      <c r="B70" s="406"/>
      <c r="C70" s="406"/>
      <c r="D70" s="406"/>
      <c r="E70" s="406"/>
      <c r="F70" s="406"/>
      <c r="G70" s="406"/>
      <c r="H70" s="406"/>
      <c r="I70" s="406"/>
      <c r="J70" s="406"/>
    </row>
  </sheetData>
  <mergeCells count="11">
    <mergeCell ref="A2:J2"/>
    <mergeCell ref="A3:J3"/>
    <mergeCell ref="A4:J4"/>
    <mergeCell ref="A6:A8"/>
    <mergeCell ref="B6:B8"/>
    <mergeCell ref="C6:D7"/>
    <mergeCell ref="E6:E8"/>
    <mergeCell ref="F6:F8"/>
    <mergeCell ref="G6:G8"/>
    <mergeCell ref="H6:H8"/>
    <mergeCell ref="J6:J8"/>
  </mergeCells>
  <hyperlinks>
    <hyperlink ref="A1" location="Índice!A1" display="Regresar"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R51"/>
  <sheetViews>
    <sheetView showGridLines="0" workbookViewId="0">
      <selection activeCell="B24" sqref="B24"/>
    </sheetView>
  </sheetViews>
  <sheetFormatPr baseColWidth="10" defaultColWidth="20" defaultRowHeight="15" x14ac:dyDescent="0.2"/>
  <cols>
    <col min="1" max="1" width="27.7109375" style="99" customWidth="1"/>
    <col min="2" max="2" width="16.140625" style="99" customWidth="1"/>
    <col min="3" max="4" width="22.28515625" style="99" customWidth="1"/>
    <col min="5" max="5" width="20" style="99" customWidth="1"/>
    <col min="6" max="16384" width="20" style="99"/>
  </cols>
  <sheetData>
    <row r="1" spans="1:5" s="416" customFormat="1" x14ac:dyDescent="0.2">
      <c r="A1" s="236" t="s">
        <v>18</v>
      </c>
      <c r="B1" s="741"/>
      <c r="C1" s="741"/>
      <c r="D1" s="741"/>
      <c r="E1" s="741"/>
    </row>
    <row r="2" spans="1:5" s="416" customFormat="1" x14ac:dyDescent="0.2">
      <c r="A2" s="1232" t="s">
        <v>1255</v>
      </c>
      <c r="B2" s="1232"/>
      <c r="C2" s="1232"/>
      <c r="D2" s="1232"/>
      <c r="E2" s="1232"/>
    </row>
    <row r="3" spans="1:5" s="416" customFormat="1" ht="35.25" customHeight="1" x14ac:dyDescent="0.2">
      <c r="A3" s="1205" t="s">
        <v>1374</v>
      </c>
      <c r="B3" s="1205"/>
      <c r="C3" s="1205"/>
      <c r="D3" s="1205"/>
      <c r="E3" s="1205"/>
    </row>
    <row r="4" spans="1:5" s="416" customFormat="1" ht="18" x14ac:dyDescent="0.2">
      <c r="A4" s="417" t="s">
        <v>69</v>
      </c>
      <c r="B4" s="741"/>
      <c r="C4" s="741"/>
      <c r="D4" s="741"/>
      <c r="E4" s="741"/>
    </row>
    <row r="5" spans="1:5" s="416" customFormat="1" ht="15.75" thickBot="1" x14ac:dyDescent="0.25">
      <c r="A5" s="1232"/>
      <c r="B5" s="1232"/>
      <c r="C5" s="1232"/>
      <c r="D5" s="1232"/>
      <c r="E5" s="1232"/>
    </row>
    <row r="6" spans="1:5" ht="15.75" thickBot="1" x14ac:dyDescent="0.25">
      <c r="A6" s="1268" t="s">
        <v>1363</v>
      </c>
      <c r="B6" s="1270" t="s">
        <v>19</v>
      </c>
      <c r="C6" s="1237" t="s">
        <v>373</v>
      </c>
      <c r="D6" s="1237"/>
      <c r="E6" s="1268" t="s">
        <v>374</v>
      </c>
    </row>
    <row r="7" spans="1:5" ht="30.75" thickBot="1" x14ac:dyDescent="0.25">
      <c r="A7" s="1269"/>
      <c r="B7" s="1271"/>
      <c r="C7" s="400" t="s">
        <v>134</v>
      </c>
      <c r="D7" s="400" t="s">
        <v>375</v>
      </c>
      <c r="E7" s="1269"/>
    </row>
    <row r="8" spans="1:5" ht="15" customHeight="1" x14ac:dyDescent="0.2">
      <c r="A8" s="290"/>
      <c r="B8" s="291"/>
      <c r="C8" s="399"/>
      <c r="D8" s="399"/>
      <c r="E8" s="399"/>
    </row>
    <row r="9" spans="1:5" ht="15" customHeight="1" x14ac:dyDescent="0.2">
      <c r="A9" s="773" t="s">
        <v>376</v>
      </c>
      <c r="B9" s="766">
        <v>274675768.51567996</v>
      </c>
      <c r="C9" s="766">
        <v>187851046.48309997</v>
      </c>
      <c r="D9" s="766">
        <v>54702235.475389995</v>
      </c>
      <c r="E9" s="766">
        <v>32122486.557189997</v>
      </c>
    </row>
    <row r="10" spans="1:5" ht="15" customHeight="1" x14ac:dyDescent="0.2">
      <c r="A10" s="56"/>
      <c r="B10" s="766"/>
      <c r="C10" s="766"/>
      <c r="D10" s="766"/>
      <c r="E10" s="766"/>
    </row>
    <row r="11" spans="1:5" ht="15" customHeight="1" x14ac:dyDescent="0.2">
      <c r="A11" s="745" t="s">
        <v>20</v>
      </c>
      <c r="B11" s="766">
        <v>3123276.9833399998</v>
      </c>
      <c r="C11" s="766">
        <v>2339523.0421599997</v>
      </c>
      <c r="D11" s="766">
        <v>768000.81148000003</v>
      </c>
      <c r="E11" s="766">
        <v>15753.1297</v>
      </c>
    </row>
    <row r="12" spans="1:5" ht="15" customHeight="1" x14ac:dyDescent="0.2">
      <c r="A12" s="745" t="s">
        <v>21</v>
      </c>
      <c r="B12" s="766">
        <v>10316323.033719998</v>
      </c>
      <c r="C12" s="766">
        <v>7999042.4276399985</v>
      </c>
      <c r="D12" s="766">
        <v>2306963.6910299999</v>
      </c>
      <c r="E12" s="766">
        <v>10316.915049999992</v>
      </c>
    </row>
    <row r="13" spans="1:5" ht="15" customHeight="1" x14ac:dyDescent="0.2">
      <c r="A13" s="745" t="s">
        <v>22</v>
      </c>
      <c r="B13" s="766">
        <v>1776859.9715600002</v>
      </c>
      <c r="C13" s="766">
        <v>1452974.1350600002</v>
      </c>
      <c r="D13" s="766">
        <v>308368.18830999988</v>
      </c>
      <c r="E13" s="766">
        <v>15517.64819</v>
      </c>
    </row>
    <row r="14" spans="1:5" ht="15" customHeight="1" x14ac:dyDescent="0.2">
      <c r="A14" s="745" t="s">
        <v>23</v>
      </c>
      <c r="B14" s="766">
        <v>2501541.9915700005</v>
      </c>
      <c r="C14" s="766">
        <v>2019750.5411700003</v>
      </c>
      <c r="D14" s="766">
        <v>469920.91002000007</v>
      </c>
      <c r="E14" s="766">
        <v>11870.540379999999</v>
      </c>
    </row>
    <row r="15" spans="1:5" ht="15" customHeight="1" x14ac:dyDescent="0.2">
      <c r="A15" s="745" t="s">
        <v>24</v>
      </c>
      <c r="B15" s="766">
        <v>9542801.311759999</v>
      </c>
      <c r="C15" s="766">
        <v>7435899.0358399991</v>
      </c>
      <c r="D15" s="766">
        <v>2044086.4966700003</v>
      </c>
      <c r="E15" s="766">
        <v>62815.779249999985</v>
      </c>
    </row>
    <row r="16" spans="1:5" ht="15" customHeight="1" x14ac:dyDescent="0.2">
      <c r="A16" s="745" t="s">
        <v>25</v>
      </c>
      <c r="B16" s="766">
        <v>1688048.84164</v>
      </c>
      <c r="C16" s="766">
        <v>1286179.1883699999</v>
      </c>
      <c r="D16" s="766">
        <v>388108.30377000006</v>
      </c>
      <c r="E16" s="766">
        <v>13761.349499999995</v>
      </c>
    </row>
    <row r="17" spans="1:6" ht="15" customHeight="1" x14ac:dyDescent="0.2">
      <c r="A17" s="745" t="s">
        <v>26</v>
      </c>
      <c r="B17" s="766">
        <v>2824904.6810900001</v>
      </c>
      <c r="C17" s="766">
        <v>2036528.4031199999</v>
      </c>
      <c r="D17" s="766">
        <v>768308.96963000018</v>
      </c>
      <c r="E17" s="766">
        <v>20067.308340000003</v>
      </c>
    </row>
    <row r="18" spans="1:6" ht="15" customHeight="1" x14ac:dyDescent="0.2">
      <c r="A18" s="745" t="s">
        <v>27</v>
      </c>
      <c r="B18" s="766">
        <v>9910973.5924800001</v>
      </c>
      <c r="C18" s="766">
        <v>7584673.5849199994</v>
      </c>
      <c r="D18" s="766">
        <v>2270073.6223900006</v>
      </c>
      <c r="E18" s="766">
        <v>56226.385170000023</v>
      </c>
    </row>
    <row r="19" spans="1:6" ht="15" customHeight="1" x14ac:dyDescent="0.2">
      <c r="A19" s="746" t="s">
        <v>28</v>
      </c>
      <c r="B19" s="766">
        <v>30616511.197859999</v>
      </c>
      <c r="C19" s="766">
        <v>0</v>
      </c>
      <c r="D19" s="766">
        <v>0</v>
      </c>
      <c r="E19" s="766">
        <v>30616511.197859999</v>
      </c>
    </row>
    <row r="20" spans="1:6" ht="15" customHeight="1" x14ac:dyDescent="0.2">
      <c r="A20" s="406" t="s">
        <v>1292</v>
      </c>
      <c r="B20" s="766">
        <v>24194914.996679995</v>
      </c>
      <c r="C20" s="766">
        <v>19502018.201049998</v>
      </c>
      <c r="D20" s="766">
        <v>4602137.2498999992</v>
      </c>
      <c r="E20" s="766">
        <v>90759.545730000013</v>
      </c>
    </row>
    <row r="21" spans="1:6" ht="15" customHeight="1" x14ac:dyDescent="0.2">
      <c r="A21" s="406" t="s">
        <v>1293</v>
      </c>
      <c r="B21" s="766">
        <v>24185707.662129994</v>
      </c>
      <c r="C21" s="766">
        <v>18952727.195119996</v>
      </c>
      <c r="D21" s="766">
        <v>5072158.945559999</v>
      </c>
      <c r="E21" s="766">
        <v>160821.52144999994</v>
      </c>
    </row>
    <row r="22" spans="1:6" ht="15" customHeight="1" x14ac:dyDescent="0.2">
      <c r="A22" s="406" t="s">
        <v>29</v>
      </c>
      <c r="B22" s="766">
        <v>2922430.9673300004</v>
      </c>
      <c r="C22" s="766">
        <v>2193823.8380999998</v>
      </c>
      <c r="D22" s="766">
        <v>703552.25519000017</v>
      </c>
      <c r="E22" s="766">
        <v>25054.874039999984</v>
      </c>
    </row>
    <row r="23" spans="1:6" ht="15" customHeight="1" x14ac:dyDescent="0.2">
      <c r="A23" s="406" t="s">
        <v>30</v>
      </c>
      <c r="B23" s="766">
        <v>9761487.4093199987</v>
      </c>
      <c r="C23" s="766">
        <v>7360432.2312199986</v>
      </c>
      <c r="D23" s="766">
        <v>2353018.7342900001</v>
      </c>
      <c r="E23" s="766">
        <v>48036.44380999999</v>
      </c>
    </row>
    <row r="24" spans="1:6" ht="15" customHeight="1" x14ac:dyDescent="0.2">
      <c r="A24" s="406" t="s">
        <v>31</v>
      </c>
      <c r="B24" s="766">
        <v>2316598.0209199996</v>
      </c>
      <c r="C24" s="766">
        <v>1707259.5879399995</v>
      </c>
      <c r="D24" s="766">
        <v>580057.39263000013</v>
      </c>
      <c r="E24" s="766">
        <v>29281.040350000007</v>
      </c>
    </row>
    <row r="25" spans="1:6" ht="15" customHeight="1" x14ac:dyDescent="0.2">
      <c r="A25" s="406" t="s">
        <v>32</v>
      </c>
      <c r="B25" s="766">
        <v>2893963.2413900001</v>
      </c>
      <c r="C25" s="766">
        <v>2185069.2413100004</v>
      </c>
      <c r="D25" s="766">
        <v>684064.30849999993</v>
      </c>
      <c r="E25" s="766">
        <v>24829.691579999999</v>
      </c>
    </row>
    <row r="26" spans="1:6" ht="15" customHeight="1" x14ac:dyDescent="0.2">
      <c r="A26" s="406" t="s">
        <v>33</v>
      </c>
      <c r="B26" s="766">
        <v>19373404.824269999</v>
      </c>
      <c r="C26" s="766">
        <v>14672044.377659997</v>
      </c>
      <c r="D26" s="766">
        <v>4606740.8456400009</v>
      </c>
      <c r="E26" s="766">
        <v>94619.60096999997</v>
      </c>
    </row>
    <row r="27" spans="1:6" ht="15" customHeight="1" x14ac:dyDescent="0.2">
      <c r="A27" s="406" t="s">
        <v>1290</v>
      </c>
      <c r="B27" s="766">
        <v>12027626.036589999</v>
      </c>
      <c r="C27" s="766">
        <v>9280816.087749999</v>
      </c>
      <c r="D27" s="766">
        <v>2686834.2796800002</v>
      </c>
      <c r="E27" s="766">
        <v>59975.669160000019</v>
      </c>
    </row>
    <row r="28" spans="1:6" ht="15" customHeight="1" x14ac:dyDescent="0.2">
      <c r="A28" s="406" t="s">
        <v>1288</v>
      </c>
      <c r="B28" s="766">
        <v>8236058.1362000005</v>
      </c>
      <c r="C28" s="766">
        <v>6345833.7154400004</v>
      </c>
      <c r="D28" s="766">
        <v>1866946.4722199996</v>
      </c>
      <c r="E28" s="766">
        <v>23277.948539999998</v>
      </c>
    </row>
    <row r="29" spans="1:6" ht="15" customHeight="1" x14ac:dyDescent="0.2">
      <c r="A29" s="745" t="s">
        <v>34</v>
      </c>
      <c r="B29" s="766">
        <v>5253065.0567300003</v>
      </c>
      <c r="C29" s="766">
        <v>3977257.8721400001</v>
      </c>
      <c r="D29" s="766">
        <v>1248894.1422999997</v>
      </c>
      <c r="E29" s="766">
        <v>26913.04228999999</v>
      </c>
    </row>
    <row r="30" spans="1:6" ht="15" customHeight="1" x14ac:dyDescent="0.2">
      <c r="A30" s="745" t="s">
        <v>35</v>
      </c>
      <c r="B30" s="766">
        <v>3074845.8591999998</v>
      </c>
      <c r="C30" s="766">
        <v>2285681.84167</v>
      </c>
      <c r="D30" s="766">
        <v>666018.29204999993</v>
      </c>
      <c r="E30" s="766">
        <v>123145.72547999998</v>
      </c>
    </row>
    <row r="31" spans="1:6" ht="15" customHeight="1" x14ac:dyDescent="0.2">
      <c r="A31" s="745" t="s">
        <v>36</v>
      </c>
      <c r="B31" s="766">
        <v>1687672.6380399994</v>
      </c>
      <c r="C31" s="766">
        <v>1255001.2355299995</v>
      </c>
      <c r="D31" s="766">
        <v>416994.3113</v>
      </c>
      <c r="E31" s="766">
        <v>15677.091210000001</v>
      </c>
    </row>
    <row r="32" spans="1:6" ht="15" customHeight="1" x14ac:dyDescent="0.2">
      <c r="A32" s="745" t="s">
        <v>37</v>
      </c>
      <c r="B32" s="766">
        <v>20312105.990649998</v>
      </c>
      <c r="C32" s="766">
        <v>15919983.536909997</v>
      </c>
      <c r="D32" s="766">
        <v>4280641.6370800007</v>
      </c>
      <c r="E32" s="766">
        <v>111480.81666000004</v>
      </c>
      <c r="F32" s="447"/>
    </row>
    <row r="33" spans="1:18" ht="15" customHeight="1" x14ac:dyDescent="0.2">
      <c r="A33" s="745" t="s">
        <v>38</v>
      </c>
      <c r="B33" s="766">
        <v>2437326.3186299996</v>
      </c>
      <c r="C33" s="766">
        <v>1774292.3553099995</v>
      </c>
      <c r="D33" s="766">
        <v>638157.91212000011</v>
      </c>
      <c r="E33" s="766">
        <v>24876.051200000009</v>
      </c>
    </row>
    <row r="34" spans="1:18" ht="15" customHeight="1" x14ac:dyDescent="0.2">
      <c r="A34" s="745" t="s">
        <v>39</v>
      </c>
      <c r="B34" s="766">
        <v>7579641.8798600016</v>
      </c>
      <c r="C34" s="766">
        <v>5876896.3606500011</v>
      </c>
      <c r="D34" s="766">
        <v>1639648.2204600002</v>
      </c>
      <c r="E34" s="766">
        <v>63097.298749999987</v>
      </c>
    </row>
    <row r="35" spans="1:18" ht="15" customHeight="1" x14ac:dyDescent="0.2">
      <c r="A35" s="745" t="s">
        <v>40</v>
      </c>
      <c r="B35" s="766">
        <v>6173587.5720100002</v>
      </c>
      <c r="C35" s="766">
        <v>4825355.4197000004</v>
      </c>
      <c r="D35" s="766">
        <v>1323132.3749199996</v>
      </c>
      <c r="E35" s="766">
        <v>25099.777390000003</v>
      </c>
    </row>
    <row r="36" spans="1:18" ht="15" customHeight="1" x14ac:dyDescent="0.2">
      <c r="A36" s="745" t="s">
        <v>41</v>
      </c>
      <c r="B36" s="766">
        <v>3976990.0300800013</v>
      </c>
      <c r="C36" s="766">
        <v>3003994.3348100013</v>
      </c>
      <c r="D36" s="766">
        <v>959981.36013999977</v>
      </c>
      <c r="E36" s="766">
        <v>13014.335129999999</v>
      </c>
    </row>
    <row r="37" spans="1:18" ht="15" customHeight="1" x14ac:dyDescent="0.2">
      <c r="A37" s="745" t="s">
        <v>42</v>
      </c>
      <c r="B37" s="766">
        <v>4660205.7236299999</v>
      </c>
      <c r="C37" s="766">
        <v>3537967.2030199994</v>
      </c>
      <c r="D37" s="766">
        <v>1103927.7371600003</v>
      </c>
      <c r="E37" s="766">
        <v>18310.783449999999</v>
      </c>
    </row>
    <row r="38" spans="1:18" ht="15" customHeight="1" x14ac:dyDescent="0.2">
      <c r="A38" s="745" t="s">
        <v>43</v>
      </c>
      <c r="B38" s="766">
        <v>5871457.7569300001</v>
      </c>
      <c r="C38" s="766">
        <v>4364815.1082600001</v>
      </c>
      <c r="D38" s="766">
        <v>1463364.36304</v>
      </c>
      <c r="E38" s="766">
        <v>43278.285629999977</v>
      </c>
    </row>
    <row r="39" spans="1:18" ht="15" customHeight="1" x14ac:dyDescent="0.2">
      <c r="A39" s="745" t="s">
        <v>44</v>
      </c>
      <c r="B39" s="766">
        <v>6928850.6472999984</v>
      </c>
      <c r="C39" s="766">
        <v>5285733.1946699983</v>
      </c>
      <c r="D39" s="766">
        <v>1604076.7896800004</v>
      </c>
      <c r="E39" s="766">
        <v>39040.662949999998</v>
      </c>
    </row>
    <row r="40" spans="1:18" ht="15" customHeight="1" x14ac:dyDescent="0.2">
      <c r="A40" s="745" t="s">
        <v>45</v>
      </c>
      <c r="B40" s="766">
        <v>2602195.1009400003</v>
      </c>
      <c r="C40" s="766">
        <v>1947919.0307700001</v>
      </c>
      <c r="D40" s="766">
        <v>641270.79845999996</v>
      </c>
      <c r="E40" s="766">
        <v>13005.271709999997</v>
      </c>
    </row>
    <row r="41" spans="1:18" ht="15" customHeight="1" x14ac:dyDescent="0.2">
      <c r="A41" s="745" t="s">
        <v>46</v>
      </c>
      <c r="B41" s="766">
        <v>8614720.1996499989</v>
      </c>
      <c r="C41" s="766">
        <v>6626787.6801799992</v>
      </c>
      <c r="D41" s="766">
        <v>1962868.9268700001</v>
      </c>
      <c r="E41" s="766">
        <v>25063.5926</v>
      </c>
    </row>
    <row r="42" spans="1:18" ht="15" customHeight="1" x14ac:dyDescent="0.2">
      <c r="A42" s="747" t="s">
        <v>47</v>
      </c>
      <c r="B42" s="766">
        <v>1143447.4849199997</v>
      </c>
      <c r="C42" s="766">
        <v>830151.99171999993</v>
      </c>
      <c r="D42" s="766">
        <v>281556.73514</v>
      </c>
      <c r="E42" s="766">
        <v>31738.75806</v>
      </c>
    </row>
    <row r="43" spans="1:18" ht="15" customHeight="1" x14ac:dyDescent="0.2">
      <c r="A43" s="745" t="s">
        <v>48</v>
      </c>
      <c r="B43" s="766">
        <v>6540953.0927100014</v>
      </c>
      <c r="C43" s="766">
        <v>4793618.7263400014</v>
      </c>
      <c r="D43" s="766">
        <v>1649013.6204199998</v>
      </c>
      <c r="E43" s="766">
        <v>98320.745949999982</v>
      </c>
    </row>
    <row r="44" spans="1:18" ht="15" customHeight="1" x14ac:dyDescent="0.2">
      <c r="A44" s="745" t="s">
        <v>49</v>
      </c>
      <c r="B44" s="766">
        <v>3646346.8777799997</v>
      </c>
      <c r="C44" s="766">
        <v>2775513.2866499997</v>
      </c>
      <c r="D44" s="766">
        <v>848024.2328199998</v>
      </c>
      <c r="E44" s="766">
        <v>22809.358309999996</v>
      </c>
    </row>
    <row r="45" spans="1:18" ht="15" customHeight="1" x14ac:dyDescent="0.2">
      <c r="A45" s="745" t="s">
        <v>50</v>
      </c>
      <c r="B45" s="766">
        <v>3753069.1303599994</v>
      </c>
      <c r="C45" s="766">
        <v>2743529.6978999996</v>
      </c>
      <c r="D45" s="766">
        <v>979070.75147000002</v>
      </c>
      <c r="E45" s="766">
        <v>30468.680990000004</v>
      </c>
    </row>
    <row r="46" spans="1:18" ht="15" customHeight="1" x14ac:dyDescent="0.2">
      <c r="A46" s="745" t="s">
        <v>51</v>
      </c>
      <c r="B46" s="766">
        <v>2205854.2564100004</v>
      </c>
      <c r="C46" s="766">
        <v>1671952.7730000005</v>
      </c>
      <c r="D46" s="766">
        <v>516251.79304999992</v>
      </c>
      <c r="E46" s="766">
        <v>17649.690359999997</v>
      </c>
    </row>
    <row r="47" spans="1:18" ht="15" customHeight="1" thickBot="1" x14ac:dyDescent="0.25">
      <c r="A47" s="748"/>
      <c r="B47" s="768"/>
      <c r="C47" s="768"/>
      <c r="D47" s="768"/>
      <c r="E47" s="768"/>
    </row>
    <row r="48" spans="1:18" ht="32.25" customHeight="1" x14ac:dyDescent="0.2">
      <c r="A48" s="1272" t="s">
        <v>1364</v>
      </c>
      <c r="B48" s="1272"/>
      <c r="C48" s="1272"/>
      <c r="D48" s="1272"/>
      <c r="E48" s="1272"/>
      <c r="F48" s="700"/>
      <c r="G48" s="700"/>
      <c r="H48" s="700"/>
      <c r="I48" s="700"/>
      <c r="J48" s="700"/>
      <c r="K48" s="700"/>
      <c r="L48" s="700"/>
      <c r="M48" s="44"/>
      <c r="N48" s="701"/>
      <c r="O48" s="702"/>
      <c r="P48" s="701"/>
      <c r="Q48" s="44"/>
      <c r="R48" s="44"/>
    </row>
    <row r="49" spans="1:18" x14ac:dyDescent="0.2">
      <c r="A49" s="1231" t="s">
        <v>206</v>
      </c>
      <c r="B49" s="1231"/>
      <c r="C49" s="1231"/>
      <c r="D49" s="1231"/>
      <c r="E49" s="1231"/>
      <c r="F49" s="751"/>
      <c r="G49" s="751"/>
      <c r="H49" s="751"/>
      <c r="I49" s="751"/>
      <c r="J49" s="751"/>
      <c r="K49" s="751"/>
      <c r="L49" s="751"/>
      <c r="M49" s="751"/>
      <c r="N49" s="751"/>
      <c r="O49" s="751"/>
      <c r="P49" s="751"/>
      <c r="Q49" s="751"/>
      <c r="R49" s="751"/>
    </row>
    <row r="50" spans="1:18" ht="30" customHeight="1" x14ac:dyDescent="0.2">
      <c r="A50" s="1230"/>
      <c r="B50" s="1230"/>
      <c r="C50" s="1230"/>
      <c r="D50" s="1230"/>
      <c r="E50" s="1230"/>
      <c r="F50" s="703"/>
      <c r="G50" s="703"/>
      <c r="H50" s="703"/>
      <c r="I50" s="703"/>
      <c r="J50" s="703"/>
      <c r="K50" s="703"/>
      <c r="L50" s="703"/>
      <c r="M50" s="48"/>
      <c r="N50" s="48"/>
      <c r="O50" s="48"/>
      <c r="P50" s="48"/>
      <c r="Q50" s="48"/>
      <c r="R50" s="48"/>
    </row>
    <row r="51" spans="1:18" ht="15" customHeight="1" x14ac:dyDescent="0.2"/>
  </sheetData>
  <mergeCells count="10">
    <mergeCell ref="A50:E50"/>
    <mergeCell ref="A49:E49"/>
    <mergeCell ref="A2:E2"/>
    <mergeCell ref="A3:E3"/>
    <mergeCell ref="A5:E5"/>
    <mergeCell ref="A6:A7"/>
    <mergeCell ref="B6:B7"/>
    <mergeCell ref="C6:D6"/>
    <mergeCell ref="E6:E7"/>
    <mergeCell ref="A48:E48"/>
  </mergeCells>
  <hyperlinks>
    <hyperlink ref="A1" location="Índice!A1" display="Regresar" xr:uid="{00000000-0004-0000-2E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56"/>
  <sheetViews>
    <sheetView showGridLines="0" workbookViewId="0">
      <selection activeCell="E21" sqref="E21"/>
    </sheetView>
  </sheetViews>
  <sheetFormatPr baseColWidth="10" defaultRowHeight="15" x14ac:dyDescent="0.3"/>
  <cols>
    <col min="1" max="1" width="27.42578125" style="11" customWidth="1"/>
    <col min="2" max="2" width="13.28515625" style="11" customWidth="1"/>
    <col min="3" max="3" width="13.85546875" style="11" customWidth="1"/>
    <col min="4" max="4" width="14" style="11" customWidth="1"/>
    <col min="5" max="5" width="15.7109375" style="11" customWidth="1"/>
    <col min="6" max="6" width="11.5703125" style="11" customWidth="1"/>
    <col min="7" max="7" width="13.140625" style="11" customWidth="1"/>
    <col min="8" max="8" width="13.42578125" style="11" customWidth="1"/>
    <col min="9" max="9" width="11.42578125" style="11"/>
    <col min="10" max="10" width="13.140625" style="11" customWidth="1"/>
    <col min="11" max="11" width="16.7109375" style="11" customWidth="1"/>
    <col min="12" max="12" width="16.7109375" style="89" customWidth="1"/>
    <col min="13" max="13" width="11.7109375" style="11" customWidth="1"/>
    <col min="14" max="14" width="16.140625" style="89" customWidth="1"/>
    <col min="15" max="15" width="11.42578125" style="89" customWidth="1"/>
    <col min="16" max="16" width="12.42578125" style="11" customWidth="1"/>
    <col min="17" max="16384" width="11.42578125" style="11"/>
  </cols>
  <sheetData>
    <row r="1" spans="1:17" s="216" customFormat="1" x14ac:dyDescent="0.3">
      <c r="A1" s="236" t="s">
        <v>18</v>
      </c>
      <c r="B1" s="293"/>
      <c r="C1" s="293"/>
      <c r="D1" s="293"/>
      <c r="E1" s="293"/>
      <c r="F1" s="293"/>
      <c r="G1" s="293"/>
      <c r="H1" s="293"/>
      <c r="I1" s="293"/>
      <c r="J1" s="293"/>
      <c r="K1" s="293"/>
      <c r="L1" s="306"/>
      <c r="M1" s="293"/>
      <c r="N1" s="306"/>
      <c r="O1" s="306"/>
      <c r="P1" s="293"/>
    </row>
    <row r="2" spans="1:17" s="216" customFormat="1" x14ac:dyDescent="0.3">
      <c r="A2" s="1264" t="s">
        <v>1256</v>
      </c>
      <c r="B2" s="1264"/>
      <c r="C2" s="1264"/>
      <c r="D2" s="1264"/>
      <c r="E2" s="1264"/>
      <c r="F2" s="1264"/>
      <c r="G2" s="1264"/>
      <c r="H2" s="1264"/>
      <c r="I2" s="1264"/>
      <c r="J2" s="1264"/>
      <c r="K2" s="1264"/>
      <c r="L2" s="1264"/>
      <c r="M2" s="1264"/>
      <c r="N2" s="1264"/>
      <c r="O2" s="1264"/>
      <c r="P2" s="1264"/>
    </row>
    <row r="3" spans="1:17" s="216" customFormat="1" ht="18" x14ac:dyDescent="0.35">
      <c r="A3" s="1265" t="s">
        <v>1374</v>
      </c>
      <c r="B3" s="1265"/>
      <c r="C3" s="1265"/>
      <c r="D3" s="1265"/>
      <c r="E3" s="1265"/>
      <c r="F3" s="1265"/>
      <c r="G3" s="1265"/>
      <c r="H3" s="1265"/>
      <c r="I3" s="1265"/>
      <c r="J3" s="1265"/>
      <c r="K3" s="1265"/>
      <c r="L3" s="1265"/>
      <c r="M3" s="1265"/>
      <c r="N3" s="1265"/>
      <c r="O3" s="1265"/>
      <c r="P3" s="1265"/>
    </row>
    <row r="4" spans="1:17" s="216" customFormat="1" ht="18" x14ac:dyDescent="0.35">
      <c r="A4" s="260" t="s">
        <v>69</v>
      </c>
      <c r="B4" s="294"/>
      <c r="C4" s="294"/>
      <c r="D4" s="294"/>
      <c r="E4" s="294"/>
      <c r="F4" s="294"/>
      <c r="G4" s="294"/>
      <c r="H4" s="294"/>
      <c r="I4" s="294"/>
      <c r="J4" s="294"/>
      <c r="K4" s="294"/>
      <c r="L4" s="307"/>
      <c r="M4" s="294"/>
      <c r="N4" s="307"/>
      <c r="O4" s="307"/>
      <c r="P4" s="294"/>
    </row>
    <row r="5" spans="1:17" s="216" customFormat="1" ht="15.75" thickBot="1" x14ac:dyDescent="0.35">
      <c r="A5" s="1264"/>
      <c r="B5" s="1264"/>
      <c r="C5" s="1264"/>
      <c r="D5" s="1264"/>
      <c r="E5" s="1264"/>
      <c r="F5" s="1264"/>
      <c r="G5" s="1264"/>
      <c r="H5" s="1264"/>
      <c r="I5" s="1264"/>
      <c r="J5" s="1264"/>
      <c r="K5" s="1264"/>
      <c r="L5" s="1264"/>
      <c r="M5" s="1264"/>
      <c r="N5" s="1264"/>
      <c r="O5" s="1264"/>
      <c r="P5" s="1264"/>
    </row>
    <row r="6" spans="1:17" x14ac:dyDescent="0.3">
      <c r="A6" s="1273" t="s">
        <v>1363</v>
      </c>
      <c r="B6" s="1273" t="s">
        <v>71</v>
      </c>
      <c r="C6" s="1273"/>
      <c r="D6" s="1273"/>
      <c r="E6" s="1273"/>
      <c r="F6" s="1273"/>
      <c r="G6" s="1273"/>
      <c r="H6" s="1273"/>
      <c r="I6" s="1273"/>
      <c r="J6" s="1273"/>
      <c r="K6" s="1273"/>
      <c r="L6" s="1273"/>
      <c r="M6" s="1273"/>
      <c r="N6" s="1273"/>
      <c r="O6" s="1280" t="s">
        <v>453</v>
      </c>
      <c r="P6" s="1199" t="s">
        <v>204</v>
      </c>
    </row>
    <row r="7" spans="1:17" ht="15.75" thickBot="1" x14ac:dyDescent="0.35">
      <c r="A7" s="1274"/>
      <c r="B7" s="1275"/>
      <c r="C7" s="1275"/>
      <c r="D7" s="1275"/>
      <c r="E7" s="1275"/>
      <c r="F7" s="1275"/>
      <c r="G7" s="1275"/>
      <c r="H7" s="1275"/>
      <c r="I7" s="1275"/>
      <c r="J7" s="1275"/>
      <c r="K7" s="1275"/>
      <c r="L7" s="1275"/>
      <c r="M7" s="1275"/>
      <c r="N7" s="1275"/>
      <c r="O7" s="1277"/>
      <c r="P7" s="1279"/>
    </row>
    <row r="8" spans="1:17" x14ac:dyDescent="0.3">
      <c r="A8" s="1274"/>
      <c r="B8" s="1274" t="s">
        <v>246</v>
      </c>
      <c r="C8" s="1276" t="s">
        <v>377</v>
      </c>
      <c r="D8" s="1276" t="s">
        <v>140</v>
      </c>
      <c r="E8" s="1276" t="s">
        <v>139</v>
      </c>
      <c r="F8" s="1276" t="s">
        <v>130</v>
      </c>
      <c r="G8" s="1276" t="s">
        <v>143</v>
      </c>
      <c r="H8" s="1276" t="s">
        <v>378</v>
      </c>
      <c r="I8" s="1273" t="s">
        <v>245</v>
      </c>
      <c r="J8" s="1273"/>
      <c r="K8" s="1273"/>
      <c r="L8" s="1273"/>
      <c r="M8" s="1273"/>
      <c r="N8" s="1277" t="s">
        <v>441</v>
      </c>
      <c r="O8" s="1277"/>
      <c r="P8" s="1279"/>
    </row>
    <row r="9" spans="1:17" ht="15.75" thickBot="1" x14ac:dyDescent="0.35">
      <c r="A9" s="1274"/>
      <c r="B9" s="1274"/>
      <c r="C9" s="1276"/>
      <c r="D9" s="1276"/>
      <c r="E9" s="1276"/>
      <c r="F9" s="1276"/>
      <c r="G9" s="1276"/>
      <c r="H9" s="1276"/>
      <c r="I9" s="1275"/>
      <c r="J9" s="1275"/>
      <c r="K9" s="1275"/>
      <c r="L9" s="1275"/>
      <c r="M9" s="1275"/>
      <c r="N9" s="1277"/>
      <c r="O9" s="1277"/>
      <c r="P9" s="1279"/>
    </row>
    <row r="10" spans="1:17" ht="25.5" customHeight="1" x14ac:dyDescent="0.3">
      <c r="A10" s="1274"/>
      <c r="B10" s="1274"/>
      <c r="C10" s="1276"/>
      <c r="D10" s="1276"/>
      <c r="E10" s="1276"/>
      <c r="F10" s="1276"/>
      <c r="G10" s="1276"/>
      <c r="H10" s="1276"/>
      <c r="I10" s="1276" t="s">
        <v>381</v>
      </c>
      <c r="J10" s="1276" t="s">
        <v>382</v>
      </c>
      <c r="K10" s="1276" t="s">
        <v>383</v>
      </c>
      <c r="L10" s="1277" t="s">
        <v>384</v>
      </c>
      <c r="M10" s="1276" t="s">
        <v>385</v>
      </c>
      <c r="N10" s="1277"/>
      <c r="O10" s="1277"/>
      <c r="P10" s="1279"/>
    </row>
    <row r="11" spans="1:17" ht="25.5" customHeight="1" x14ac:dyDescent="0.3">
      <c r="A11" s="1274"/>
      <c r="B11" s="1274"/>
      <c r="C11" s="1276"/>
      <c r="D11" s="1276"/>
      <c r="E11" s="1276"/>
      <c r="F11" s="1276"/>
      <c r="G11" s="1276"/>
      <c r="H11" s="1276"/>
      <c r="I11" s="1276"/>
      <c r="J11" s="1276"/>
      <c r="K11" s="1276"/>
      <c r="L11" s="1277"/>
      <c r="M11" s="1276"/>
      <c r="N11" s="1277"/>
      <c r="O11" s="1277"/>
      <c r="P11" s="1279"/>
    </row>
    <row r="12" spans="1:17" ht="19.5" customHeight="1" thickBot="1" x14ac:dyDescent="0.35">
      <c r="A12" s="1275"/>
      <c r="B12" s="1275"/>
      <c r="C12" s="1216"/>
      <c r="D12" s="1216"/>
      <c r="E12" s="1216"/>
      <c r="F12" s="1216"/>
      <c r="G12" s="1216"/>
      <c r="H12" s="1216"/>
      <c r="I12" s="1216"/>
      <c r="J12" s="1216"/>
      <c r="K12" s="1216"/>
      <c r="L12" s="1278"/>
      <c r="M12" s="1216"/>
      <c r="N12" s="1278"/>
      <c r="O12" s="1278"/>
      <c r="P12" s="1200"/>
    </row>
    <row r="13" spans="1:17" ht="15" customHeight="1" x14ac:dyDescent="0.3">
      <c r="A13" s="299"/>
      <c r="B13" s="299"/>
      <c r="C13" s="299"/>
      <c r="D13" s="299"/>
      <c r="E13" s="299"/>
      <c r="F13" s="299"/>
      <c r="G13" s="299"/>
      <c r="H13" s="299"/>
      <c r="I13" s="299"/>
      <c r="J13" s="299"/>
      <c r="K13" s="299"/>
      <c r="L13" s="308"/>
      <c r="M13" s="299"/>
      <c r="N13" s="308"/>
      <c r="O13" s="308"/>
      <c r="P13" s="299"/>
    </row>
    <row r="14" spans="1:17" ht="15" customHeight="1" x14ac:dyDescent="0.3">
      <c r="A14" s="86" t="s">
        <v>376</v>
      </c>
      <c r="B14" s="2">
        <v>274378683.47489995</v>
      </c>
      <c r="C14" s="2">
        <v>125923586.82493997</v>
      </c>
      <c r="D14" s="2">
        <v>39229970.564399995</v>
      </c>
      <c r="E14" s="2">
        <v>3281519.0566099999</v>
      </c>
      <c r="F14" s="2">
        <v>20385110.554099996</v>
      </c>
      <c r="G14" s="2">
        <v>63444510.698780008</v>
      </c>
      <c r="H14" s="2">
        <v>252264697.69882995</v>
      </c>
      <c r="I14" s="2">
        <v>1002731.0521699999</v>
      </c>
      <c r="J14" s="2">
        <v>748843.14288999978</v>
      </c>
      <c r="K14" s="2">
        <v>6288197.9109499985</v>
      </c>
      <c r="L14" s="3">
        <v>3892714.8879200006</v>
      </c>
      <c r="M14" s="2">
        <v>11932486.993929999</v>
      </c>
      <c r="N14" s="3">
        <v>3517953.2705500009</v>
      </c>
      <c r="O14" s="3">
        <v>6663545.5115900002</v>
      </c>
      <c r="P14" s="2">
        <v>297085.04078000784</v>
      </c>
      <c r="Q14" s="88"/>
    </row>
    <row r="15" spans="1:17" ht="15" customHeight="1" x14ac:dyDescent="0.3">
      <c r="A15" s="37"/>
      <c r="B15" s="2">
        <v>0</v>
      </c>
      <c r="C15" s="2">
        <v>0</v>
      </c>
      <c r="D15" s="2">
        <v>0</v>
      </c>
      <c r="E15" s="2">
        <v>0</v>
      </c>
      <c r="F15" s="2">
        <v>0</v>
      </c>
      <c r="G15" s="2">
        <v>0</v>
      </c>
      <c r="H15" s="2">
        <v>0</v>
      </c>
      <c r="I15" s="2">
        <v>0</v>
      </c>
      <c r="J15" s="2">
        <v>0</v>
      </c>
      <c r="K15" s="2">
        <v>0</v>
      </c>
      <c r="L15" s="3">
        <v>0</v>
      </c>
      <c r="M15" s="2">
        <v>0</v>
      </c>
      <c r="N15" s="3">
        <v>0</v>
      </c>
      <c r="O15" s="3">
        <v>0</v>
      </c>
      <c r="P15" s="2">
        <v>0</v>
      </c>
      <c r="Q15" s="88"/>
    </row>
    <row r="16" spans="1:17" ht="15" customHeight="1" x14ac:dyDescent="0.3">
      <c r="A16" s="38" t="s">
        <v>20</v>
      </c>
      <c r="B16" s="2">
        <v>3266142.9890700001</v>
      </c>
      <c r="C16" s="2">
        <v>1577698.8894099998</v>
      </c>
      <c r="D16" s="2">
        <v>596868.46439000021</v>
      </c>
      <c r="E16" s="2">
        <v>33597.89316</v>
      </c>
      <c r="F16" s="2">
        <v>286273.12092999998</v>
      </c>
      <c r="G16" s="2">
        <v>690398.47300999996</v>
      </c>
      <c r="H16" s="2">
        <v>3184836.8409000002</v>
      </c>
      <c r="I16" s="2">
        <v>20.78538</v>
      </c>
      <c r="J16" s="2">
        <v>208.21131</v>
      </c>
      <c r="K16" s="2">
        <v>1761.9468399999987</v>
      </c>
      <c r="L16" s="3">
        <v>34982.544239999996</v>
      </c>
      <c r="M16" s="2">
        <v>36973.487769999992</v>
      </c>
      <c r="N16" s="3">
        <v>44332.660400000001</v>
      </c>
      <c r="O16" s="3"/>
      <c r="P16" s="2">
        <v>-142866.00573000032</v>
      </c>
      <c r="Q16" s="88"/>
    </row>
    <row r="17" spans="1:17" ht="15" customHeight="1" x14ac:dyDescent="0.3">
      <c r="A17" s="38" t="s">
        <v>21</v>
      </c>
      <c r="B17" s="2">
        <v>10571007.158810001</v>
      </c>
      <c r="C17" s="2">
        <v>5195252.6807400007</v>
      </c>
      <c r="D17" s="2">
        <v>1394837.1155499998</v>
      </c>
      <c r="E17" s="2">
        <v>82982.238530000002</v>
      </c>
      <c r="F17" s="2">
        <v>782700.52284999995</v>
      </c>
      <c r="G17" s="2">
        <v>2408855.9784100004</v>
      </c>
      <c r="H17" s="2">
        <v>9864628.5360800009</v>
      </c>
      <c r="I17" s="2">
        <v>4567.4465399999999</v>
      </c>
      <c r="J17" s="2">
        <v>211.81079</v>
      </c>
      <c r="K17" s="2">
        <v>460377.80741000001</v>
      </c>
      <c r="L17" s="3">
        <v>94802.323980000001</v>
      </c>
      <c r="M17" s="2">
        <v>559959.38872000005</v>
      </c>
      <c r="N17" s="3">
        <v>146419.23400999999</v>
      </c>
      <c r="O17" s="3"/>
      <c r="P17" s="2">
        <v>-254684.12509000301</v>
      </c>
      <c r="Q17" s="88"/>
    </row>
    <row r="18" spans="1:17" ht="15" customHeight="1" x14ac:dyDescent="0.3">
      <c r="A18" s="38" t="s">
        <v>22</v>
      </c>
      <c r="B18" s="2">
        <v>2339842.5162899997</v>
      </c>
      <c r="C18" s="2">
        <v>1370735.16114</v>
      </c>
      <c r="D18" s="2">
        <v>240393.48106000005</v>
      </c>
      <c r="E18" s="2">
        <v>29930.122899999998</v>
      </c>
      <c r="F18" s="2">
        <v>222624.37143000003</v>
      </c>
      <c r="G18" s="2">
        <v>345463.40425999998</v>
      </c>
      <c r="H18" s="2">
        <v>2209146.54079</v>
      </c>
      <c r="I18" s="2">
        <v>25.071189999999998</v>
      </c>
      <c r="J18" s="2">
        <v>211.81739999999999</v>
      </c>
      <c r="K18" s="2">
        <v>54998.067000000003</v>
      </c>
      <c r="L18" s="3">
        <v>36745.848389999999</v>
      </c>
      <c r="M18" s="2">
        <v>91980.803979999997</v>
      </c>
      <c r="N18" s="3">
        <v>38715.171520000004</v>
      </c>
      <c r="O18" s="3"/>
      <c r="P18" s="2">
        <v>-562982.5447299995</v>
      </c>
      <c r="Q18" s="88"/>
    </row>
    <row r="19" spans="1:17" ht="15" customHeight="1" x14ac:dyDescent="0.3">
      <c r="A19" s="38" t="s">
        <v>23</v>
      </c>
      <c r="B19" s="2">
        <v>2073557.9898100002</v>
      </c>
      <c r="C19" s="2">
        <v>958738.65775000013</v>
      </c>
      <c r="D19" s="2">
        <v>221714.69112999999</v>
      </c>
      <c r="E19" s="2">
        <v>27370.574260000001</v>
      </c>
      <c r="F19" s="2">
        <v>120232.86333999997</v>
      </c>
      <c r="G19" s="2">
        <v>373577.75914000004</v>
      </c>
      <c r="H19" s="2">
        <v>1701634.54562</v>
      </c>
      <c r="I19" s="2">
        <v>22.354990000000001</v>
      </c>
      <c r="J19" s="2">
        <v>105.72753999999999</v>
      </c>
      <c r="K19" s="2">
        <v>323788.88215000002</v>
      </c>
      <c r="L19" s="3">
        <v>21002.765090000001</v>
      </c>
      <c r="M19" s="2">
        <v>344919.72977000003</v>
      </c>
      <c r="N19" s="3">
        <v>27003.71442</v>
      </c>
      <c r="O19" s="3"/>
      <c r="P19" s="2">
        <v>427984.00176000036</v>
      </c>
      <c r="Q19" s="88"/>
    </row>
    <row r="20" spans="1:17" ht="15" customHeight="1" x14ac:dyDescent="0.3">
      <c r="A20" s="38" t="s">
        <v>24</v>
      </c>
      <c r="B20" s="2">
        <v>10377847.031330001</v>
      </c>
      <c r="C20" s="2">
        <v>4608354.0266700005</v>
      </c>
      <c r="D20" s="2">
        <v>1541594.1845200004</v>
      </c>
      <c r="E20" s="2">
        <v>90960.793199999986</v>
      </c>
      <c r="F20" s="2">
        <v>631439.72282000002</v>
      </c>
      <c r="G20" s="2">
        <v>3028858.2559500001</v>
      </c>
      <c r="H20" s="2">
        <v>9901206.9831600003</v>
      </c>
      <c r="I20" s="2">
        <v>17323.289870000001</v>
      </c>
      <c r="J20" s="2">
        <v>396.47629000000001</v>
      </c>
      <c r="K20" s="2">
        <v>219887.42355000001</v>
      </c>
      <c r="L20" s="3">
        <v>107876.57084</v>
      </c>
      <c r="M20" s="2">
        <v>345483.76055000001</v>
      </c>
      <c r="N20" s="3">
        <v>131156.28762000002</v>
      </c>
      <c r="O20" s="3"/>
      <c r="P20" s="2">
        <v>-835045.71957000159</v>
      </c>
      <c r="Q20" s="88"/>
    </row>
    <row r="21" spans="1:17" ht="15" customHeight="1" x14ac:dyDescent="0.3">
      <c r="A21" s="38" t="s">
        <v>25</v>
      </c>
      <c r="B21" s="2">
        <v>1921283.96215</v>
      </c>
      <c r="C21" s="2">
        <v>1004641.9582899999</v>
      </c>
      <c r="D21" s="2">
        <v>207832.14642999999</v>
      </c>
      <c r="E21" s="2">
        <v>26542.351910000005</v>
      </c>
      <c r="F21" s="2">
        <v>177584.10687999998</v>
      </c>
      <c r="G21" s="2">
        <v>385553.42525000003</v>
      </c>
      <c r="H21" s="2">
        <v>1802153.9887599999</v>
      </c>
      <c r="I21" s="2">
        <v>5165.0069000000003</v>
      </c>
      <c r="J21" s="2">
        <v>125.36395</v>
      </c>
      <c r="K21" s="2">
        <v>61511.858339999999</v>
      </c>
      <c r="L21" s="3">
        <v>23856.309069999999</v>
      </c>
      <c r="M21" s="2">
        <v>90658.538260000001</v>
      </c>
      <c r="N21" s="3">
        <v>28471.435129999998</v>
      </c>
      <c r="O21" s="3"/>
      <c r="P21" s="2">
        <v>-233235.12051000004</v>
      </c>
      <c r="Q21" s="88"/>
    </row>
    <row r="22" spans="1:17" ht="15" customHeight="1" x14ac:dyDescent="0.3">
      <c r="A22" s="38" t="s">
        <v>26</v>
      </c>
      <c r="B22" s="2">
        <v>3131350.7268099999</v>
      </c>
      <c r="C22" s="2">
        <v>1566332.6524099999</v>
      </c>
      <c r="D22" s="2">
        <v>476993.18679000001</v>
      </c>
      <c r="E22" s="2">
        <v>41883.439149999998</v>
      </c>
      <c r="F22" s="2">
        <v>281015.55949999997</v>
      </c>
      <c r="G22" s="2">
        <v>615136.62875999988</v>
      </c>
      <c r="H22" s="2">
        <v>2981361.4666099995</v>
      </c>
      <c r="I22" s="2">
        <v>1069.2513899999999</v>
      </c>
      <c r="J22" s="2">
        <v>182.17795999999998</v>
      </c>
      <c r="K22" s="2">
        <v>57790.20003</v>
      </c>
      <c r="L22" s="3">
        <v>47490.952529999995</v>
      </c>
      <c r="M22" s="2">
        <v>106532.58190999999</v>
      </c>
      <c r="N22" s="3">
        <v>43456.678289999996</v>
      </c>
      <c r="O22" s="3"/>
      <c r="P22" s="2">
        <v>-306446.04571999982</v>
      </c>
      <c r="Q22" s="88"/>
    </row>
    <row r="23" spans="1:17" ht="15" customHeight="1" x14ac:dyDescent="0.3">
      <c r="A23" s="38" t="s">
        <v>27</v>
      </c>
      <c r="B23" s="2">
        <v>11199503.06758</v>
      </c>
      <c r="C23" s="2">
        <v>5441927.1364699993</v>
      </c>
      <c r="D23" s="2">
        <v>1617307.4828100002</v>
      </c>
      <c r="E23" s="2">
        <v>108404.13465000001</v>
      </c>
      <c r="F23" s="2">
        <v>787057.25787999993</v>
      </c>
      <c r="G23" s="2">
        <v>2716174.3861300005</v>
      </c>
      <c r="H23" s="2">
        <v>10670870.397939999</v>
      </c>
      <c r="I23" s="2">
        <v>5629.6001900000001</v>
      </c>
      <c r="J23" s="2">
        <v>489.80847999999997</v>
      </c>
      <c r="K23" s="2">
        <v>72909.726719999991</v>
      </c>
      <c r="L23" s="3">
        <v>296018.61335</v>
      </c>
      <c r="M23" s="2">
        <v>375047.74874000001</v>
      </c>
      <c r="N23" s="3">
        <v>153584.9209</v>
      </c>
      <c r="O23" s="3"/>
      <c r="P23" s="2">
        <v>-1288529.4750999995</v>
      </c>
      <c r="Q23" s="88"/>
    </row>
    <row r="24" spans="1:17" ht="15" customHeight="1" x14ac:dyDescent="0.3">
      <c r="A24" s="40" t="s">
        <v>28</v>
      </c>
      <c r="B24" s="2">
        <v>19846815.409370001</v>
      </c>
      <c r="C24" s="2">
        <v>5178802.1917200005</v>
      </c>
      <c r="D24" s="2">
        <v>24998.824219999988</v>
      </c>
      <c r="E24" s="2">
        <v>67009.736769999989</v>
      </c>
      <c r="F24" s="2">
        <v>3976980.2222299995</v>
      </c>
      <c r="G24" s="2">
        <v>2429210.4527600002</v>
      </c>
      <c r="H24" s="2">
        <v>11677001.4277</v>
      </c>
      <c r="I24" s="2">
        <v>0</v>
      </c>
      <c r="J24" s="2">
        <v>734695.99129999999</v>
      </c>
      <c r="K24" s="2">
        <v>30455.50935</v>
      </c>
      <c r="L24" s="3">
        <v>624509.52651999996</v>
      </c>
      <c r="M24" s="2">
        <v>1389661.0271699999</v>
      </c>
      <c r="N24" s="3">
        <v>116607.44291</v>
      </c>
      <c r="O24" s="3">
        <v>6663545.5115900002</v>
      </c>
      <c r="P24" s="2">
        <v>10769695.788489997</v>
      </c>
      <c r="Q24" s="88"/>
    </row>
    <row r="25" spans="1:17" ht="15" customHeight="1" x14ac:dyDescent="0.3">
      <c r="A25" s="41" t="s">
        <v>1292</v>
      </c>
      <c r="B25" s="2">
        <v>21450085.362180006</v>
      </c>
      <c r="C25" s="2">
        <v>10369824.695390001</v>
      </c>
      <c r="D25" s="2">
        <v>3456212.5385799995</v>
      </c>
      <c r="E25" s="2">
        <v>261602.80215999996</v>
      </c>
      <c r="F25" s="2">
        <v>851417.18101000017</v>
      </c>
      <c r="G25" s="2">
        <v>5063315.1416900009</v>
      </c>
      <c r="H25" s="2">
        <v>20002372.358830005</v>
      </c>
      <c r="I25" s="2">
        <v>406324.1262</v>
      </c>
      <c r="J25" s="2">
        <v>1366.25622</v>
      </c>
      <c r="K25" s="2">
        <v>427659.58503999998</v>
      </c>
      <c r="L25" s="3">
        <v>322771.67457000003</v>
      </c>
      <c r="M25" s="2">
        <v>1158121.64203</v>
      </c>
      <c r="N25" s="3">
        <v>289591.36131999997</v>
      </c>
      <c r="O25" s="3"/>
      <c r="P25" s="2">
        <v>2744829.6344999894</v>
      </c>
      <c r="Q25" s="88"/>
    </row>
    <row r="26" spans="1:17" ht="15" customHeight="1" x14ac:dyDescent="0.3">
      <c r="A26" s="41" t="s">
        <v>1293</v>
      </c>
      <c r="B26" s="2">
        <v>24098371.441489998</v>
      </c>
      <c r="C26" s="2">
        <v>11201182.32491</v>
      </c>
      <c r="D26" s="2">
        <v>3982569.3188100001</v>
      </c>
      <c r="E26" s="2">
        <v>357418.34668000002</v>
      </c>
      <c r="F26" s="2">
        <v>1217650.3876800002</v>
      </c>
      <c r="G26" s="2">
        <v>5974904.3336800002</v>
      </c>
      <c r="H26" s="2">
        <v>22733724.711759999</v>
      </c>
      <c r="I26" s="2">
        <v>243873.93940999999</v>
      </c>
      <c r="J26" s="2">
        <v>1525.4447700000001</v>
      </c>
      <c r="K26" s="2">
        <v>520226.53261000005</v>
      </c>
      <c r="L26" s="3">
        <v>282948.81704999995</v>
      </c>
      <c r="M26" s="2">
        <v>1048574.73384</v>
      </c>
      <c r="N26" s="3">
        <v>316071.99589000002</v>
      </c>
      <c r="O26" s="3"/>
      <c r="P26" s="2">
        <v>87336.220639996231</v>
      </c>
      <c r="Q26" s="88"/>
    </row>
    <row r="27" spans="1:17" ht="15" customHeight="1" x14ac:dyDescent="0.3">
      <c r="A27" s="41" t="s">
        <v>29</v>
      </c>
      <c r="B27" s="2">
        <v>4079142.2108299998</v>
      </c>
      <c r="C27" s="2">
        <v>1944787.1448899999</v>
      </c>
      <c r="D27" s="2">
        <v>643200.28996999993</v>
      </c>
      <c r="E27" s="2">
        <v>47551.743280000002</v>
      </c>
      <c r="F27" s="2">
        <v>238316.37131000002</v>
      </c>
      <c r="G27" s="2">
        <v>862905.4314</v>
      </c>
      <c r="H27" s="2">
        <v>3736760.9808499999</v>
      </c>
      <c r="I27" s="2">
        <v>6366.8406599999998</v>
      </c>
      <c r="J27" s="2">
        <v>132.21729000000002</v>
      </c>
      <c r="K27" s="2">
        <v>227877.47571999996</v>
      </c>
      <c r="L27" s="3">
        <v>53740.816239999993</v>
      </c>
      <c r="M27" s="2">
        <v>288117.34990999993</v>
      </c>
      <c r="N27" s="3">
        <v>54263.880069999999</v>
      </c>
      <c r="O27" s="3"/>
      <c r="P27" s="2">
        <v>-1156711.2434999994</v>
      </c>
      <c r="Q27" s="88"/>
    </row>
    <row r="28" spans="1:17" ht="15" customHeight="1" x14ac:dyDescent="0.3">
      <c r="A28" s="41" t="s">
        <v>30</v>
      </c>
      <c r="B28" s="2">
        <v>8936621.6855399981</v>
      </c>
      <c r="C28" s="2">
        <v>4124183.0772799999</v>
      </c>
      <c r="D28" s="2">
        <v>1562318.5672899999</v>
      </c>
      <c r="E28" s="2">
        <v>111876.74516999999</v>
      </c>
      <c r="F28" s="2">
        <v>550541.71392000001</v>
      </c>
      <c r="G28" s="2">
        <v>2191883.3720999998</v>
      </c>
      <c r="H28" s="2">
        <v>8540803.4757599998</v>
      </c>
      <c r="I28" s="2">
        <v>28413.76989</v>
      </c>
      <c r="J28" s="2">
        <v>339.44387</v>
      </c>
      <c r="K28" s="2">
        <v>153731.02945000003</v>
      </c>
      <c r="L28" s="3">
        <v>95606.554560000004</v>
      </c>
      <c r="M28" s="2">
        <v>278090.79777000006</v>
      </c>
      <c r="N28" s="3">
        <v>117727.41201</v>
      </c>
      <c r="O28" s="3"/>
      <c r="P28" s="2">
        <v>824865.72378000058</v>
      </c>
      <c r="Q28" s="88"/>
    </row>
    <row r="29" spans="1:17" ht="15" customHeight="1" x14ac:dyDescent="0.3">
      <c r="A29" s="41" t="s">
        <v>31</v>
      </c>
      <c r="B29" s="2">
        <v>3752690.6226599989</v>
      </c>
      <c r="C29" s="2">
        <v>1878181.2349599998</v>
      </c>
      <c r="D29" s="2">
        <v>489333.24976999999</v>
      </c>
      <c r="E29" s="2">
        <v>112860.34096999999</v>
      </c>
      <c r="F29" s="2">
        <v>338412.12365999998</v>
      </c>
      <c r="G29" s="2">
        <v>734760.08681000001</v>
      </c>
      <c r="H29" s="2">
        <v>3553547.0361699993</v>
      </c>
      <c r="I29" s="2">
        <v>23.97045</v>
      </c>
      <c r="J29" s="2">
        <v>233.74069</v>
      </c>
      <c r="K29" s="2">
        <v>105841.30426</v>
      </c>
      <c r="L29" s="3">
        <v>40081.287229999994</v>
      </c>
      <c r="M29" s="2">
        <v>146180.30262999999</v>
      </c>
      <c r="N29" s="3">
        <v>52963.283859999996</v>
      </c>
      <c r="O29" s="3"/>
      <c r="P29" s="2">
        <v>-1436092.6017399994</v>
      </c>
      <c r="Q29" s="88"/>
    </row>
    <row r="30" spans="1:17" ht="15" customHeight="1" x14ac:dyDescent="0.3">
      <c r="A30" s="41" t="s">
        <v>32</v>
      </c>
      <c r="B30" s="2">
        <v>3356283.2376600006</v>
      </c>
      <c r="C30" s="2">
        <v>1548197.8343800004</v>
      </c>
      <c r="D30" s="2">
        <v>369529.78320999997</v>
      </c>
      <c r="E30" s="2">
        <v>29765.340640000006</v>
      </c>
      <c r="F30" s="2">
        <v>324844.64334000001</v>
      </c>
      <c r="G30" s="2">
        <v>840544.12768999999</v>
      </c>
      <c r="H30" s="2">
        <v>3112881.7292600004</v>
      </c>
      <c r="I30" s="2">
        <v>9704.7213200000006</v>
      </c>
      <c r="J30" s="2">
        <v>233.66029</v>
      </c>
      <c r="K30" s="2">
        <v>141006.39413</v>
      </c>
      <c r="L30" s="3">
        <v>49182.75735</v>
      </c>
      <c r="M30" s="2">
        <v>200127.53309000001</v>
      </c>
      <c r="N30" s="3">
        <v>43273.975310000002</v>
      </c>
      <c r="O30" s="3"/>
      <c r="P30" s="2">
        <v>-462319.99627000047</v>
      </c>
      <c r="Q30" s="88"/>
    </row>
    <row r="31" spans="1:17" ht="15" customHeight="1" x14ac:dyDescent="0.3">
      <c r="A31" s="41" t="s">
        <v>33</v>
      </c>
      <c r="B31" s="2">
        <v>20192149.430140004</v>
      </c>
      <c r="C31" s="2">
        <v>9131402.834999999</v>
      </c>
      <c r="D31" s="2">
        <v>3641123.7580000008</v>
      </c>
      <c r="E31" s="2">
        <v>275047.54090999998</v>
      </c>
      <c r="F31" s="2">
        <v>1112308.6663500001</v>
      </c>
      <c r="G31" s="2">
        <v>4938578.9580800002</v>
      </c>
      <c r="H31" s="2">
        <v>19098461.758340001</v>
      </c>
      <c r="I31" s="2">
        <v>13971.23083</v>
      </c>
      <c r="J31" s="2">
        <v>968.69168999999999</v>
      </c>
      <c r="K31" s="2">
        <v>567884.14894999994</v>
      </c>
      <c r="L31" s="3">
        <v>250516.33556000001</v>
      </c>
      <c r="M31" s="2">
        <v>833340.40703</v>
      </c>
      <c r="N31" s="3">
        <v>260347.26477000001</v>
      </c>
      <c r="O31" s="3"/>
      <c r="P31" s="2">
        <v>-818744.60587000474</v>
      </c>
      <c r="Q31" s="88"/>
    </row>
    <row r="32" spans="1:17" ht="15" customHeight="1" x14ac:dyDescent="0.3">
      <c r="A32" s="41" t="s">
        <v>1290</v>
      </c>
      <c r="B32" s="2">
        <v>13979050.520660004</v>
      </c>
      <c r="C32" s="2">
        <v>6662098.4075100003</v>
      </c>
      <c r="D32" s="2">
        <v>1856890.5766900002</v>
      </c>
      <c r="E32" s="2">
        <v>190014.46529000002</v>
      </c>
      <c r="F32" s="3">
        <v>901656.57043999992</v>
      </c>
      <c r="G32" s="2">
        <v>3673932.9028300005</v>
      </c>
      <c r="H32" s="2">
        <v>13284592.922760002</v>
      </c>
      <c r="I32" s="2">
        <v>354.06198000000001</v>
      </c>
      <c r="J32" s="2">
        <v>728.58531999999991</v>
      </c>
      <c r="K32" s="2">
        <v>299149.06651999999</v>
      </c>
      <c r="L32" s="3">
        <v>205566.997</v>
      </c>
      <c r="M32" s="2">
        <v>505798.71082000004</v>
      </c>
      <c r="N32" s="3">
        <v>188658.88708000001</v>
      </c>
      <c r="O32" s="3"/>
      <c r="P32" s="2">
        <v>-1951424.4840700049</v>
      </c>
      <c r="Q32" s="88"/>
    </row>
    <row r="33" spans="1:17" ht="15" customHeight="1" x14ac:dyDescent="0.3">
      <c r="A33" s="41" t="s">
        <v>1288</v>
      </c>
      <c r="B33" s="2">
        <v>7690873.48759</v>
      </c>
      <c r="C33" s="2">
        <v>3841992.27305</v>
      </c>
      <c r="D33" s="2">
        <v>1105004.04351</v>
      </c>
      <c r="E33" s="2">
        <v>106324.86702000001</v>
      </c>
      <c r="F33" s="2">
        <v>487309.21944000007</v>
      </c>
      <c r="G33" s="2">
        <v>1780075.3170899998</v>
      </c>
      <c r="H33" s="2">
        <v>7320705.7201100001</v>
      </c>
      <c r="I33" s="2">
        <v>3477.53415</v>
      </c>
      <c r="J33" s="2">
        <v>481.38702000000001</v>
      </c>
      <c r="K33" s="2">
        <v>185900.75394999998</v>
      </c>
      <c r="L33" s="3">
        <v>71531.306699999986</v>
      </c>
      <c r="M33" s="2">
        <v>261390.98181999996</v>
      </c>
      <c r="N33" s="3">
        <v>108776.78565999999</v>
      </c>
      <c r="O33" s="3"/>
      <c r="P33" s="2">
        <v>545184.6486100005</v>
      </c>
      <c r="Q33" s="88"/>
    </row>
    <row r="34" spans="1:17" ht="15" customHeight="1" x14ac:dyDescent="0.3">
      <c r="A34" s="38" t="s">
        <v>34</v>
      </c>
      <c r="B34" s="2">
        <v>5749636.8256799998</v>
      </c>
      <c r="C34" s="2">
        <v>2496013.4330699993</v>
      </c>
      <c r="D34" s="2">
        <v>935087.77541</v>
      </c>
      <c r="E34" s="2">
        <v>76995.015639999998</v>
      </c>
      <c r="F34" s="2">
        <v>516271.85620999994</v>
      </c>
      <c r="G34" s="2">
        <v>1540118.4994700002</v>
      </c>
      <c r="H34" s="2">
        <v>5564486.5797999995</v>
      </c>
      <c r="I34" s="2">
        <v>13357.255060000001</v>
      </c>
      <c r="J34" s="2">
        <v>300.86408</v>
      </c>
      <c r="K34" s="2">
        <v>23163.341410000001</v>
      </c>
      <c r="L34" s="3">
        <v>77742.963920000009</v>
      </c>
      <c r="M34" s="2">
        <v>114564.42447000001</v>
      </c>
      <c r="N34" s="3">
        <v>70585.82140999999</v>
      </c>
      <c r="O34" s="3"/>
      <c r="P34" s="2">
        <v>-496571.76894999947</v>
      </c>
      <c r="Q34" s="88"/>
    </row>
    <row r="35" spans="1:17" ht="15" customHeight="1" x14ac:dyDescent="0.3">
      <c r="A35" s="38" t="s">
        <v>35</v>
      </c>
      <c r="B35" s="2">
        <v>4043554.4323900002</v>
      </c>
      <c r="C35" s="2">
        <v>1832825.9175400001</v>
      </c>
      <c r="D35" s="2">
        <v>552218.41069000005</v>
      </c>
      <c r="E35" s="2">
        <v>59236.317490000001</v>
      </c>
      <c r="F35" s="2">
        <v>380769.89948000002</v>
      </c>
      <c r="G35" s="2">
        <v>1093873.60354</v>
      </c>
      <c r="H35" s="2">
        <v>3918924.1487400001</v>
      </c>
      <c r="I35" s="2">
        <v>17.9346</v>
      </c>
      <c r="J35" s="2">
        <v>340.81147999999996</v>
      </c>
      <c r="K35" s="2">
        <v>39321.785520000005</v>
      </c>
      <c r="L35" s="3">
        <v>33337.973379999996</v>
      </c>
      <c r="M35" s="2">
        <v>73018.504979999998</v>
      </c>
      <c r="N35" s="3">
        <v>51611.77867</v>
      </c>
      <c r="O35" s="3"/>
      <c r="P35" s="2">
        <v>-968708.57319000037</v>
      </c>
      <c r="Q35" s="88"/>
    </row>
    <row r="36" spans="1:17" ht="15" customHeight="1" x14ac:dyDescent="0.3">
      <c r="A36" s="38" t="s">
        <v>36</v>
      </c>
      <c r="B36" s="2">
        <v>2482500.62971</v>
      </c>
      <c r="C36" s="2">
        <v>1236224.5075400001</v>
      </c>
      <c r="D36" s="2">
        <v>301439.19643999997</v>
      </c>
      <c r="E36" s="2">
        <v>30589.70091</v>
      </c>
      <c r="F36" s="2">
        <v>189106.35218000002</v>
      </c>
      <c r="G36" s="2">
        <v>532922.05894999998</v>
      </c>
      <c r="H36" s="2">
        <v>2290281.8160199998</v>
      </c>
      <c r="I36" s="2">
        <v>21.171299999999999</v>
      </c>
      <c r="J36" s="2">
        <v>271.97017999999997</v>
      </c>
      <c r="K36" s="2">
        <v>125397.95790000001</v>
      </c>
      <c r="L36" s="3">
        <v>31614.932919999996</v>
      </c>
      <c r="M36" s="2">
        <v>157306.03230000002</v>
      </c>
      <c r="N36" s="3">
        <v>34912.781390000004</v>
      </c>
      <c r="O36" s="3"/>
      <c r="P36" s="2">
        <v>-794827.9916700006</v>
      </c>
      <c r="Q36" s="88"/>
    </row>
    <row r="37" spans="1:17" ht="15" customHeight="1" x14ac:dyDescent="0.3">
      <c r="A37" s="38" t="s">
        <v>37</v>
      </c>
      <c r="B37" s="2">
        <v>17898890.206560001</v>
      </c>
      <c r="C37" s="2">
        <v>8280852.3449600004</v>
      </c>
      <c r="D37" s="2">
        <v>3151791.4766299999</v>
      </c>
      <c r="E37" s="2">
        <v>262390.49527999997</v>
      </c>
      <c r="F37" s="2">
        <v>835925.83432999975</v>
      </c>
      <c r="G37" s="2">
        <v>4397840.4828200005</v>
      </c>
      <c r="H37" s="2">
        <v>16928800.634020001</v>
      </c>
      <c r="I37" s="2">
        <v>212141.56894999999</v>
      </c>
      <c r="J37" s="2">
        <v>592.64621999999997</v>
      </c>
      <c r="K37" s="2">
        <v>241693.08347000001</v>
      </c>
      <c r="L37" s="3">
        <v>281887.20439999999</v>
      </c>
      <c r="M37" s="2">
        <v>736314.50303999998</v>
      </c>
      <c r="N37" s="3">
        <v>233775.06950000001</v>
      </c>
      <c r="O37" s="3"/>
      <c r="P37" s="2">
        <v>2413215.7840899974</v>
      </c>
      <c r="Q37" s="88"/>
    </row>
    <row r="38" spans="1:17" ht="15" customHeight="1" x14ac:dyDescent="0.3">
      <c r="A38" s="38" t="s">
        <v>38</v>
      </c>
      <c r="B38" s="2">
        <v>2642569.8260699995</v>
      </c>
      <c r="C38" s="2">
        <v>1363114.4175499999</v>
      </c>
      <c r="D38" s="2">
        <v>312001.56681999995</v>
      </c>
      <c r="E38" s="2">
        <v>40927.113029999993</v>
      </c>
      <c r="F38" s="2">
        <v>215397.94442000001</v>
      </c>
      <c r="G38" s="2">
        <v>608567.82480000006</v>
      </c>
      <c r="H38" s="2">
        <v>2540008.8666199995</v>
      </c>
      <c r="I38" s="2">
        <v>1244.1426799999999</v>
      </c>
      <c r="J38" s="2">
        <v>319.98273999999998</v>
      </c>
      <c r="K38" s="2">
        <v>31652.537230000002</v>
      </c>
      <c r="L38" s="3">
        <v>30933.885839999999</v>
      </c>
      <c r="M38" s="2">
        <v>64150.548490000001</v>
      </c>
      <c r="N38" s="3">
        <v>38410.410960000001</v>
      </c>
      <c r="O38" s="3"/>
      <c r="P38" s="2">
        <v>-205243.50743999984</v>
      </c>
      <c r="Q38" s="88"/>
    </row>
    <row r="39" spans="1:17" ht="15" customHeight="1" x14ac:dyDescent="0.3">
      <c r="A39" s="38" t="s">
        <v>39</v>
      </c>
      <c r="B39" s="2">
        <v>8312520.5929699987</v>
      </c>
      <c r="C39" s="2">
        <v>3970862.6116899997</v>
      </c>
      <c r="D39" s="2">
        <v>1376355.7604199999</v>
      </c>
      <c r="E39" s="2">
        <v>86720.093160000004</v>
      </c>
      <c r="F39" s="2">
        <v>388187.14966999996</v>
      </c>
      <c r="G39" s="2">
        <v>2224362.2266299999</v>
      </c>
      <c r="H39" s="2">
        <v>8046487.8415699992</v>
      </c>
      <c r="I39" s="2">
        <v>5629.8894900000005</v>
      </c>
      <c r="J39" s="2">
        <v>561.05418000000009</v>
      </c>
      <c r="K39" s="2">
        <v>20077.636519999971</v>
      </c>
      <c r="L39" s="3">
        <v>128720.77575999999</v>
      </c>
      <c r="M39" s="2">
        <v>154989.35594999997</v>
      </c>
      <c r="N39" s="3">
        <v>111043.39545</v>
      </c>
      <c r="O39" s="3"/>
      <c r="P39" s="2">
        <v>-732878.7131099971</v>
      </c>
      <c r="Q39" s="88"/>
    </row>
    <row r="40" spans="1:17" ht="15" customHeight="1" x14ac:dyDescent="0.3">
      <c r="A40" s="38" t="s">
        <v>40</v>
      </c>
      <c r="B40" s="2">
        <v>3703617.8004000001</v>
      </c>
      <c r="C40" s="2">
        <v>1694372.7654899999</v>
      </c>
      <c r="D40" s="2">
        <v>511467.65353999997</v>
      </c>
      <c r="E40" s="2">
        <v>40863.58496</v>
      </c>
      <c r="F40" s="2">
        <v>293905.34607999999</v>
      </c>
      <c r="G40" s="2">
        <v>1065632.9087499999</v>
      </c>
      <c r="H40" s="2">
        <v>3606242.2588200001</v>
      </c>
      <c r="I40" s="2">
        <v>22.428609999999999</v>
      </c>
      <c r="J40" s="2">
        <v>293.79414000000003</v>
      </c>
      <c r="K40" s="2">
        <v>18776.519879999996</v>
      </c>
      <c r="L40" s="3">
        <v>29882.544419999998</v>
      </c>
      <c r="M40" s="2">
        <v>48975.287049999999</v>
      </c>
      <c r="N40" s="3">
        <v>48400.254529999998</v>
      </c>
      <c r="O40" s="3"/>
      <c r="P40" s="2">
        <v>2469969.7716100002</v>
      </c>
      <c r="Q40" s="88"/>
    </row>
    <row r="41" spans="1:17" ht="15" customHeight="1" x14ac:dyDescent="0.3">
      <c r="A41" s="38" t="s">
        <v>41</v>
      </c>
      <c r="B41" s="2">
        <v>3628124.6051099999</v>
      </c>
      <c r="C41" s="2">
        <v>1977976.3999700001</v>
      </c>
      <c r="D41" s="2">
        <v>405671.09931000002</v>
      </c>
      <c r="E41" s="2">
        <v>33414.313329999997</v>
      </c>
      <c r="F41" s="2">
        <v>267358.56490000006</v>
      </c>
      <c r="G41" s="2">
        <v>466825.95588999998</v>
      </c>
      <c r="H41" s="2">
        <v>3151246.3333999999</v>
      </c>
      <c r="I41" s="2">
        <v>28.4587</v>
      </c>
      <c r="J41" s="2">
        <v>211.02627999999999</v>
      </c>
      <c r="K41" s="2">
        <v>361174.91185999999</v>
      </c>
      <c r="L41" s="3">
        <v>60410.898920000007</v>
      </c>
      <c r="M41" s="2">
        <v>421825.29576000001</v>
      </c>
      <c r="N41" s="3">
        <v>55052.97595</v>
      </c>
      <c r="O41" s="3"/>
      <c r="P41" s="2">
        <v>348865.42497000145</v>
      </c>
      <c r="Q41" s="88"/>
    </row>
    <row r="42" spans="1:17" ht="15" customHeight="1" x14ac:dyDescent="0.3">
      <c r="A42" s="38" t="s">
        <v>42</v>
      </c>
      <c r="B42" s="2">
        <v>4610053.874280001</v>
      </c>
      <c r="C42" s="2">
        <v>2145549.91873</v>
      </c>
      <c r="D42" s="2">
        <v>769278.09295000008</v>
      </c>
      <c r="E42" s="2">
        <v>38139.038060000006</v>
      </c>
      <c r="F42" s="2">
        <v>346312.50333000004</v>
      </c>
      <c r="G42" s="2">
        <v>1150670.6891700001</v>
      </c>
      <c r="H42" s="2">
        <v>4449950.2422400005</v>
      </c>
      <c r="I42" s="2">
        <v>19.765040000000003</v>
      </c>
      <c r="J42" s="2">
        <v>480.40881999999999</v>
      </c>
      <c r="K42" s="2">
        <v>63969.588500000005</v>
      </c>
      <c r="L42" s="3">
        <v>34429.827560000005</v>
      </c>
      <c r="M42" s="2">
        <v>98899.589920000013</v>
      </c>
      <c r="N42" s="3">
        <v>61204.042119999998</v>
      </c>
      <c r="O42" s="3"/>
      <c r="P42" s="2">
        <v>50151.849349998869</v>
      </c>
      <c r="Q42" s="88"/>
    </row>
    <row r="43" spans="1:17" ht="15" customHeight="1" x14ac:dyDescent="0.3">
      <c r="A43" s="38" t="s">
        <v>43</v>
      </c>
      <c r="B43" s="2">
        <v>7358596.456269999</v>
      </c>
      <c r="C43" s="2">
        <v>3262404.6780700004</v>
      </c>
      <c r="D43" s="2">
        <v>1362805.7148699998</v>
      </c>
      <c r="E43" s="2">
        <v>79282.724570000006</v>
      </c>
      <c r="F43" s="2">
        <v>497557.66323999997</v>
      </c>
      <c r="G43" s="2">
        <v>1663585.2963100001</v>
      </c>
      <c r="H43" s="2">
        <v>6865636.0770599991</v>
      </c>
      <c r="I43" s="2">
        <v>10113.16027</v>
      </c>
      <c r="J43" s="2">
        <v>288.77565000000004</v>
      </c>
      <c r="K43" s="2">
        <v>335532.64009</v>
      </c>
      <c r="L43" s="3">
        <v>55310.225159999987</v>
      </c>
      <c r="M43" s="2">
        <v>401244.80116999999</v>
      </c>
      <c r="N43" s="3">
        <v>91715.578040000008</v>
      </c>
      <c r="O43" s="3"/>
      <c r="P43" s="2">
        <v>-1487138.6993399989</v>
      </c>
      <c r="Q43" s="88"/>
    </row>
    <row r="44" spans="1:17" ht="15" customHeight="1" x14ac:dyDescent="0.3">
      <c r="A44" s="38" t="s">
        <v>44</v>
      </c>
      <c r="B44" s="2">
        <v>8425414.2331600003</v>
      </c>
      <c r="C44" s="2">
        <v>3785166.9163299999</v>
      </c>
      <c r="D44" s="2">
        <v>1547576.15197</v>
      </c>
      <c r="E44" s="2">
        <v>95576.089009999996</v>
      </c>
      <c r="F44" s="2">
        <v>838638.36107999994</v>
      </c>
      <c r="G44" s="2">
        <v>1752415.40392</v>
      </c>
      <c r="H44" s="2">
        <v>8019372.9223100003</v>
      </c>
      <c r="I44" s="2">
        <v>3740.6283399999998</v>
      </c>
      <c r="J44" s="2">
        <v>314.31270000000001</v>
      </c>
      <c r="K44" s="2">
        <v>196649.88478000002</v>
      </c>
      <c r="L44" s="3">
        <v>97234.759730000005</v>
      </c>
      <c r="M44" s="2">
        <v>297939.58555000002</v>
      </c>
      <c r="N44" s="3">
        <v>108101.72529999999</v>
      </c>
      <c r="O44" s="3"/>
      <c r="P44" s="2">
        <v>-1496563.5858600019</v>
      </c>
      <c r="Q44" s="88"/>
    </row>
    <row r="45" spans="1:17" ht="15" customHeight="1" x14ac:dyDescent="0.3">
      <c r="A45" s="38" t="s">
        <v>45</v>
      </c>
      <c r="B45" s="2">
        <v>2662226.5829000003</v>
      </c>
      <c r="C45" s="2">
        <v>1411254.1326000001</v>
      </c>
      <c r="D45" s="2">
        <v>285560.17014999996</v>
      </c>
      <c r="E45" s="2">
        <v>33526.597710000002</v>
      </c>
      <c r="F45" s="2">
        <v>203676.81727999996</v>
      </c>
      <c r="G45" s="2">
        <v>595912.02580000006</v>
      </c>
      <c r="H45" s="2">
        <v>2529929.7435400002</v>
      </c>
      <c r="I45" s="2">
        <v>1974.3802000000001</v>
      </c>
      <c r="J45" s="2">
        <v>231.15395999999998</v>
      </c>
      <c r="K45" s="2">
        <v>30585.734250000001</v>
      </c>
      <c r="L45" s="3">
        <v>60131.07129</v>
      </c>
      <c r="M45" s="2">
        <v>92922.339700000011</v>
      </c>
      <c r="N45" s="3">
        <v>39374.499659999994</v>
      </c>
      <c r="O45" s="3"/>
      <c r="P45" s="2">
        <v>-60031.481960000005</v>
      </c>
      <c r="Q45" s="88"/>
    </row>
    <row r="46" spans="1:17" ht="15" customHeight="1" x14ac:dyDescent="0.3">
      <c r="A46" s="38" t="s">
        <v>46</v>
      </c>
      <c r="B46" s="2">
        <v>8582087.9289699998</v>
      </c>
      <c r="C46" s="2">
        <v>3687651.2165200002</v>
      </c>
      <c r="D46" s="2">
        <v>1142448.27501</v>
      </c>
      <c r="E46" s="2">
        <v>126927.80936</v>
      </c>
      <c r="F46" s="2">
        <v>701841.94451000006</v>
      </c>
      <c r="G46" s="2">
        <v>2031184.9841399996</v>
      </c>
      <c r="H46" s="2">
        <v>7690054.2295399997</v>
      </c>
      <c r="I46" s="2">
        <v>-718.65615000000003</v>
      </c>
      <c r="J46" s="2">
        <v>367.0847</v>
      </c>
      <c r="K46" s="2">
        <v>719722.80625000002</v>
      </c>
      <c r="L46" s="3">
        <v>73398.798819999996</v>
      </c>
      <c r="M46" s="2">
        <v>792770.03362</v>
      </c>
      <c r="N46" s="3">
        <v>99263.665810000006</v>
      </c>
      <c r="O46" s="3"/>
      <c r="P46" s="2">
        <v>32632.270679999143</v>
      </c>
      <c r="Q46" s="88"/>
    </row>
    <row r="47" spans="1:17" ht="15" customHeight="1" x14ac:dyDescent="0.3">
      <c r="A47" s="42" t="s">
        <v>47</v>
      </c>
      <c r="B47" s="2">
        <v>1744019.2761300001</v>
      </c>
      <c r="C47" s="2">
        <v>953296.37014000013</v>
      </c>
      <c r="D47" s="2">
        <v>197075.52042000004</v>
      </c>
      <c r="E47" s="2">
        <v>23012.729670000001</v>
      </c>
      <c r="F47" s="2">
        <v>105851.26901000002</v>
      </c>
      <c r="G47" s="2">
        <v>374195.73205999995</v>
      </c>
      <c r="H47" s="2">
        <v>1653431.6213000002</v>
      </c>
      <c r="I47" s="2">
        <v>15.35422</v>
      </c>
      <c r="J47" s="2">
        <v>215.86860999999999</v>
      </c>
      <c r="K47" s="2">
        <v>45984.90711</v>
      </c>
      <c r="L47" s="3">
        <v>17978.251509999998</v>
      </c>
      <c r="M47" s="2">
        <v>64194.381450000001</v>
      </c>
      <c r="N47" s="3">
        <v>26393.273379999999</v>
      </c>
      <c r="O47" s="3"/>
      <c r="P47" s="2">
        <v>-600571.7912100004</v>
      </c>
      <c r="Q47" s="88"/>
    </row>
    <row r="48" spans="1:17" ht="15" customHeight="1" x14ac:dyDescent="0.3">
      <c r="A48" s="38" t="s">
        <v>48</v>
      </c>
      <c r="B48" s="2">
        <v>7400029.5153300008</v>
      </c>
      <c r="C48" s="2">
        <v>3597025.4885200001</v>
      </c>
      <c r="D48" s="2">
        <v>1101364.4510899999</v>
      </c>
      <c r="E48" s="2">
        <v>109298.97619999999</v>
      </c>
      <c r="F48" s="2">
        <v>411475.5695199999</v>
      </c>
      <c r="G48" s="2">
        <v>1886852.0164999999</v>
      </c>
      <c r="H48" s="2">
        <v>7106016.5018300004</v>
      </c>
      <c r="I48" s="2">
        <v>3828.03116</v>
      </c>
      <c r="J48" s="2">
        <v>663.71324000000004</v>
      </c>
      <c r="K48" s="2">
        <v>102389.30061999999</v>
      </c>
      <c r="L48" s="3">
        <v>86747.266680000001</v>
      </c>
      <c r="M48" s="2">
        <v>193628.31169999999</v>
      </c>
      <c r="N48" s="3">
        <v>100384.7018</v>
      </c>
      <c r="O48" s="3"/>
      <c r="P48" s="2">
        <v>-859076.42261999939</v>
      </c>
      <c r="Q48" s="88"/>
    </row>
    <row r="49" spans="1:18" ht="15" customHeight="1" x14ac:dyDescent="0.3">
      <c r="A49" s="38" t="s">
        <v>49</v>
      </c>
      <c r="B49" s="2">
        <v>4981897.2631799998</v>
      </c>
      <c r="C49" s="2">
        <v>2723613.4594299998</v>
      </c>
      <c r="D49" s="2">
        <v>515445.39849999995</v>
      </c>
      <c r="E49" s="2">
        <v>46944.217810000002</v>
      </c>
      <c r="F49" s="2">
        <v>309198.8588000001</v>
      </c>
      <c r="G49" s="2">
        <v>1390304.0459100001</v>
      </c>
      <c r="H49" s="2">
        <v>4985505.9804499997</v>
      </c>
      <c r="I49" s="2">
        <v>0</v>
      </c>
      <c r="J49" s="2">
        <v>437.72996999999998</v>
      </c>
      <c r="K49" s="2">
        <v>-128682.77103</v>
      </c>
      <c r="L49" s="3">
        <v>48456.276449999998</v>
      </c>
      <c r="M49" s="2">
        <v>-79788.764610000013</v>
      </c>
      <c r="N49" s="3">
        <v>76180.047340000005</v>
      </c>
      <c r="O49" s="3"/>
      <c r="P49" s="2">
        <v>-1335550.3854</v>
      </c>
      <c r="Q49" s="88"/>
    </row>
    <row r="50" spans="1:18" ht="15" customHeight="1" x14ac:dyDescent="0.3">
      <c r="A50" s="38" t="s">
        <v>50</v>
      </c>
      <c r="B50" s="2">
        <v>5515424.3954999996</v>
      </c>
      <c r="C50" s="2">
        <v>2814566.5253099995</v>
      </c>
      <c r="D50" s="2">
        <v>904340.53414000012</v>
      </c>
      <c r="E50" s="2">
        <v>67337.659379999997</v>
      </c>
      <c r="F50" s="2">
        <v>351937.63870999997</v>
      </c>
      <c r="G50" s="2">
        <v>1124967.2909300001</v>
      </c>
      <c r="H50" s="2">
        <v>5263149.6484699994</v>
      </c>
      <c r="I50" s="2">
        <v>4936.8618799999995</v>
      </c>
      <c r="J50" s="2">
        <v>223.55459999999999</v>
      </c>
      <c r="K50" s="2">
        <v>108218.13188</v>
      </c>
      <c r="L50" s="3">
        <v>59774.552009999999</v>
      </c>
      <c r="M50" s="2">
        <v>173153.10037</v>
      </c>
      <c r="N50" s="3">
        <v>79121.646659999999</v>
      </c>
      <c r="O50" s="3"/>
      <c r="P50" s="2">
        <v>-1762355.2651400003</v>
      </c>
      <c r="Q50" s="88"/>
    </row>
    <row r="51" spans="1:18" ht="15" customHeight="1" x14ac:dyDescent="0.3">
      <c r="A51" s="38" t="s">
        <v>51</v>
      </c>
      <c r="B51" s="2">
        <v>2374900.1803199993</v>
      </c>
      <c r="C51" s="2">
        <v>1086482.5395099998</v>
      </c>
      <c r="D51" s="2">
        <v>429321.61330999999</v>
      </c>
      <c r="E51" s="2">
        <v>29193.10439</v>
      </c>
      <c r="F51" s="2">
        <v>243332.35633999997</v>
      </c>
      <c r="G51" s="2">
        <v>490151.21815000003</v>
      </c>
      <c r="H51" s="2">
        <v>2278480.8316999995</v>
      </c>
      <c r="I51" s="2">
        <v>25.676479999999998</v>
      </c>
      <c r="J51" s="2">
        <v>91.579160000000002</v>
      </c>
      <c r="K51" s="2">
        <v>39812.202689999998</v>
      </c>
      <c r="L51" s="3">
        <v>25490.678879999999</v>
      </c>
      <c r="M51" s="2">
        <v>65420.137210000001</v>
      </c>
      <c r="N51" s="3">
        <v>30999.21141</v>
      </c>
      <c r="O51" s="3"/>
      <c r="P51" s="2">
        <v>-169045.92390999896</v>
      </c>
      <c r="Q51" s="88"/>
    </row>
    <row r="52" spans="1:18" ht="15" customHeight="1" thickBot="1" x14ac:dyDescent="0.35">
      <c r="A52" s="284"/>
      <c r="B52" s="300"/>
      <c r="C52" s="300"/>
      <c r="D52" s="300"/>
      <c r="E52" s="300"/>
      <c r="F52" s="300"/>
      <c r="G52" s="300"/>
      <c r="H52" s="300"/>
      <c r="I52" s="300"/>
      <c r="J52" s="300"/>
      <c r="K52" s="300"/>
      <c r="L52" s="309"/>
      <c r="M52" s="300"/>
      <c r="N52" s="309"/>
      <c r="O52" s="309"/>
      <c r="P52" s="300"/>
    </row>
    <row r="53" spans="1:18" ht="15" customHeight="1" x14ac:dyDescent="0.3">
      <c r="A53" s="930" t="s">
        <v>1364</v>
      </c>
      <c r="B53" s="990"/>
      <c r="C53" s="990"/>
      <c r="D53" s="990"/>
      <c r="E53" s="990"/>
      <c r="F53" s="43"/>
      <c r="G53" s="43"/>
      <c r="H53" s="43"/>
      <c r="I53" s="43"/>
      <c r="J53" s="43"/>
      <c r="K53" s="43"/>
      <c r="L53" s="43"/>
      <c r="M53" s="44"/>
      <c r="N53" s="45"/>
      <c r="O53" s="46"/>
      <c r="P53" s="45"/>
      <c r="Q53" s="44"/>
      <c r="R53" s="44"/>
    </row>
    <row r="54" spans="1:18" ht="15" customHeight="1" x14ac:dyDescent="0.3">
      <c r="A54" s="1313" t="s">
        <v>206</v>
      </c>
      <c r="B54" s="47"/>
      <c r="C54" s="47"/>
      <c r="D54" s="47"/>
      <c r="E54" s="47"/>
      <c r="F54" s="47"/>
      <c r="G54" s="47"/>
      <c r="H54" s="47"/>
      <c r="I54" s="47"/>
      <c r="J54" s="47"/>
      <c r="K54" s="47"/>
      <c r="L54" s="47"/>
      <c r="M54" s="47"/>
      <c r="N54" s="47"/>
      <c r="O54" s="47"/>
      <c r="P54" s="47"/>
      <c r="Q54" s="47"/>
      <c r="R54" s="47"/>
    </row>
    <row r="55" spans="1:18" ht="15" customHeight="1" x14ac:dyDescent="0.3">
      <c r="A55" s="1262"/>
      <c r="B55" s="1262"/>
      <c r="C55" s="1262"/>
      <c r="D55" s="1262"/>
      <c r="E55" s="1262"/>
      <c r="F55" s="1262"/>
      <c r="G55" s="1262"/>
      <c r="H55" s="1262"/>
      <c r="I55" s="1262"/>
      <c r="J55" s="1262"/>
      <c r="K55" s="1262"/>
      <c r="L55" s="1262"/>
      <c r="M55" s="48"/>
      <c r="N55" s="48"/>
      <c r="O55" s="48"/>
      <c r="P55" s="48"/>
      <c r="Q55" s="48"/>
      <c r="R55" s="48"/>
    </row>
    <row r="56" spans="1:18" ht="15" customHeight="1" x14ac:dyDescent="0.3">
      <c r="L56" s="11"/>
      <c r="N56" s="11"/>
      <c r="O56" s="11"/>
    </row>
  </sheetData>
  <mergeCells count="22">
    <mergeCell ref="A55:L55"/>
    <mergeCell ref="D8:D12"/>
    <mergeCell ref="G8:G12"/>
    <mergeCell ref="K10:K12"/>
    <mergeCell ref="L10:L12"/>
    <mergeCell ref="H8:H12"/>
    <mergeCell ref="A2:P2"/>
    <mergeCell ref="A3:P3"/>
    <mergeCell ref="A5:P5"/>
    <mergeCell ref="A6:A12"/>
    <mergeCell ref="B6:N7"/>
    <mergeCell ref="B8:B12"/>
    <mergeCell ref="I10:I12"/>
    <mergeCell ref="M10:M12"/>
    <mergeCell ref="E8:E12"/>
    <mergeCell ref="J10:J12"/>
    <mergeCell ref="C8:C12"/>
    <mergeCell ref="I8:M9"/>
    <mergeCell ref="F8:F12"/>
    <mergeCell ref="N8:N12"/>
    <mergeCell ref="P6:P12"/>
    <mergeCell ref="O6:O12"/>
  </mergeCells>
  <hyperlinks>
    <hyperlink ref="A1" location="Índice!A1" display="Regresar" xr:uid="{00000000-0004-0000-2F00-000000000000}"/>
  </hyperlink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75"/>
  <sheetViews>
    <sheetView showGridLines="0" workbookViewId="0"/>
  </sheetViews>
  <sheetFormatPr baseColWidth="10" defaultRowHeight="15" x14ac:dyDescent="0.2"/>
  <cols>
    <col min="1" max="1" width="44.140625" style="99" customWidth="1"/>
    <col min="2" max="3" width="14.140625" style="99" customWidth="1"/>
    <col min="4" max="4" width="14.85546875" style="99" customWidth="1"/>
    <col min="5" max="5" width="14" style="99" customWidth="1"/>
    <col min="6" max="6" width="13.42578125" style="99" customWidth="1"/>
    <col min="7" max="7" width="13.7109375" style="99" customWidth="1"/>
    <col min="8" max="8" width="13.140625" style="99" customWidth="1"/>
    <col min="9" max="9" width="15.85546875" style="99" customWidth="1"/>
    <col min="10" max="10" width="17.85546875" style="99" customWidth="1"/>
    <col min="11" max="16384" width="11.42578125" style="99"/>
  </cols>
  <sheetData>
    <row r="1" spans="1:10" s="416" customFormat="1" x14ac:dyDescent="0.2">
      <c r="A1" s="236" t="s">
        <v>18</v>
      </c>
      <c r="B1" s="415"/>
      <c r="C1" s="415"/>
      <c r="D1" s="415"/>
      <c r="E1" s="415"/>
      <c r="F1" s="415"/>
      <c r="G1" s="415"/>
      <c r="H1" s="415"/>
      <c r="I1" s="415"/>
      <c r="J1" s="415"/>
    </row>
    <row r="2" spans="1:10" s="416" customFormat="1" x14ac:dyDescent="0.2">
      <c r="A2" s="1218" t="s">
        <v>827</v>
      </c>
      <c r="B2" s="1218"/>
      <c r="C2" s="1218"/>
      <c r="D2" s="1218"/>
      <c r="E2" s="1218"/>
      <c r="F2" s="1218"/>
      <c r="G2" s="1218"/>
      <c r="H2" s="1218"/>
      <c r="I2" s="1218"/>
      <c r="J2" s="1218"/>
    </row>
    <row r="3" spans="1:10" s="416" customFormat="1" ht="18" x14ac:dyDescent="0.2">
      <c r="A3" s="1177" t="s">
        <v>847</v>
      </c>
      <c r="B3" s="1177"/>
      <c r="C3" s="1177"/>
      <c r="D3" s="1177"/>
      <c r="E3" s="1177"/>
      <c r="F3" s="1177"/>
      <c r="G3" s="1177"/>
      <c r="H3" s="1177"/>
      <c r="I3" s="1177"/>
      <c r="J3" s="1177"/>
    </row>
    <row r="4" spans="1:10" s="416" customFormat="1" ht="18" x14ac:dyDescent="0.2">
      <c r="A4" s="1267" t="s">
        <v>69</v>
      </c>
      <c r="B4" s="1267"/>
      <c r="C4" s="1267"/>
      <c r="D4" s="1267"/>
      <c r="E4" s="1267"/>
      <c r="F4" s="1267"/>
      <c r="G4" s="1267"/>
      <c r="H4" s="1267"/>
      <c r="I4" s="1267"/>
      <c r="J4" s="1267"/>
    </row>
    <row r="5" spans="1:10" s="416" customFormat="1" ht="15.75" thickBot="1" x14ac:dyDescent="0.25">
      <c r="A5" s="776"/>
      <c r="B5" s="776"/>
      <c r="C5" s="776"/>
      <c r="D5" s="776"/>
      <c r="E5" s="776"/>
      <c r="F5" s="776"/>
      <c r="G5" s="776"/>
      <c r="H5" s="776"/>
      <c r="I5" s="776"/>
      <c r="J5" s="718"/>
    </row>
    <row r="6" spans="1:10" ht="21" customHeight="1" x14ac:dyDescent="0.2">
      <c r="A6" s="1259" t="s">
        <v>67</v>
      </c>
      <c r="B6" s="1222" t="s">
        <v>252</v>
      </c>
      <c r="C6" s="1225" t="s">
        <v>157</v>
      </c>
      <c r="D6" s="1225"/>
      <c r="E6" s="1222" t="s">
        <v>253</v>
      </c>
      <c r="F6" s="1222" t="s">
        <v>254</v>
      </c>
      <c r="G6" s="1222" t="s">
        <v>255</v>
      </c>
      <c r="H6" s="1222" t="s">
        <v>256</v>
      </c>
      <c r="I6" s="310" t="s">
        <v>136</v>
      </c>
      <c r="J6" s="1227" t="s">
        <v>208</v>
      </c>
    </row>
    <row r="7" spans="1:10" ht="10.5" customHeight="1" thickBot="1" x14ac:dyDescent="0.25">
      <c r="A7" s="1260"/>
      <c r="B7" s="1223"/>
      <c r="C7" s="1226"/>
      <c r="D7" s="1226"/>
      <c r="E7" s="1223"/>
      <c r="F7" s="1223"/>
      <c r="G7" s="1223"/>
      <c r="H7" s="1223"/>
      <c r="I7" s="311" t="s">
        <v>19</v>
      </c>
      <c r="J7" s="1228"/>
    </row>
    <row r="8" spans="1:10" ht="21" customHeight="1" thickBot="1" x14ac:dyDescent="0.25">
      <c r="A8" s="1261"/>
      <c r="B8" s="1224"/>
      <c r="C8" s="396" t="s">
        <v>257</v>
      </c>
      <c r="D8" s="396" t="s">
        <v>258</v>
      </c>
      <c r="E8" s="1224"/>
      <c r="F8" s="1224"/>
      <c r="G8" s="1224"/>
      <c r="H8" s="1224"/>
      <c r="I8" s="312" t="s">
        <v>136</v>
      </c>
      <c r="J8" s="1229"/>
    </row>
    <row r="9" spans="1:10" ht="15" customHeight="1" x14ac:dyDescent="0.2">
      <c r="A9" s="63"/>
      <c r="B9" s="64"/>
      <c r="C9" s="63"/>
      <c r="D9" s="63"/>
      <c r="E9" s="63"/>
      <c r="F9" s="64"/>
      <c r="G9" s="64"/>
      <c r="H9" s="63"/>
      <c r="I9" s="65"/>
      <c r="J9" s="63"/>
    </row>
    <row r="10" spans="1:10" ht="15" customHeight="1" x14ac:dyDescent="0.2">
      <c r="A10" s="61" t="s">
        <v>70</v>
      </c>
      <c r="B10" s="721"/>
      <c r="C10" s="721"/>
      <c r="D10" s="721"/>
      <c r="E10" s="721"/>
      <c r="F10" s="721"/>
      <c r="G10" s="722"/>
      <c r="H10" s="721"/>
      <c r="I10" s="723"/>
      <c r="J10" s="724"/>
    </row>
    <row r="11" spans="1:10" ht="15" customHeight="1" x14ac:dyDescent="0.2">
      <c r="A11" s="720"/>
      <c r="B11" s="725"/>
      <c r="C11" s="726"/>
      <c r="D11" s="725"/>
      <c r="E11" s="725"/>
      <c r="F11" s="725"/>
      <c r="G11" s="725"/>
      <c r="H11" s="725"/>
      <c r="I11" s="727"/>
      <c r="J11" s="724"/>
    </row>
    <row r="12" spans="1:10" ht="15" customHeight="1" x14ac:dyDescent="0.2">
      <c r="A12" s="728" t="s">
        <v>209</v>
      </c>
      <c r="B12" s="769">
        <v>28624036.541900001</v>
      </c>
      <c r="C12" s="769">
        <v>103274322.22739998</v>
      </c>
      <c r="D12" s="769">
        <v>21727436.0482</v>
      </c>
      <c r="E12" s="769">
        <v>125001758.27559999</v>
      </c>
      <c r="F12" s="769">
        <v>36105851.686510012</v>
      </c>
      <c r="G12" s="769">
        <v>14976747.264719998</v>
      </c>
      <c r="H12" s="769">
        <v>1003248.49736</v>
      </c>
      <c r="I12" s="769">
        <v>205711642.26609001</v>
      </c>
      <c r="J12" s="777">
        <v>68.261294447343445</v>
      </c>
    </row>
    <row r="13" spans="1:10" ht="15" customHeight="1" x14ac:dyDescent="0.2">
      <c r="A13" s="728" t="s">
        <v>259</v>
      </c>
      <c r="B13" s="769">
        <v>0</v>
      </c>
      <c r="C13" s="769">
        <v>55934048.205839999</v>
      </c>
      <c r="D13" s="769">
        <v>1161287.1884100004</v>
      </c>
      <c r="E13" s="769">
        <v>57095335.394249991</v>
      </c>
      <c r="F13" s="769">
        <v>1926011.0249699997</v>
      </c>
      <c r="G13" s="769">
        <v>0</v>
      </c>
      <c r="H13" s="769">
        <v>835437.88684000005</v>
      </c>
      <c r="I13" s="769">
        <v>59856784.306059994</v>
      </c>
      <c r="J13" s="777">
        <v>19.862276792783241</v>
      </c>
    </row>
    <row r="14" spans="1:10" ht="15" customHeight="1" x14ac:dyDescent="0.2">
      <c r="A14" s="731" t="s">
        <v>260</v>
      </c>
      <c r="B14" s="769">
        <v>28624036.541900001</v>
      </c>
      <c r="C14" s="769">
        <v>159208370.43323997</v>
      </c>
      <c r="D14" s="769">
        <v>22888723.236609999</v>
      </c>
      <c r="E14" s="769">
        <v>182097093.66984999</v>
      </c>
      <c r="F14" s="769">
        <v>38031862.711480014</v>
      </c>
      <c r="G14" s="769">
        <v>14976747.264719998</v>
      </c>
      <c r="H14" s="769">
        <v>1838686.3842000002</v>
      </c>
      <c r="I14" s="769">
        <v>265568426.57214999</v>
      </c>
      <c r="J14" s="777">
        <v>88.12357124012668</v>
      </c>
    </row>
    <row r="15" spans="1:10" ht="15" customHeight="1" x14ac:dyDescent="0.2">
      <c r="A15" s="128" t="s">
        <v>312</v>
      </c>
      <c r="B15" s="769">
        <v>2562771.8199199997</v>
      </c>
      <c r="C15" s="769">
        <v>20514175.772760004</v>
      </c>
      <c r="D15" s="769">
        <v>5312728.4150299998</v>
      </c>
      <c r="E15" s="769">
        <v>25826904.187789999</v>
      </c>
      <c r="F15" s="769">
        <v>4954231.3400799995</v>
      </c>
      <c r="G15" s="769">
        <v>1678133.5536299997</v>
      </c>
      <c r="H15" s="769">
        <v>768661.34397000005</v>
      </c>
      <c r="I15" s="769">
        <v>35790702.245389998</v>
      </c>
      <c r="J15" s="777">
        <v>11.876428759873317</v>
      </c>
    </row>
    <row r="16" spans="1:10" ht="15" customHeight="1" x14ac:dyDescent="0.2">
      <c r="A16" s="128" t="s">
        <v>313</v>
      </c>
      <c r="B16" s="769">
        <v>1421825.6004699999</v>
      </c>
      <c r="C16" s="769">
        <v>3552281.6580400001</v>
      </c>
      <c r="D16" s="769">
        <v>45423.752110000001</v>
      </c>
      <c r="E16" s="769">
        <v>3597705.4101499999</v>
      </c>
      <c r="F16" s="769">
        <v>4117274.5646699998</v>
      </c>
      <c r="G16" s="769">
        <v>4479.9480400000002</v>
      </c>
      <c r="H16" s="769">
        <v>2207.6902599999999</v>
      </c>
      <c r="I16" s="769">
        <v>9143493.2135899998</v>
      </c>
      <c r="J16" s="777">
        <v>3.0340853616968055</v>
      </c>
    </row>
    <row r="17" spans="1:10" ht="15" customHeight="1" x14ac:dyDescent="0.2">
      <c r="A17" s="128" t="s">
        <v>314</v>
      </c>
      <c r="B17" s="769">
        <v>1140946.21945</v>
      </c>
      <c r="C17" s="769">
        <v>16961894.114720002</v>
      </c>
      <c r="D17" s="769">
        <v>5267304.66292</v>
      </c>
      <c r="E17" s="769">
        <v>22229198.77764</v>
      </c>
      <c r="F17" s="769">
        <v>836956.77541000012</v>
      </c>
      <c r="G17" s="769">
        <v>1673653.6055899998</v>
      </c>
      <c r="H17" s="769">
        <v>766453.6537100001</v>
      </c>
      <c r="I17" s="769">
        <v>26647209.031800002</v>
      </c>
      <c r="J17" s="777">
        <v>8.8423433981765136</v>
      </c>
    </row>
    <row r="18" spans="1:10" ht="15" customHeight="1" x14ac:dyDescent="0.2">
      <c r="A18" s="61" t="s">
        <v>216</v>
      </c>
      <c r="B18" s="769">
        <v>31186808.361820001</v>
      </c>
      <c r="C18" s="769">
        <v>179722546.20599997</v>
      </c>
      <c r="D18" s="769">
        <v>28201451.651639998</v>
      </c>
      <c r="E18" s="769">
        <v>207923997.85764</v>
      </c>
      <c r="F18" s="769">
        <v>42986094.051560014</v>
      </c>
      <c r="G18" s="769">
        <v>16654880.818349998</v>
      </c>
      <c r="H18" s="769">
        <v>2607347.72817</v>
      </c>
      <c r="I18" s="769">
        <v>301359128.81753999</v>
      </c>
      <c r="J18" s="777">
        <v>100</v>
      </c>
    </row>
    <row r="19" spans="1:10" ht="15" customHeight="1" x14ac:dyDescent="0.2">
      <c r="A19" s="732"/>
      <c r="B19" s="769">
        <v>0</v>
      </c>
      <c r="C19" s="769">
        <v>0</v>
      </c>
      <c r="D19" s="769">
        <v>0</v>
      </c>
      <c r="E19" s="769">
        <v>0</v>
      </c>
      <c r="F19" s="769">
        <v>0</v>
      </c>
      <c r="G19" s="769">
        <v>0</v>
      </c>
      <c r="H19" s="769">
        <v>0</v>
      </c>
      <c r="I19" s="769">
        <v>0</v>
      </c>
      <c r="J19" s="777"/>
    </row>
    <row r="20" spans="1:10" ht="15" customHeight="1" x14ac:dyDescent="0.2">
      <c r="A20" s="61" t="s">
        <v>355</v>
      </c>
      <c r="B20" s="769">
        <v>0</v>
      </c>
      <c r="C20" s="769">
        <v>0</v>
      </c>
      <c r="D20" s="769">
        <v>0</v>
      </c>
      <c r="E20" s="769">
        <v>0</v>
      </c>
      <c r="F20" s="769">
        <v>0</v>
      </c>
      <c r="G20" s="769">
        <v>0</v>
      </c>
      <c r="H20" s="769">
        <v>0</v>
      </c>
      <c r="I20" s="769">
        <v>0</v>
      </c>
      <c r="J20" s="777"/>
    </row>
    <row r="21" spans="1:10" ht="15" customHeight="1" x14ac:dyDescent="0.2">
      <c r="A21" s="720"/>
      <c r="B21" s="769">
        <v>0</v>
      </c>
      <c r="C21" s="769">
        <v>0</v>
      </c>
      <c r="D21" s="769">
        <v>0</v>
      </c>
      <c r="E21" s="769">
        <v>0</v>
      </c>
      <c r="F21" s="769">
        <v>0</v>
      </c>
      <c r="G21" s="769">
        <v>0</v>
      </c>
      <c r="H21" s="769">
        <v>0</v>
      </c>
      <c r="I21" s="769">
        <v>0</v>
      </c>
      <c r="J21" s="777"/>
    </row>
    <row r="22" spans="1:10" ht="15" customHeight="1" x14ac:dyDescent="0.2">
      <c r="A22" s="728" t="s">
        <v>264</v>
      </c>
      <c r="B22" s="769">
        <v>6430965.7432899978</v>
      </c>
      <c r="C22" s="769">
        <v>92062364.482230008</v>
      </c>
      <c r="D22" s="769">
        <v>27915989.009880006</v>
      </c>
      <c r="E22" s="769">
        <v>119978353.49210998</v>
      </c>
      <c r="F22" s="769">
        <v>784670.94192999997</v>
      </c>
      <c r="G22" s="769">
        <v>3964090.1552800001</v>
      </c>
      <c r="H22" s="769">
        <v>4068815.3423699997</v>
      </c>
      <c r="I22" s="769">
        <v>135226895.67497995</v>
      </c>
      <c r="J22" s="777">
        <v>44.872340919479505</v>
      </c>
    </row>
    <row r="23" spans="1:10" ht="15" customHeight="1" x14ac:dyDescent="0.2">
      <c r="A23" s="732" t="s">
        <v>316</v>
      </c>
      <c r="B23" s="769">
        <v>1817983.0287900001</v>
      </c>
      <c r="C23" s="769">
        <v>29522232.645679999</v>
      </c>
      <c r="D23" s="769">
        <v>10044823.007159999</v>
      </c>
      <c r="E23" s="769">
        <v>39567055.652840011</v>
      </c>
      <c r="F23" s="769">
        <v>14278.054630000001</v>
      </c>
      <c r="G23" s="769">
        <v>199238.57787000001</v>
      </c>
      <c r="H23" s="769">
        <v>1483660.3075599996</v>
      </c>
      <c r="I23" s="769">
        <v>43082215.621689998</v>
      </c>
      <c r="J23" s="777">
        <v>14.295971650413957</v>
      </c>
    </row>
    <row r="24" spans="1:10" ht="15" customHeight="1" x14ac:dyDescent="0.2">
      <c r="A24" s="728" t="s">
        <v>266</v>
      </c>
      <c r="B24" s="769">
        <v>159507.20019999999</v>
      </c>
      <c r="C24" s="769">
        <v>2634549.9883600003</v>
      </c>
      <c r="D24" s="769">
        <v>839083.29121000005</v>
      </c>
      <c r="E24" s="769">
        <v>3473633.2795700002</v>
      </c>
      <c r="F24" s="769">
        <v>3233.9336699999999</v>
      </c>
      <c r="G24" s="769">
        <v>323179.01814999996</v>
      </c>
      <c r="H24" s="769">
        <v>124124.65443000001</v>
      </c>
      <c r="I24" s="769">
        <v>4083678.0860200003</v>
      </c>
      <c r="J24" s="777">
        <v>1.3550869031389097</v>
      </c>
    </row>
    <row r="25" spans="1:10" ht="15" customHeight="1" x14ac:dyDescent="0.2">
      <c r="A25" s="728" t="s">
        <v>317</v>
      </c>
      <c r="B25" s="769">
        <v>628623.81660000002</v>
      </c>
      <c r="C25" s="769">
        <v>9594070.9113999996</v>
      </c>
      <c r="D25" s="769">
        <v>3127354.3169</v>
      </c>
      <c r="E25" s="769">
        <v>12721425.228300001</v>
      </c>
      <c r="F25" s="769">
        <v>172958.40206999998</v>
      </c>
      <c r="G25" s="769">
        <v>8335456.9673099993</v>
      </c>
      <c r="H25" s="769">
        <v>462129.78474999999</v>
      </c>
      <c r="I25" s="769">
        <v>22320594.199030001</v>
      </c>
      <c r="J25" s="777">
        <v>7.4066427941342248</v>
      </c>
    </row>
    <row r="26" spans="1:10" ht="15" customHeight="1" x14ac:dyDescent="0.2">
      <c r="A26" s="728" t="s">
        <v>267</v>
      </c>
      <c r="B26" s="769">
        <v>8168949.1135100015</v>
      </c>
      <c r="C26" s="769">
        <v>41306135.473759994</v>
      </c>
      <c r="D26" s="769">
        <v>9729905.5947100017</v>
      </c>
      <c r="E26" s="769">
        <v>51036041.068470009</v>
      </c>
      <c r="F26" s="769">
        <v>7952743.0751199992</v>
      </c>
      <c r="G26" s="769">
        <v>1384063.63659</v>
      </c>
      <c r="H26" s="769">
        <v>1418039.8094200001</v>
      </c>
      <c r="I26" s="769">
        <v>69959836.703110024</v>
      </c>
      <c r="J26" s="777">
        <v>23.214772679233388</v>
      </c>
    </row>
    <row r="27" spans="1:10" ht="15" customHeight="1" x14ac:dyDescent="0.2">
      <c r="A27" s="732" t="s">
        <v>268</v>
      </c>
      <c r="B27" s="769">
        <v>1893121.5075100001</v>
      </c>
      <c r="C27" s="769">
        <v>0</v>
      </c>
      <c r="D27" s="769">
        <v>0</v>
      </c>
      <c r="E27" s="769">
        <v>0</v>
      </c>
      <c r="F27" s="769">
        <v>6791884.9435799988</v>
      </c>
      <c r="G27" s="769">
        <v>0</v>
      </c>
      <c r="H27" s="769">
        <v>0</v>
      </c>
      <c r="I27" s="769">
        <v>8685006.4510900006</v>
      </c>
      <c r="J27" s="777">
        <v>2.8819456988636301</v>
      </c>
    </row>
    <row r="28" spans="1:10" ht="15" customHeight="1" x14ac:dyDescent="0.2">
      <c r="A28" s="733" t="s">
        <v>442</v>
      </c>
      <c r="B28" s="769">
        <v>1893306.59981</v>
      </c>
      <c r="C28" s="769">
        <v>0</v>
      </c>
      <c r="D28" s="769">
        <v>0</v>
      </c>
      <c r="E28" s="769">
        <v>0</v>
      </c>
      <c r="F28" s="769">
        <v>9573032.4305399992</v>
      </c>
      <c r="G28" s="769">
        <v>0</v>
      </c>
      <c r="H28" s="769">
        <v>0</v>
      </c>
      <c r="I28" s="769">
        <v>11466339.03035</v>
      </c>
      <c r="J28" s="777">
        <v>3.8048752912649864</v>
      </c>
    </row>
    <row r="29" spans="1:10" ht="15" customHeight="1" x14ac:dyDescent="0.2">
      <c r="A29" s="733" t="s">
        <v>443</v>
      </c>
      <c r="B29" s="769">
        <v>0</v>
      </c>
      <c r="C29" s="769">
        <v>0</v>
      </c>
      <c r="D29" s="769">
        <v>0</v>
      </c>
      <c r="E29" s="769">
        <v>0</v>
      </c>
      <c r="F29" s="769">
        <v>0</v>
      </c>
      <c r="G29" s="769">
        <v>0</v>
      </c>
      <c r="H29" s="769">
        <v>0</v>
      </c>
      <c r="I29" s="769">
        <v>0</v>
      </c>
      <c r="J29" s="777">
        <v>0</v>
      </c>
    </row>
    <row r="30" spans="1:10" ht="15" customHeight="1" x14ac:dyDescent="0.2">
      <c r="A30" s="733" t="s">
        <v>388</v>
      </c>
      <c r="B30" s="769">
        <v>-31.011040000000001</v>
      </c>
      <c r="C30" s="769">
        <v>0</v>
      </c>
      <c r="D30" s="769">
        <v>0</v>
      </c>
      <c r="E30" s="769">
        <v>0</v>
      </c>
      <c r="F30" s="769">
        <v>-328.67565000000002</v>
      </c>
      <c r="G30" s="769">
        <v>0</v>
      </c>
      <c r="H30" s="769">
        <v>0</v>
      </c>
      <c r="I30" s="769">
        <v>-359.68669</v>
      </c>
      <c r="J30" s="777">
        <v>-1.193548346822355E-4</v>
      </c>
    </row>
    <row r="31" spans="1:10" ht="15" customHeight="1" x14ac:dyDescent="0.2">
      <c r="A31" s="733" t="s">
        <v>435</v>
      </c>
      <c r="B31" s="769">
        <v>-154.08126000000001</v>
      </c>
      <c r="C31" s="769">
        <v>0</v>
      </c>
      <c r="D31" s="769">
        <v>0</v>
      </c>
      <c r="E31" s="769">
        <v>0</v>
      </c>
      <c r="F31" s="769">
        <v>-166.61410000000001</v>
      </c>
      <c r="G31" s="769">
        <v>0</v>
      </c>
      <c r="H31" s="769">
        <v>0</v>
      </c>
      <c r="I31" s="769">
        <v>-320.69536000000005</v>
      </c>
      <c r="J31" s="777">
        <v>-1.0641634161152865E-4</v>
      </c>
    </row>
    <row r="32" spans="1:10" ht="15" customHeight="1" x14ac:dyDescent="0.2">
      <c r="A32" s="733" t="s">
        <v>444</v>
      </c>
      <c r="B32" s="769">
        <v>0</v>
      </c>
      <c r="C32" s="769">
        <v>0</v>
      </c>
      <c r="D32" s="769">
        <v>0</v>
      </c>
      <c r="E32" s="769">
        <v>0</v>
      </c>
      <c r="F32" s="769">
        <v>0</v>
      </c>
      <c r="G32" s="769">
        <v>0</v>
      </c>
      <c r="H32" s="769">
        <v>0</v>
      </c>
      <c r="I32" s="769">
        <v>0</v>
      </c>
      <c r="J32" s="777">
        <v>0</v>
      </c>
    </row>
    <row r="33" spans="1:10" ht="15" customHeight="1" x14ac:dyDescent="0.2">
      <c r="A33" s="733" t="s">
        <v>445</v>
      </c>
      <c r="B33" s="769">
        <v>0</v>
      </c>
      <c r="C33" s="769">
        <v>0</v>
      </c>
      <c r="D33" s="769">
        <v>0</v>
      </c>
      <c r="E33" s="769">
        <v>0</v>
      </c>
      <c r="F33" s="769">
        <v>-2780652.1972099999</v>
      </c>
      <c r="G33" s="769">
        <v>0</v>
      </c>
      <c r="H33" s="769">
        <v>0</v>
      </c>
      <c r="I33" s="769">
        <v>-2780652.1972099999</v>
      </c>
      <c r="J33" s="777">
        <v>-0.92270382122506245</v>
      </c>
    </row>
    <row r="34" spans="1:10" ht="15" customHeight="1" x14ac:dyDescent="0.2">
      <c r="A34" s="733" t="s">
        <v>446</v>
      </c>
      <c r="B34" s="769">
        <v>0</v>
      </c>
      <c r="C34" s="769">
        <v>0</v>
      </c>
      <c r="D34" s="769">
        <v>0</v>
      </c>
      <c r="E34" s="769">
        <v>0</v>
      </c>
      <c r="F34" s="769">
        <v>0</v>
      </c>
      <c r="G34" s="769">
        <v>0</v>
      </c>
      <c r="H34" s="769">
        <v>0</v>
      </c>
      <c r="I34" s="769">
        <v>0</v>
      </c>
      <c r="J34" s="777">
        <v>0</v>
      </c>
    </row>
    <row r="35" spans="1:10" ht="15" customHeight="1" x14ac:dyDescent="0.2">
      <c r="A35" s="728" t="s">
        <v>271</v>
      </c>
      <c r="B35" s="769">
        <v>2245246.8470600005</v>
      </c>
      <c r="C35" s="769">
        <v>32088969.835899998</v>
      </c>
      <c r="D35" s="769">
        <v>9729905.5947100017</v>
      </c>
      <c r="E35" s="769">
        <v>41818875.430610009</v>
      </c>
      <c r="F35" s="769">
        <v>279243.17976999999</v>
      </c>
      <c r="G35" s="769">
        <v>1384063.63659</v>
      </c>
      <c r="H35" s="769">
        <v>1418039.8094200001</v>
      </c>
      <c r="I35" s="769">
        <v>88964344.334059998</v>
      </c>
      <c r="J35" s="777">
        <v>29.521038464351314</v>
      </c>
    </row>
    <row r="36" spans="1:10" ht="15" customHeight="1" x14ac:dyDescent="0.2">
      <c r="A36" s="563" t="s">
        <v>272</v>
      </c>
      <c r="B36" s="769">
        <v>4030580.7589400006</v>
      </c>
      <c r="C36" s="769">
        <v>9217165.6378600001</v>
      </c>
      <c r="D36" s="769">
        <v>0</v>
      </c>
      <c r="E36" s="769">
        <v>9217165.6378600001</v>
      </c>
      <c r="F36" s="769">
        <v>881614.95177000004</v>
      </c>
      <c r="G36" s="769">
        <v>0</v>
      </c>
      <c r="H36" s="769">
        <v>0</v>
      </c>
      <c r="I36" s="769">
        <v>14129361.348569997</v>
      </c>
      <c r="J36" s="777">
        <v>4.6885459896337567</v>
      </c>
    </row>
    <row r="37" spans="1:10" ht="15" customHeight="1" x14ac:dyDescent="0.2">
      <c r="A37" s="733" t="s">
        <v>392</v>
      </c>
      <c r="B37" s="769">
        <v>2979213.80375</v>
      </c>
      <c r="D37" s="769">
        <v>0</v>
      </c>
      <c r="E37" s="769"/>
      <c r="F37" s="769">
        <v>0</v>
      </c>
      <c r="G37" s="769">
        <v>0</v>
      </c>
      <c r="H37" s="769">
        <v>0</v>
      </c>
      <c r="I37" s="769">
        <v>2979213.80375</v>
      </c>
      <c r="J37" s="777">
        <v>3.8982644158932289</v>
      </c>
    </row>
    <row r="38" spans="1:10" ht="15" customHeight="1" x14ac:dyDescent="0.2">
      <c r="A38" s="733" t="s">
        <v>393</v>
      </c>
      <c r="B38" s="769">
        <v>0</v>
      </c>
      <c r="C38" s="769">
        <v>4605653.7284599999</v>
      </c>
      <c r="D38" s="769">
        <v>0</v>
      </c>
      <c r="E38" s="769">
        <v>4605653.7284599999</v>
      </c>
      <c r="F38" s="769">
        <v>0</v>
      </c>
      <c r="G38" s="769">
        <v>0</v>
      </c>
      <c r="H38" s="769">
        <v>0</v>
      </c>
      <c r="I38" s="769">
        <v>4605653.7284599999</v>
      </c>
      <c r="J38" s="777">
        <v>0</v>
      </c>
    </row>
    <row r="39" spans="1:10" ht="15" customHeight="1" x14ac:dyDescent="0.2">
      <c r="A39" s="733" t="s">
        <v>394</v>
      </c>
      <c r="B39" s="769">
        <v>0</v>
      </c>
      <c r="C39" s="769">
        <v>4162908.1505300002</v>
      </c>
      <c r="D39" s="769">
        <v>0</v>
      </c>
      <c r="E39" s="769">
        <v>4162908.1505300002</v>
      </c>
      <c r="F39" s="769">
        <v>0</v>
      </c>
      <c r="G39" s="769">
        <v>0</v>
      </c>
      <c r="H39" s="769">
        <v>0</v>
      </c>
      <c r="I39" s="769">
        <v>4162908.1505300002</v>
      </c>
      <c r="J39" s="777">
        <v>0</v>
      </c>
    </row>
    <row r="40" spans="1:10" ht="15" customHeight="1" x14ac:dyDescent="0.2">
      <c r="A40" s="733" t="s">
        <v>448</v>
      </c>
      <c r="B40" s="769">
        <v>0</v>
      </c>
      <c r="C40" s="769">
        <v>0</v>
      </c>
      <c r="D40" s="769">
        <v>0</v>
      </c>
      <c r="E40" s="769">
        <v>0</v>
      </c>
      <c r="F40" s="769">
        <v>0</v>
      </c>
      <c r="G40" s="769">
        <v>0</v>
      </c>
      <c r="H40" s="769">
        <v>0</v>
      </c>
      <c r="I40" s="769">
        <v>0</v>
      </c>
      <c r="J40" s="777">
        <v>0</v>
      </c>
    </row>
    <row r="41" spans="1:10" ht="15" customHeight="1" x14ac:dyDescent="0.2">
      <c r="A41" s="733" t="s">
        <v>396</v>
      </c>
      <c r="B41" s="769">
        <v>0</v>
      </c>
      <c r="C41" s="769">
        <v>0</v>
      </c>
      <c r="D41" s="769">
        <v>0</v>
      </c>
      <c r="E41" s="769">
        <v>0</v>
      </c>
      <c r="F41" s="769">
        <v>14323.037910000001</v>
      </c>
      <c r="G41" s="769">
        <v>0</v>
      </c>
      <c r="H41" s="769">
        <v>0</v>
      </c>
      <c r="I41" s="769">
        <v>14323.037910000001</v>
      </c>
      <c r="J41" s="777">
        <v>4.7528136831959007E-3</v>
      </c>
    </row>
    <row r="42" spans="1:10" ht="15" customHeight="1" x14ac:dyDescent="0.2">
      <c r="A42" s="733" t="s">
        <v>397</v>
      </c>
      <c r="B42" s="769">
        <v>0</v>
      </c>
      <c r="C42" s="769">
        <v>0</v>
      </c>
      <c r="D42" s="769">
        <v>0</v>
      </c>
      <c r="E42" s="769">
        <v>0</v>
      </c>
      <c r="F42" s="769">
        <v>0</v>
      </c>
      <c r="G42" s="769">
        <v>0</v>
      </c>
      <c r="H42" s="769">
        <v>0</v>
      </c>
      <c r="I42" s="769">
        <v>0</v>
      </c>
      <c r="J42" s="777">
        <v>0</v>
      </c>
    </row>
    <row r="43" spans="1:10" ht="15" customHeight="1" x14ac:dyDescent="0.2">
      <c r="A43" s="733" t="s">
        <v>398</v>
      </c>
      <c r="B43" s="769">
        <v>0</v>
      </c>
      <c r="C43" s="769">
        <v>0</v>
      </c>
      <c r="D43" s="769">
        <v>0</v>
      </c>
      <c r="E43" s="769">
        <v>0</v>
      </c>
      <c r="F43" s="769">
        <v>0</v>
      </c>
      <c r="G43" s="769">
        <v>0</v>
      </c>
      <c r="H43" s="769">
        <v>0</v>
      </c>
      <c r="I43" s="769">
        <v>0</v>
      </c>
      <c r="J43" s="777">
        <v>0</v>
      </c>
    </row>
    <row r="44" spans="1:10" ht="15" customHeight="1" x14ac:dyDescent="0.2">
      <c r="A44" s="733" t="s">
        <v>399</v>
      </c>
      <c r="B44" s="769">
        <v>6367.0231900000008</v>
      </c>
      <c r="C44" s="769">
        <v>0</v>
      </c>
      <c r="D44" s="769">
        <v>0</v>
      </c>
      <c r="E44" s="769">
        <v>0</v>
      </c>
      <c r="F44" s="769">
        <v>0</v>
      </c>
      <c r="G44" s="769">
        <v>0</v>
      </c>
      <c r="H44" s="769">
        <v>0</v>
      </c>
      <c r="I44" s="769">
        <v>6367.0231900000008</v>
      </c>
      <c r="J44" s="777">
        <v>2.1127693111480158E-3</v>
      </c>
    </row>
    <row r="45" spans="1:10" ht="15" customHeight="1" x14ac:dyDescent="0.2">
      <c r="A45" s="733" t="s">
        <v>400</v>
      </c>
      <c r="B45" s="769">
        <v>625039.34921999997</v>
      </c>
      <c r="C45" s="769">
        <v>0</v>
      </c>
      <c r="D45" s="769">
        <v>0</v>
      </c>
      <c r="E45" s="769">
        <v>0</v>
      </c>
      <c r="F45" s="769">
        <v>0</v>
      </c>
      <c r="G45" s="769">
        <v>0</v>
      </c>
      <c r="H45" s="769">
        <v>0</v>
      </c>
      <c r="I45" s="769">
        <v>625039.34921999997</v>
      </c>
      <c r="J45" s="777">
        <v>0.20740680784169457</v>
      </c>
    </row>
    <row r="46" spans="1:10" ht="15" customHeight="1" x14ac:dyDescent="0.2">
      <c r="A46" s="733" t="s">
        <v>454</v>
      </c>
      <c r="B46" s="769">
        <v>1133.0586000000001</v>
      </c>
      <c r="C46" s="769">
        <v>432771.02923000004</v>
      </c>
      <c r="D46" s="769">
        <v>0</v>
      </c>
      <c r="E46" s="769">
        <v>432771.02923000004</v>
      </c>
      <c r="F46" s="769">
        <v>0</v>
      </c>
      <c r="G46" s="769">
        <v>0</v>
      </c>
      <c r="H46" s="769">
        <v>0</v>
      </c>
      <c r="I46" s="769">
        <v>433904.08783000003</v>
      </c>
      <c r="J46" s="777">
        <v>0.14398239387422385</v>
      </c>
    </row>
    <row r="47" spans="1:10" ht="15" customHeight="1" x14ac:dyDescent="0.2">
      <c r="A47" s="733" t="s">
        <v>449</v>
      </c>
      <c r="B47" s="769">
        <v>9926.9333100000003</v>
      </c>
      <c r="C47" s="769">
        <v>15807.131289999999</v>
      </c>
      <c r="D47" s="769">
        <v>0</v>
      </c>
      <c r="E47" s="769">
        <v>15807.131289999999</v>
      </c>
      <c r="F47" s="769">
        <v>12893.769689999999</v>
      </c>
      <c r="G47" s="769">
        <v>0</v>
      </c>
      <c r="H47" s="769">
        <v>0</v>
      </c>
      <c r="I47" s="769">
        <v>38627.834289999999</v>
      </c>
      <c r="J47" s="777">
        <v>1.2817874288914439E-2</v>
      </c>
    </row>
    <row r="48" spans="1:10" ht="15" customHeight="1" x14ac:dyDescent="0.2">
      <c r="A48" s="733" t="s">
        <v>450</v>
      </c>
      <c r="B48" s="769">
        <v>15.880799999999999</v>
      </c>
      <c r="C48" s="769">
        <v>25.59835</v>
      </c>
      <c r="D48" s="769">
        <v>0</v>
      </c>
      <c r="E48" s="769">
        <v>25.59835</v>
      </c>
      <c r="F48" s="769">
        <v>18.394849999999998</v>
      </c>
      <c r="G48" s="769">
        <v>0</v>
      </c>
      <c r="H48" s="769">
        <v>0</v>
      </c>
      <c r="I48" s="769">
        <v>59.873999999999995</v>
      </c>
      <c r="J48" s="777">
        <v>1.9867989476519604E-5</v>
      </c>
    </row>
    <row r="49" spans="1:10" ht="15" customHeight="1" x14ac:dyDescent="0.2">
      <c r="A49" s="733" t="s">
        <v>451</v>
      </c>
      <c r="B49" s="769">
        <v>408884.71006999997</v>
      </c>
      <c r="C49" s="769">
        <v>0</v>
      </c>
      <c r="D49" s="769">
        <v>0</v>
      </c>
      <c r="E49" s="769">
        <v>0</v>
      </c>
      <c r="F49" s="769">
        <v>854379.74932000006</v>
      </c>
      <c r="G49" s="769">
        <v>0</v>
      </c>
      <c r="H49" s="769">
        <v>0</v>
      </c>
      <c r="I49" s="769">
        <v>1263264.45939</v>
      </c>
      <c r="J49" s="777">
        <v>0.41918904675187468</v>
      </c>
    </row>
    <row r="50" spans="1:10" ht="15" customHeight="1" x14ac:dyDescent="0.2">
      <c r="A50" s="61" t="s">
        <v>281</v>
      </c>
      <c r="B50" s="769">
        <v>17206028.902389999</v>
      </c>
      <c r="C50" s="769">
        <v>175119353.50143</v>
      </c>
      <c r="D50" s="769">
        <v>51657155.21986001</v>
      </c>
      <c r="E50" s="769">
        <v>226776508.72129002</v>
      </c>
      <c r="F50" s="769">
        <v>8927884.4074200001</v>
      </c>
      <c r="G50" s="769">
        <v>14206028.3552</v>
      </c>
      <c r="H50" s="769">
        <v>7556769.898529999</v>
      </c>
      <c r="I50" s="769">
        <v>274673220.28482997</v>
      </c>
      <c r="J50" s="777">
        <v>91.14481494639999</v>
      </c>
    </row>
    <row r="51" spans="1:10" ht="15" customHeight="1" x14ac:dyDescent="0.2">
      <c r="A51" s="732"/>
      <c r="B51" s="769"/>
      <c r="C51" s="769"/>
      <c r="D51" s="769"/>
      <c r="E51" s="769"/>
      <c r="F51" s="769"/>
      <c r="G51" s="769"/>
      <c r="H51" s="769"/>
      <c r="I51" s="769"/>
      <c r="J51" s="777"/>
    </row>
    <row r="52" spans="1:10" ht="15" customHeight="1" x14ac:dyDescent="0.2">
      <c r="A52" s="61" t="s">
        <v>282</v>
      </c>
      <c r="B52" s="769"/>
      <c r="C52" s="769"/>
      <c r="D52" s="769"/>
      <c r="E52" s="769"/>
      <c r="F52" s="769"/>
      <c r="G52" s="769"/>
      <c r="H52" s="769"/>
      <c r="I52" s="769"/>
      <c r="J52" s="777"/>
    </row>
    <row r="53" spans="1:10" ht="15" customHeight="1" x14ac:dyDescent="0.2">
      <c r="A53" s="735" t="s">
        <v>302</v>
      </c>
      <c r="B53" s="769">
        <v>336525.25874999998</v>
      </c>
      <c r="C53" s="769">
        <v>3958840.6472700001</v>
      </c>
      <c r="D53" s="769">
        <v>265310.87638000003</v>
      </c>
      <c r="E53" s="769">
        <v>4224151.5236499999</v>
      </c>
      <c r="F53" s="769">
        <v>418642.23576999997</v>
      </c>
      <c r="G53" s="769">
        <v>182331.13119999997</v>
      </c>
      <c r="H53" s="769">
        <v>2081.5306299999997</v>
      </c>
      <c r="I53" s="769">
        <v>5163731.68</v>
      </c>
      <c r="J53" s="777">
        <v>1.7134810882488374</v>
      </c>
    </row>
    <row r="54" spans="1:10" ht="15" customHeight="1" x14ac:dyDescent="0.2">
      <c r="A54" s="736" t="s">
        <v>407</v>
      </c>
      <c r="B54" s="769">
        <v>143800.39582000001</v>
      </c>
      <c r="C54" s="769">
        <v>318189.32932999998</v>
      </c>
      <c r="D54" s="769">
        <v>98548.957340000008</v>
      </c>
      <c r="E54" s="769">
        <v>416738.28667</v>
      </c>
      <c r="F54" s="769">
        <v>131667.4472</v>
      </c>
      <c r="G54" s="769">
        <v>24600.135389999999</v>
      </c>
      <c r="H54" s="769">
        <v>14454.330550000001</v>
      </c>
      <c r="I54" s="769">
        <v>731260.59563</v>
      </c>
      <c r="J54" s="777">
        <v>0.24265420413819516</v>
      </c>
    </row>
    <row r="55" spans="1:10" ht="15" customHeight="1" x14ac:dyDescent="0.2">
      <c r="A55" s="736" t="s">
        <v>284</v>
      </c>
      <c r="B55" s="769">
        <v>3720.9567099999999</v>
      </c>
      <c r="C55" s="769">
        <v>3166543.6158399996</v>
      </c>
      <c r="D55" s="769">
        <v>20263.967659999998</v>
      </c>
      <c r="E55" s="769">
        <v>3186807.5835000002</v>
      </c>
      <c r="F55" s="769">
        <v>694984.42505000008</v>
      </c>
      <c r="G55" s="769">
        <v>57064.055610000018</v>
      </c>
      <c r="H55" s="769">
        <v>2990.2219300000002</v>
      </c>
      <c r="I55" s="769">
        <v>3945567.2428000006</v>
      </c>
      <c r="J55" s="777">
        <v>1.309257581902844</v>
      </c>
    </row>
    <row r="56" spans="1:10" ht="15" customHeight="1" x14ac:dyDescent="0.2">
      <c r="A56" s="737" t="s">
        <v>372</v>
      </c>
      <c r="B56" s="769">
        <v>399902.87701</v>
      </c>
      <c r="C56" s="769">
        <v>-885326.95573999977</v>
      </c>
      <c r="D56" s="769">
        <v>535213.99320999999</v>
      </c>
      <c r="E56" s="769">
        <v>-350112.96252999973</v>
      </c>
      <c r="F56" s="769">
        <v>-485254.66077000007</v>
      </c>
      <c r="G56" s="769">
        <v>382697.17576000001</v>
      </c>
      <c r="H56" s="769">
        <v>52767.570530000005</v>
      </c>
      <c r="I56" s="769">
        <v>2.1100277081131935E-10</v>
      </c>
      <c r="J56" s="777">
        <v>7.0017049637501604E-17</v>
      </c>
    </row>
    <row r="57" spans="1:10" ht="15" customHeight="1" x14ac:dyDescent="0.2">
      <c r="A57" s="735" t="s">
        <v>240</v>
      </c>
      <c r="B57" s="769">
        <v>85940.015109999993</v>
      </c>
      <c r="C57" s="769">
        <v>986402.49992999993</v>
      </c>
      <c r="D57" s="769">
        <v>0</v>
      </c>
      <c r="E57" s="769">
        <v>986402.49992999993</v>
      </c>
      <c r="F57" s="769">
        <v>0</v>
      </c>
      <c r="G57" s="769">
        <v>0</v>
      </c>
      <c r="H57" s="769">
        <v>0</v>
      </c>
      <c r="I57" s="769">
        <v>1072342.51504</v>
      </c>
      <c r="J57" s="777">
        <v>0.35583541777798849</v>
      </c>
    </row>
    <row r="58" spans="1:10" ht="15" customHeight="1" x14ac:dyDescent="0.2">
      <c r="A58" s="61" t="s">
        <v>285</v>
      </c>
      <c r="B58" s="769">
        <v>969889.50340000005</v>
      </c>
      <c r="C58" s="769">
        <v>7544649.1366299996</v>
      </c>
      <c r="D58" s="769">
        <v>919337.79459000006</v>
      </c>
      <c r="E58" s="769">
        <v>8463986.9312200006</v>
      </c>
      <c r="F58" s="769">
        <v>760039.44725000008</v>
      </c>
      <c r="G58" s="769">
        <v>646692.49796000007</v>
      </c>
      <c r="H58" s="769">
        <v>72293.653640000004</v>
      </c>
      <c r="I58" s="769">
        <v>10912902.033469999</v>
      </c>
      <c r="J58" s="777">
        <v>3.6212282920678645</v>
      </c>
    </row>
    <row r="59" spans="1:10" ht="15" customHeight="1" x14ac:dyDescent="0.2">
      <c r="A59" s="736"/>
      <c r="B59" s="769"/>
      <c r="C59" s="769"/>
      <c r="D59" s="769"/>
      <c r="E59" s="769"/>
      <c r="F59" s="769"/>
      <c r="G59" s="769"/>
      <c r="H59" s="769"/>
      <c r="I59" s="769"/>
      <c r="J59" s="777"/>
    </row>
    <row r="60" spans="1:10" ht="15" customHeight="1" x14ac:dyDescent="0.2">
      <c r="A60" s="61" t="s">
        <v>246</v>
      </c>
      <c r="B60" s="769">
        <v>18175918.405790001</v>
      </c>
      <c r="C60" s="769">
        <v>182664002.63806</v>
      </c>
      <c r="D60" s="769">
        <v>52576493.014450014</v>
      </c>
      <c r="E60" s="769">
        <v>235240495.65251002</v>
      </c>
      <c r="F60" s="769">
        <v>9687923.8546699993</v>
      </c>
      <c r="G60" s="769">
        <v>14852720.853159999</v>
      </c>
      <c r="H60" s="769">
        <v>7629063.5521699991</v>
      </c>
      <c r="I60" s="769">
        <v>285586122.31829995</v>
      </c>
      <c r="J60" s="777">
        <v>94.766043238467844</v>
      </c>
    </row>
    <row r="61" spans="1:10" ht="15" customHeight="1" x14ac:dyDescent="0.2">
      <c r="A61" s="736"/>
      <c r="B61" s="769"/>
      <c r="C61" s="769"/>
      <c r="D61" s="769"/>
      <c r="E61" s="769"/>
      <c r="F61" s="769"/>
      <c r="G61" s="769"/>
      <c r="H61" s="769"/>
      <c r="I61" s="769"/>
      <c r="J61" s="777"/>
    </row>
    <row r="62" spans="1:10" ht="15" customHeight="1" x14ac:dyDescent="0.2">
      <c r="A62" s="61" t="s">
        <v>352</v>
      </c>
      <c r="B62" s="769">
        <v>13010889.95603</v>
      </c>
      <c r="C62" s="769">
        <v>-2941456.4320600331</v>
      </c>
      <c r="D62" s="769">
        <v>-24375041.362810016</v>
      </c>
      <c r="E62" s="769">
        <v>-27316497.794870019</v>
      </c>
      <c r="F62" s="769">
        <v>33298170.196890015</v>
      </c>
      <c r="G62" s="769">
        <v>1802159.965189999</v>
      </c>
      <c r="H62" s="769">
        <v>-5021715.8239999991</v>
      </c>
      <c r="I62" s="769">
        <v>15773006.499240041</v>
      </c>
      <c r="J62" s="777">
        <v>5.2339567615321583</v>
      </c>
    </row>
    <row r="63" spans="1:10" ht="15" customHeight="1" x14ac:dyDescent="0.2">
      <c r="A63" s="738"/>
      <c r="B63" s="769"/>
      <c r="C63" s="769"/>
      <c r="D63" s="769"/>
      <c r="E63" s="769"/>
      <c r="F63" s="769"/>
      <c r="G63" s="769"/>
      <c r="H63" s="769"/>
      <c r="I63" s="769"/>
      <c r="J63" s="777"/>
    </row>
    <row r="64" spans="1:10" ht="15" customHeight="1" x14ac:dyDescent="0.2">
      <c r="A64" s="692" t="s">
        <v>310</v>
      </c>
      <c r="B64" s="769">
        <v>459467.40277999995</v>
      </c>
      <c r="C64" s="769">
        <v>6202038.9495600006</v>
      </c>
      <c r="D64" s="769">
        <v>1848914.12167</v>
      </c>
      <c r="E64" s="769">
        <v>8050953.0712299999</v>
      </c>
      <c r="F64" s="769">
        <v>92244.18104000001</v>
      </c>
      <c r="G64" s="769">
        <v>348235.88481999998</v>
      </c>
      <c r="H64" s="769">
        <v>268980.65769999998</v>
      </c>
      <c r="I64" s="769">
        <v>9219881.1975699998</v>
      </c>
      <c r="J64" s="777">
        <v>3.0594331864929969</v>
      </c>
    </row>
    <row r="65" spans="1:10" ht="15" customHeight="1" x14ac:dyDescent="0.2">
      <c r="A65" s="692" t="s">
        <v>353</v>
      </c>
      <c r="B65" s="769">
        <v>246978.46110000001</v>
      </c>
      <c r="C65" s="769">
        <v>5381336.4364900002</v>
      </c>
      <c r="D65" s="769">
        <v>30374.663820000002</v>
      </c>
      <c r="E65" s="769">
        <v>5411711.1003099997</v>
      </c>
      <c r="F65" s="769">
        <v>600179.90390000003</v>
      </c>
      <c r="G65" s="769">
        <v>0</v>
      </c>
      <c r="H65" s="769">
        <v>0</v>
      </c>
      <c r="I65" s="769">
        <v>6258869.4653099999</v>
      </c>
      <c r="J65" s="777">
        <v>2.076880660582038</v>
      </c>
    </row>
    <row r="66" spans="1:10" ht="15" customHeight="1" x14ac:dyDescent="0.2">
      <c r="A66" s="737"/>
      <c r="B66" s="769"/>
      <c r="C66" s="769"/>
      <c r="D66" s="769"/>
      <c r="E66" s="769"/>
      <c r="F66" s="769"/>
      <c r="G66" s="769"/>
      <c r="H66" s="769"/>
      <c r="I66" s="769"/>
      <c r="J66" s="777"/>
    </row>
    <row r="67" spans="1:10" ht="15" customHeight="1" x14ac:dyDescent="0.2">
      <c r="A67" s="61" t="s">
        <v>354</v>
      </c>
      <c r="B67" s="769">
        <v>12304444.092149999</v>
      </c>
      <c r="C67" s="769">
        <v>-14524831.818110034</v>
      </c>
      <c r="D67" s="769">
        <v>-26254330.148300014</v>
      </c>
      <c r="E67" s="769">
        <v>-40779161.966410019</v>
      </c>
      <c r="F67" s="769">
        <v>32605746.111950014</v>
      </c>
      <c r="G67" s="769">
        <v>1453924.0803699989</v>
      </c>
      <c r="H67" s="769">
        <v>-5290696.4816999994</v>
      </c>
      <c r="I67" s="769">
        <v>294255.83636004105</v>
      </c>
      <c r="J67" s="777">
        <v>9.7642914457122795E-2</v>
      </c>
    </row>
    <row r="68" spans="1:10" ht="15" customHeight="1" thickBot="1" x14ac:dyDescent="0.25">
      <c r="A68" s="96"/>
      <c r="B68" s="770"/>
      <c r="C68" s="770"/>
      <c r="D68" s="770"/>
      <c r="E68" s="770"/>
      <c r="F68" s="770"/>
      <c r="G68" s="770"/>
      <c r="H68" s="770"/>
      <c r="I68" s="770"/>
      <c r="J68" s="778"/>
    </row>
    <row r="69" spans="1:10" ht="15" customHeight="1" x14ac:dyDescent="0.2">
      <c r="A69" s="740" t="s">
        <v>337</v>
      </c>
      <c r="B69" s="728"/>
      <c r="C69" s="728"/>
      <c r="D69" s="728"/>
      <c r="E69" s="728"/>
      <c r="F69" s="728"/>
      <c r="G69" s="728"/>
      <c r="H69" s="728"/>
      <c r="I69" s="728"/>
      <c r="J69" s="728"/>
    </row>
    <row r="70" spans="1:10" x14ac:dyDescent="0.2">
      <c r="A70" s="406"/>
      <c r="B70" s="406"/>
      <c r="C70" s="406"/>
      <c r="D70" s="406"/>
      <c r="E70" s="406"/>
      <c r="F70" s="406"/>
      <c r="G70" s="406"/>
      <c r="H70" s="406"/>
      <c r="I70" s="406"/>
      <c r="J70" s="406"/>
    </row>
    <row r="71" spans="1:10" x14ac:dyDescent="0.2">
      <c r="C71" s="779"/>
      <c r="D71" s="780"/>
      <c r="E71" s="780"/>
      <c r="F71" s="780"/>
      <c r="G71" s="779"/>
    </row>
    <row r="72" spans="1:10" x14ac:dyDescent="0.2">
      <c r="C72" s="779"/>
      <c r="D72" s="780"/>
      <c r="E72" s="780"/>
      <c r="F72" s="780"/>
      <c r="G72" s="779"/>
    </row>
    <row r="73" spans="1:10" x14ac:dyDescent="0.2">
      <c r="C73" s="779"/>
      <c r="D73" s="780"/>
      <c r="E73" s="780"/>
      <c r="F73" s="780"/>
      <c r="G73" s="779"/>
    </row>
    <row r="74" spans="1:10" x14ac:dyDescent="0.2">
      <c r="C74" s="779"/>
      <c r="D74" s="780"/>
      <c r="E74" s="780"/>
      <c r="F74" s="780"/>
      <c r="G74" s="779"/>
    </row>
    <row r="75" spans="1:10" x14ac:dyDescent="0.2">
      <c r="C75" s="779"/>
    </row>
  </sheetData>
  <mergeCells count="11">
    <mergeCell ref="G6:G8"/>
    <mergeCell ref="H6:H8"/>
    <mergeCell ref="J6:J8"/>
    <mergeCell ref="A2:J2"/>
    <mergeCell ref="A3:J3"/>
    <mergeCell ref="A4:J4"/>
    <mergeCell ref="A6:A8"/>
    <mergeCell ref="B6:B8"/>
    <mergeCell ref="C6:D7"/>
    <mergeCell ref="E6:E8"/>
    <mergeCell ref="F6:F8"/>
  </mergeCells>
  <hyperlinks>
    <hyperlink ref="A1" location="Índice!A1" display="Regresar" xr:uid="{00000000-0004-0000-3000-000000000000}"/>
  </hyperlinks>
  <pageMargins left="0.17" right="0.17" top="0.75" bottom="0.75" header="0.3" footer="0.3"/>
  <pageSetup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37"/>
  <sheetViews>
    <sheetView showGridLines="0" workbookViewId="0">
      <selection activeCell="G26" sqref="G26"/>
    </sheetView>
  </sheetViews>
  <sheetFormatPr baseColWidth="10" defaultRowHeight="15" x14ac:dyDescent="0.2"/>
  <cols>
    <col min="1" max="1" width="29.140625" style="99" customWidth="1"/>
    <col min="2" max="2" width="12.28515625" style="99" customWidth="1"/>
    <col min="3" max="3" width="11" style="99" customWidth="1"/>
    <col min="4" max="4" width="12.7109375" style="99" customWidth="1"/>
    <col min="5" max="5" width="9.7109375" style="99" customWidth="1"/>
    <col min="6" max="6" width="10.28515625" style="99" customWidth="1"/>
    <col min="7" max="7" width="11.5703125" style="99" customWidth="1"/>
    <col min="8" max="8" width="12.140625" style="99" customWidth="1"/>
    <col min="9" max="9" width="9.7109375" style="99" customWidth="1"/>
    <col min="10" max="10" width="11.42578125" style="99" customWidth="1"/>
    <col min="11" max="11" width="9.7109375" style="99" customWidth="1"/>
    <col min="12" max="12" width="11" style="99" customWidth="1"/>
    <col min="13" max="13" width="11.28515625" style="99" customWidth="1"/>
    <col min="14" max="14" width="12.5703125" style="99" customWidth="1"/>
    <col min="15" max="15" width="11" style="99" customWidth="1"/>
    <col min="16" max="16" width="12.140625" style="99" customWidth="1"/>
    <col min="17" max="17" width="11.42578125" style="99" customWidth="1"/>
    <col min="18" max="18" width="9.7109375" style="99" customWidth="1"/>
    <col min="19" max="19" width="13.140625" style="99" customWidth="1"/>
    <col min="20" max="21" width="11.7109375" style="99" customWidth="1"/>
    <col min="22" max="22" width="9.7109375" style="99" customWidth="1"/>
    <col min="23" max="16384" width="11.42578125" style="99"/>
  </cols>
  <sheetData>
    <row r="1" spans="1:25" s="416" customFormat="1" x14ac:dyDescent="0.2">
      <c r="A1" s="236" t="s">
        <v>18</v>
      </c>
      <c r="B1" s="415"/>
      <c r="C1" s="415"/>
      <c r="D1" s="415"/>
      <c r="E1" s="415"/>
      <c r="F1" s="415"/>
      <c r="G1" s="415"/>
      <c r="H1" s="415"/>
      <c r="I1" s="415"/>
      <c r="J1" s="415"/>
      <c r="K1" s="415"/>
      <c r="L1" s="415"/>
      <c r="M1" s="415"/>
      <c r="N1" s="415"/>
      <c r="O1" s="415"/>
      <c r="P1" s="415"/>
      <c r="Q1" s="415"/>
      <c r="R1" s="415"/>
      <c r="S1" s="415"/>
      <c r="T1" s="415"/>
      <c r="U1" s="415"/>
      <c r="V1" s="415"/>
    </row>
    <row r="2" spans="1:25" s="416" customFormat="1" x14ac:dyDescent="0.2">
      <c r="A2" s="999" t="s">
        <v>799</v>
      </c>
      <c r="B2" s="999"/>
      <c r="C2" s="999"/>
      <c r="D2" s="999"/>
      <c r="E2" s="999"/>
      <c r="F2" s="999"/>
      <c r="G2" s="999"/>
      <c r="H2" s="999"/>
      <c r="I2" s="999"/>
      <c r="J2" s="999"/>
      <c r="K2" s="999"/>
      <c r="L2" s="999"/>
      <c r="M2" s="999"/>
      <c r="N2" s="999"/>
      <c r="O2" s="999"/>
      <c r="P2" s="999"/>
      <c r="Q2" s="999"/>
      <c r="R2" s="897"/>
      <c r="S2" s="897"/>
      <c r="T2" s="897"/>
      <c r="U2" s="897"/>
      <c r="V2" s="897"/>
    </row>
    <row r="3" spans="1:25" s="416" customFormat="1" ht="18.75" x14ac:dyDescent="0.2">
      <c r="A3" s="1000" t="s">
        <v>1356</v>
      </c>
      <c r="B3" s="1021"/>
      <c r="C3" s="1021"/>
      <c r="D3" s="1021"/>
      <c r="E3" s="1021"/>
      <c r="F3" s="1021"/>
      <c r="G3" s="1021"/>
      <c r="H3" s="1021"/>
      <c r="I3" s="1021"/>
      <c r="J3" s="1021"/>
      <c r="K3" s="1021"/>
      <c r="L3" s="1021"/>
      <c r="M3" s="1021"/>
      <c r="N3" s="1021"/>
      <c r="O3" s="1021"/>
      <c r="P3" s="1021"/>
      <c r="Q3" s="1021"/>
      <c r="R3" s="1021"/>
      <c r="S3" s="1021"/>
      <c r="T3" s="1021"/>
      <c r="U3" s="1021"/>
      <c r="V3" s="1000"/>
    </row>
    <row r="4" spans="1:25" s="416" customFormat="1" ht="15.75" thickBot="1" x14ac:dyDescent="0.25">
      <c r="A4" s="452"/>
      <c r="B4" s="452"/>
      <c r="C4" s="452"/>
      <c r="D4" s="452"/>
      <c r="E4" s="452"/>
      <c r="F4" s="452"/>
      <c r="G4" s="452"/>
      <c r="H4" s="452"/>
      <c r="I4" s="452"/>
      <c r="J4" s="452"/>
      <c r="K4" s="452"/>
      <c r="L4" s="452"/>
      <c r="M4" s="415"/>
      <c r="N4" s="415"/>
      <c r="O4" s="415"/>
      <c r="P4" s="415"/>
      <c r="Q4" s="415"/>
      <c r="R4" s="415"/>
      <c r="S4" s="415"/>
      <c r="T4" s="415"/>
      <c r="U4" s="415"/>
      <c r="V4" s="415"/>
    </row>
    <row r="5" spans="1:25" ht="15" customHeight="1" x14ac:dyDescent="0.2">
      <c r="A5" s="1018" t="s">
        <v>58</v>
      </c>
      <c r="B5" s="1013">
        <v>2000</v>
      </c>
      <c r="C5" s="1013">
        <v>2001</v>
      </c>
      <c r="D5" s="1013">
        <v>2002</v>
      </c>
      <c r="E5" s="1013">
        <v>2003</v>
      </c>
      <c r="F5" s="1013">
        <v>2004</v>
      </c>
      <c r="G5" s="1013">
        <v>2005</v>
      </c>
      <c r="H5" s="1013">
        <v>2006</v>
      </c>
      <c r="I5" s="1013">
        <v>2007</v>
      </c>
      <c r="J5" s="1013">
        <v>2008</v>
      </c>
      <c r="K5" s="1013">
        <v>2009</v>
      </c>
      <c r="L5" s="1013">
        <v>2010</v>
      </c>
      <c r="M5" s="1015">
        <v>2011</v>
      </c>
      <c r="N5" s="1015">
        <v>2012</v>
      </c>
      <c r="O5" s="1015">
        <v>2013</v>
      </c>
      <c r="P5" s="1015">
        <v>2014</v>
      </c>
      <c r="Q5" s="1015">
        <v>2015</v>
      </c>
    </row>
    <row r="6" spans="1:25" ht="15" customHeight="1" thickBot="1" x14ac:dyDescent="0.25">
      <c r="A6" s="1019"/>
      <c r="B6" s="1014"/>
      <c r="C6" s="1014"/>
      <c r="D6" s="1017"/>
      <c r="E6" s="1014"/>
      <c r="F6" s="1014"/>
      <c r="G6" s="1014"/>
      <c r="H6" s="1014"/>
      <c r="I6" s="1014"/>
      <c r="J6" s="1014"/>
      <c r="K6" s="1014"/>
      <c r="L6" s="1014"/>
      <c r="M6" s="1016"/>
      <c r="N6" s="1020"/>
      <c r="O6" s="1016"/>
      <c r="P6" s="1016"/>
      <c r="Q6" s="1016"/>
    </row>
    <row r="7" spans="1:25" ht="15" customHeight="1" x14ac:dyDescent="0.2">
      <c r="A7" s="406"/>
      <c r="B7" s="406"/>
      <c r="C7" s="406"/>
      <c r="D7" s="406"/>
      <c r="E7" s="406"/>
      <c r="F7" s="406"/>
      <c r="G7" s="406"/>
      <c r="H7" s="406"/>
      <c r="I7" s="406"/>
      <c r="J7" s="406"/>
      <c r="K7" s="406"/>
      <c r="L7" s="406"/>
      <c r="M7" s="406"/>
      <c r="N7" s="406"/>
      <c r="O7" s="406"/>
      <c r="P7" s="406"/>
      <c r="Q7" s="406"/>
    </row>
    <row r="8" spans="1:25" ht="15" customHeight="1" x14ac:dyDescent="0.2">
      <c r="A8" s="863" t="s">
        <v>733</v>
      </c>
      <c r="B8" s="864">
        <v>359878</v>
      </c>
      <c r="C8" s="864">
        <v>358203</v>
      </c>
      <c r="D8" s="864">
        <v>350495</v>
      </c>
      <c r="E8" s="865">
        <v>351122</v>
      </c>
      <c r="F8" s="864">
        <v>349622</v>
      </c>
      <c r="G8" s="864">
        <v>344149</v>
      </c>
      <c r="H8" s="864">
        <v>358608</v>
      </c>
      <c r="I8" s="864">
        <v>360106</v>
      </c>
      <c r="J8" s="864">
        <v>359076</v>
      </c>
      <c r="K8" s="864">
        <v>373224</v>
      </c>
      <c r="L8" s="855">
        <v>385942</v>
      </c>
      <c r="M8" s="855">
        <v>391820</v>
      </c>
      <c r="N8" s="855">
        <v>406549</v>
      </c>
      <c r="O8" s="855">
        <v>406000</v>
      </c>
      <c r="P8" s="855">
        <v>407732</v>
      </c>
      <c r="Q8" s="855">
        <v>410546</v>
      </c>
      <c r="W8" s="866"/>
      <c r="X8" s="856"/>
    </row>
    <row r="9" spans="1:25" ht="15" customHeight="1" x14ac:dyDescent="0.2">
      <c r="A9" s="406"/>
      <c r="B9" s="864"/>
      <c r="C9" s="864"/>
      <c r="D9" s="864"/>
      <c r="E9" s="865"/>
      <c r="F9" s="864"/>
      <c r="G9" s="864"/>
      <c r="H9" s="864"/>
      <c r="I9" s="864"/>
      <c r="J9" s="864"/>
      <c r="K9" s="864"/>
      <c r="L9" s="864"/>
      <c r="M9" s="864"/>
      <c r="N9" s="864"/>
      <c r="O9" s="864"/>
      <c r="P9" s="864"/>
      <c r="Q9" s="864"/>
      <c r="X9" s="856"/>
    </row>
    <row r="10" spans="1:25" ht="19.5" customHeight="1" x14ac:dyDescent="0.2">
      <c r="A10" s="457" t="s">
        <v>1045</v>
      </c>
      <c r="B10" s="864">
        <v>311202</v>
      </c>
      <c r="C10" s="864">
        <v>313144</v>
      </c>
      <c r="D10" s="864">
        <v>309937</v>
      </c>
      <c r="E10" s="865">
        <v>311969</v>
      </c>
      <c r="F10" s="864">
        <v>313130</v>
      </c>
      <c r="G10" s="864">
        <v>307427</v>
      </c>
      <c r="H10" s="864">
        <v>321744</v>
      </c>
      <c r="I10" s="864">
        <v>323609</v>
      </c>
      <c r="J10" s="864">
        <v>322530</v>
      </c>
      <c r="K10" s="864">
        <v>336290</v>
      </c>
      <c r="L10" s="867">
        <v>347531</v>
      </c>
      <c r="M10" s="867">
        <v>352288</v>
      </c>
      <c r="N10" s="867">
        <v>365054</v>
      </c>
      <c r="O10" s="867">
        <v>364476</v>
      </c>
      <c r="P10" s="867">
        <v>365589</v>
      </c>
      <c r="Q10" s="867">
        <v>368296</v>
      </c>
      <c r="W10" s="866"/>
      <c r="X10" s="856"/>
    </row>
    <row r="11" spans="1:25" ht="19.5" customHeight="1" x14ac:dyDescent="0.2">
      <c r="A11" s="457" t="s">
        <v>1046</v>
      </c>
      <c r="B11" s="864">
        <v>48676</v>
      </c>
      <c r="C11" s="864">
        <v>45059</v>
      </c>
      <c r="D11" s="864">
        <v>40558</v>
      </c>
      <c r="E11" s="865">
        <v>39153</v>
      </c>
      <c r="F11" s="864">
        <v>36492</v>
      </c>
      <c r="G11" s="864">
        <v>36722</v>
      </c>
      <c r="H11" s="864">
        <v>36864</v>
      </c>
      <c r="I11" s="864">
        <v>36497</v>
      </c>
      <c r="J11" s="864">
        <v>36546</v>
      </c>
      <c r="K11" s="864">
        <v>36934</v>
      </c>
      <c r="L11" s="867">
        <v>38411</v>
      </c>
      <c r="M11" s="867">
        <v>39532</v>
      </c>
      <c r="N11" s="867">
        <v>41495</v>
      </c>
      <c r="O11" s="867">
        <v>41524</v>
      </c>
      <c r="P11" s="867">
        <v>42143</v>
      </c>
      <c r="Q11" s="867">
        <v>42250</v>
      </c>
      <c r="W11" s="866"/>
      <c r="X11" s="856"/>
    </row>
    <row r="12" spans="1:25" ht="19.5" customHeight="1" x14ac:dyDescent="0.2">
      <c r="A12" s="457" t="s">
        <v>59</v>
      </c>
      <c r="B12" s="864">
        <v>273377</v>
      </c>
      <c r="C12" s="864">
        <v>275728</v>
      </c>
      <c r="D12" s="864">
        <v>277222</v>
      </c>
      <c r="E12" s="865">
        <v>281263</v>
      </c>
      <c r="F12" s="864">
        <v>283322</v>
      </c>
      <c r="G12" s="864">
        <v>281530</v>
      </c>
      <c r="H12" s="864">
        <v>293473</v>
      </c>
      <c r="I12" s="864">
        <v>296164</v>
      </c>
      <c r="J12" s="864">
        <v>297529</v>
      </c>
      <c r="K12" s="864">
        <v>304516</v>
      </c>
      <c r="L12" s="864">
        <v>313295</v>
      </c>
      <c r="M12" s="864">
        <v>316716</v>
      </c>
      <c r="N12" s="864">
        <v>327865</v>
      </c>
      <c r="O12" s="864">
        <v>327516</v>
      </c>
      <c r="P12" s="864">
        <v>330448</v>
      </c>
      <c r="Q12" s="864">
        <v>330642</v>
      </c>
      <c r="X12" s="856"/>
      <c r="Y12" s="866"/>
    </row>
    <row r="13" spans="1:25" ht="19.5" customHeight="1" x14ac:dyDescent="0.2">
      <c r="A13" s="457" t="s">
        <v>60</v>
      </c>
      <c r="B13" s="864">
        <v>44833</v>
      </c>
      <c r="C13" s="864">
        <v>41639</v>
      </c>
      <c r="D13" s="864">
        <v>37558</v>
      </c>
      <c r="E13" s="865">
        <v>36193</v>
      </c>
      <c r="F13" s="864">
        <v>35506</v>
      </c>
      <c r="G13" s="864">
        <v>35872</v>
      </c>
      <c r="H13" s="864">
        <v>36426</v>
      </c>
      <c r="I13" s="864">
        <v>36063</v>
      </c>
      <c r="J13" s="864">
        <v>36164</v>
      </c>
      <c r="K13" s="864">
        <v>36482</v>
      </c>
      <c r="L13" s="864">
        <v>37946</v>
      </c>
      <c r="M13" s="864">
        <v>39013</v>
      </c>
      <c r="N13" s="864">
        <v>41034</v>
      </c>
      <c r="O13" s="864">
        <v>41078</v>
      </c>
      <c r="P13" s="864">
        <v>41565</v>
      </c>
      <c r="Q13" s="864">
        <v>41632</v>
      </c>
      <c r="X13" s="856"/>
    </row>
    <row r="14" spans="1:25" ht="19.5" customHeight="1" x14ac:dyDescent="0.2">
      <c r="A14" s="457" t="s">
        <v>61</v>
      </c>
      <c r="B14" s="864">
        <v>2501</v>
      </c>
      <c r="C14" s="864">
        <v>2461</v>
      </c>
      <c r="D14" s="864">
        <v>2239</v>
      </c>
      <c r="E14" s="865">
        <v>2038</v>
      </c>
      <c r="F14" s="864">
        <v>2198</v>
      </c>
      <c r="G14" s="864">
        <v>1967</v>
      </c>
      <c r="H14" s="864">
        <v>2186</v>
      </c>
      <c r="I14" s="864">
        <v>2199</v>
      </c>
      <c r="J14" s="864">
        <v>2396</v>
      </c>
      <c r="K14" s="864">
        <v>2503</v>
      </c>
      <c r="L14" s="864">
        <v>2915</v>
      </c>
      <c r="M14" s="864">
        <v>2587</v>
      </c>
      <c r="N14" s="864">
        <v>2428</v>
      </c>
      <c r="O14" s="864">
        <v>2307</v>
      </c>
      <c r="P14" s="864">
        <v>2937</v>
      </c>
      <c r="Q14" s="864">
        <v>2332</v>
      </c>
      <c r="X14" s="856"/>
    </row>
    <row r="15" spans="1:25" ht="19.5" customHeight="1" x14ac:dyDescent="0.2">
      <c r="A15" s="457" t="s">
        <v>62</v>
      </c>
      <c r="B15" s="864">
        <v>29924</v>
      </c>
      <c r="C15" s="864">
        <v>29188</v>
      </c>
      <c r="D15" s="864">
        <v>24937</v>
      </c>
      <c r="E15" s="865">
        <v>22945</v>
      </c>
      <c r="F15" s="864">
        <v>21791</v>
      </c>
      <c r="G15" s="864">
        <v>18003</v>
      </c>
      <c r="H15" s="864">
        <v>20282</v>
      </c>
      <c r="I15" s="864">
        <v>19075</v>
      </c>
      <c r="J15" s="864">
        <v>15101</v>
      </c>
      <c r="K15" s="864">
        <v>20760</v>
      </c>
      <c r="L15" s="864">
        <v>22271</v>
      </c>
      <c r="M15" s="864">
        <v>23340</v>
      </c>
      <c r="N15" s="864">
        <v>24728</v>
      </c>
      <c r="O15" s="864">
        <v>24123</v>
      </c>
      <c r="P15" s="864">
        <v>21408</v>
      </c>
      <c r="Q15" s="864">
        <v>24445</v>
      </c>
      <c r="X15" s="856"/>
    </row>
    <row r="16" spans="1:25" ht="19.5" customHeight="1" x14ac:dyDescent="0.2">
      <c r="A16" s="457" t="s">
        <v>63</v>
      </c>
      <c r="B16" s="864">
        <v>5400</v>
      </c>
      <c r="C16" s="864">
        <v>5767</v>
      </c>
      <c r="D16" s="864">
        <v>5539</v>
      </c>
      <c r="E16" s="865">
        <v>5723</v>
      </c>
      <c r="F16" s="864">
        <v>5819</v>
      </c>
      <c r="G16" s="864">
        <v>5927</v>
      </c>
      <c r="H16" s="864">
        <v>5803</v>
      </c>
      <c r="I16" s="864">
        <v>6171</v>
      </c>
      <c r="J16" s="864">
        <v>7504</v>
      </c>
      <c r="K16" s="864">
        <v>8511</v>
      </c>
      <c r="L16" s="864">
        <v>9050</v>
      </c>
      <c r="M16" s="864">
        <v>9645</v>
      </c>
      <c r="N16" s="864">
        <v>10033</v>
      </c>
      <c r="O16" s="864">
        <v>10530</v>
      </c>
      <c r="P16" s="864">
        <v>10796</v>
      </c>
      <c r="Q16" s="864">
        <v>10877</v>
      </c>
      <c r="X16" s="856"/>
    </row>
    <row r="17" spans="1:24" ht="19.5" customHeight="1" x14ac:dyDescent="0.2">
      <c r="A17" s="457" t="s">
        <v>64</v>
      </c>
      <c r="B17" s="864">
        <v>3843</v>
      </c>
      <c r="C17" s="864">
        <v>3420</v>
      </c>
      <c r="D17" s="864">
        <v>3000</v>
      </c>
      <c r="E17" s="865">
        <v>2960</v>
      </c>
      <c r="F17" s="864">
        <v>986</v>
      </c>
      <c r="G17" s="864">
        <v>850</v>
      </c>
      <c r="H17" s="864">
        <v>438</v>
      </c>
      <c r="I17" s="864">
        <v>434</v>
      </c>
      <c r="J17" s="864">
        <v>382</v>
      </c>
      <c r="K17" s="864">
        <v>452</v>
      </c>
      <c r="L17" s="855">
        <v>465</v>
      </c>
      <c r="M17" s="855">
        <v>519</v>
      </c>
      <c r="N17" s="855">
        <v>461</v>
      </c>
      <c r="O17" s="855">
        <v>446</v>
      </c>
      <c r="P17" s="855">
        <v>578</v>
      </c>
      <c r="Q17" s="855">
        <v>618</v>
      </c>
      <c r="X17" s="856"/>
    </row>
    <row r="18" spans="1:24" ht="15" customHeight="1" thickBot="1" x14ac:dyDescent="0.25">
      <c r="A18" s="868"/>
      <c r="B18" s="869"/>
      <c r="C18" s="869"/>
      <c r="D18" s="869"/>
      <c r="E18" s="870"/>
      <c r="F18" s="869"/>
      <c r="G18" s="869"/>
      <c r="H18" s="869"/>
      <c r="I18" s="869"/>
      <c r="J18" s="869"/>
      <c r="K18" s="869"/>
      <c r="L18" s="861"/>
      <c r="M18" s="861"/>
      <c r="N18" s="861"/>
      <c r="O18" s="861"/>
      <c r="P18" s="861"/>
      <c r="Q18" s="861"/>
    </row>
    <row r="19" spans="1:24" ht="15" customHeight="1" thickBot="1" x14ac:dyDescent="0.25"/>
    <row r="20" spans="1:24" x14ac:dyDescent="0.2">
      <c r="A20" s="1018" t="s">
        <v>58</v>
      </c>
      <c r="B20" s="1015">
        <v>2016</v>
      </c>
      <c r="C20" s="1015">
        <v>2017</v>
      </c>
      <c r="D20" s="1015">
        <v>2018</v>
      </c>
      <c r="E20" s="1015">
        <v>2019</v>
      </c>
      <c r="F20" s="1015">
        <v>2020</v>
      </c>
      <c r="G20" s="1015">
        <v>2021</v>
      </c>
    </row>
    <row r="21" spans="1:24" ht="15.75" thickBot="1" x14ac:dyDescent="0.25">
      <c r="A21" s="1019"/>
      <c r="B21" s="1016"/>
      <c r="C21" s="1016"/>
      <c r="D21" s="1016"/>
      <c r="E21" s="1016"/>
      <c r="F21" s="1016"/>
      <c r="G21" s="1016"/>
    </row>
    <row r="22" spans="1:24" x14ac:dyDescent="0.2">
      <c r="A22" s="406"/>
      <c r="B22" s="406"/>
      <c r="C22" s="406"/>
      <c r="D22" s="406"/>
      <c r="E22" s="406"/>
      <c r="F22" s="406"/>
    </row>
    <row r="23" spans="1:24" x14ac:dyDescent="0.2">
      <c r="A23" s="863" t="s">
        <v>733</v>
      </c>
      <c r="B23" s="855">
        <v>418060</v>
      </c>
      <c r="C23" s="855">
        <v>422842</v>
      </c>
      <c r="D23" s="855">
        <v>430605</v>
      </c>
      <c r="E23" s="855">
        <v>431796</v>
      </c>
      <c r="F23" s="855">
        <v>453937</v>
      </c>
      <c r="G23" s="855">
        <v>443119</v>
      </c>
    </row>
    <row r="24" spans="1:24" x14ac:dyDescent="0.2">
      <c r="A24" s="406"/>
      <c r="B24" s="864"/>
      <c r="C24" s="864"/>
      <c r="D24" s="864"/>
      <c r="E24" s="864"/>
      <c r="F24" s="864"/>
      <c r="G24" s="864"/>
    </row>
    <row r="25" spans="1:24" ht="19.5" customHeight="1" x14ac:dyDescent="0.2">
      <c r="A25" s="457" t="s">
        <v>1045</v>
      </c>
      <c r="B25" s="867">
        <v>375723</v>
      </c>
      <c r="C25" s="867">
        <v>380346</v>
      </c>
      <c r="D25" s="867">
        <v>387973</v>
      </c>
      <c r="E25" s="867">
        <v>391544</v>
      </c>
      <c r="F25" s="867">
        <v>381959</v>
      </c>
      <c r="G25" s="867">
        <v>389063</v>
      </c>
    </row>
    <row r="26" spans="1:24" ht="19.5" customHeight="1" x14ac:dyDescent="0.2">
      <c r="A26" s="457" t="s">
        <v>1046</v>
      </c>
      <c r="B26" s="867">
        <v>42337</v>
      </c>
      <c r="C26" s="867">
        <v>42496</v>
      </c>
      <c r="D26" s="867">
        <v>42632</v>
      </c>
      <c r="E26" s="867">
        <v>40252</v>
      </c>
      <c r="F26" s="867">
        <v>71978</v>
      </c>
      <c r="G26" s="867">
        <v>54056</v>
      </c>
    </row>
    <row r="27" spans="1:24" ht="19.5" customHeight="1" x14ac:dyDescent="0.2">
      <c r="A27" s="457" t="s">
        <v>59</v>
      </c>
      <c r="B27" s="864">
        <v>335501</v>
      </c>
      <c r="C27" s="864">
        <v>337895</v>
      </c>
      <c r="D27" s="864">
        <v>343507</v>
      </c>
      <c r="E27" s="864">
        <v>346352</v>
      </c>
      <c r="F27" s="864">
        <v>352154</v>
      </c>
      <c r="G27" s="864">
        <v>357291</v>
      </c>
    </row>
    <row r="28" spans="1:24" ht="19.5" customHeight="1" x14ac:dyDescent="0.2">
      <c r="A28" s="457" t="s">
        <v>60</v>
      </c>
      <c r="B28" s="864">
        <v>42086</v>
      </c>
      <c r="C28" s="864">
        <v>42249</v>
      </c>
      <c r="D28" s="864">
        <v>42367</v>
      </c>
      <c r="E28" s="864">
        <v>40011</v>
      </c>
      <c r="F28" s="864">
        <v>40378</v>
      </c>
      <c r="G28" s="864">
        <v>40653</v>
      </c>
    </row>
    <row r="29" spans="1:24" ht="19.5" customHeight="1" x14ac:dyDescent="0.2">
      <c r="A29" s="457" t="s">
        <v>61</v>
      </c>
      <c r="B29" s="864">
        <v>2174</v>
      </c>
      <c r="C29" s="864">
        <v>2470</v>
      </c>
      <c r="D29" s="864">
        <v>2641</v>
      </c>
      <c r="E29" s="864">
        <v>2438</v>
      </c>
      <c r="F29" s="864">
        <v>2575</v>
      </c>
      <c r="G29" s="864">
        <v>2403</v>
      </c>
    </row>
    <row r="30" spans="1:24" ht="19.5" customHeight="1" x14ac:dyDescent="0.2">
      <c r="A30" s="457" t="s">
        <v>62</v>
      </c>
      <c r="B30" s="864">
        <v>26783</v>
      </c>
      <c r="C30" s="864">
        <v>27789</v>
      </c>
      <c r="D30" s="864">
        <v>28349</v>
      </c>
      <c r="E30" s="864">
        <v>28283</v>
      </c>
      <c r="F30" s="864">
        <v>16446</v>
      </c>
      <c r="G30" s="864">
        <v>9366</v>
      </c>
    </row>
    <row r="31" spans="1:24" ht="19.5" customHeight="1" x14ac:dyDescent="0.2">
      <c r="A31" s="457" t="s">
        <v>63</v>
      </c>
      <c r="B31" s="864">
        <v>11265</v>
      </c>
      <c r="C31" s="864">
        <v>12192</v>
      </c>
      <c r="D31" s="864">
        <v>13476</v>
      </c>
      <c r="E31" s="864">
        <v>14471</v>
      </c>
      <c r="F31" s="864">
        <v>10784</v>
      </c>
      <c r="G31" s="864">
        <v>20003</v>
      </c>
    </row>
    <row r="32" spans="1:24" ht="19.5" customHeight="1" x14ac:dyDescent="0.2">
      <c r="A32" s="457" t="s">
        <v>64</v>
      </c>
      <c r="B32" s="855">
        <v>251</v>
      </c>
      <c r="C32" s="855">
        <v>247</v>
      </c>
      <c r="D32" s="855">
        <v>265</v>
      </c>
      <c r="E32" s="855">
        <v>241</v>
      </c>
      <c r="F32" s="855">
        <v>31600</v>
      </c>
      <c r="G32" s="855">
        <v>13403</v>
      </c>
    </row>
    <row r="33" spans="1:22" ht="15.75" thickBot="1" x14ac:dyDescent="0.25">
      <c r="A33" s="868"/>
      <c r="B33" s="861"/>
      <c r="C33" s="861"/>
      <c r="D33" s="861"/>
      <c r="E33" s="861"/>
      <c r="F33" s="861"/>
      <c r="G33" s="861"/>
    </row>
    <row r="34" spans="1:22" x14ac:dyDescent="0.2">
      <c r="A34" s="1003" t="s">
        <v>1047</v>
      </c>
      <c r="B34" s="1003"/>
      <c r="C34" s="1003"/>
      <c r="D34" s="1003"/>
      <c r="E34" s="1003"/>
      <c r="F34" s="1003"/>
      <c r="G34" s="1003"/>
      <c r="H34" s="1003"/>
      <c r="I34" s="1003"/>
      <c r="J34" s="1003"/>
      <c r="K34" s="1003"/>
      <c r="L34" s="1003"/>
      <c r="M34" s="1003"/>
      <c r="N34" s="1003"/>
      <c r="O34" s="1003"/>
      <c r="P34" s="1003"/>
      <c r="Q34" s="1003"/>
      <c r="R34" s="1003"/>
      <c r="S34" s="1003"/>
      <c r="T34" s="1003"/>
      <c r="U34" s="1003"/>
      <c r="V34" s="1003"/>
    </row>
    <row r="35" spans="1:22" x14ac:dyDescent="0.2">
      <c r="A35" s="1003" t="s">
        <v>1048</v>
      </c>
      <c r="B35" s="1003"/>
      <c r="C35" s="1003"/>
      <c r="D35" s="1003"/>
      <c r="E35" s="1003"/>
      <c r="F35" s="1003"/>
      <c r="G35" s="1003"/>
      <c r="H35" s="1003"/>
      <c r="I35" s="1003"/>
      <c r="J35" s="1003"/>
      <c r="K35" s="1003"/>
      <c r="L35" s="1003"/>
      <c r="M35" s="1003"/>
      <c r="N35" s="1003"/>
      <c r="O35" s="1003"/>
      <c r="P35" s="1003"/>
      <c r="Q35" s="1003"/>
      <c r="R35" s="1003"/>
      <c r="S35" s="1003"/>
      <c r="T35" s="1003"/>
      <c r="U35" s="1003"/>
      <c r="V35" s="1003"/>
    </row>
    <row r="36" spans="1:22" x14ac:dyDescent="0.2">
      <c r="A36" s="1003" t="s">
        <v>1049</v>
      </c>
      <c r="B36" s="1003"/>
      <c r="C36" s="1003"/>
      <c r="D36" s="1003"/>
      <c r="E36" s="1003"/>
      <c r="F36" s="1003"/>
      <c r="G36" s="1003"/>
      <c r="H36" s="1003"/>
      <c r="I36" s="1003"/>
      <c r="J36" s="1003"/>
      <c r="K36" s="1003"/>
      <c r="L36" s="1003"/>
      <c r="M36" s="1003"/>
      <c r="N36" s="1003"/>
      <c r="O36" s="1003"/>
      <c r="P36" s="1003"/>
      <c r="Q36" s="1003"/>
      <c r="R36" s="1003"/>
      <c r="S36" s="1003"/>
      <c r="T36" s="1003"/>
      <c r="U36" s="1003"/>
      <c r="V36" s="1003"/>
    </row>
    <row r="37" spans="1:22" x14ac:dyDescent="0.2">
      <c r="A37" s="1004" t="s">
        <v>1283</v>
      </c>
      <c r="B37" s="1004"/>
      <c r="C37" s="1004"/>
      <c r="D37" s="1004"/>
      <c r="E37" s="1004"/>
      <c r="F37" s="1004"/>
      <c r="G37" s="1004"/>
      <c r="H37" s="1004"/>
      <c r="I37" s="1004"/>
      <c r="J37" s="1004"/>
      <c r="K37" s="1004"/>
      <c r="L37" s="1004"/>
      <c r="M37" s="1004"/>
      <c r="N37" s="1004"/>
      <c r="O37" s="1004"/>
      <c r="P37" s="1004"/>
      <c r="Q37" s="1004"/>
      <c r="R37" s="1004"/>
      <c r="S37" s="1004"/>
      <c r="T37" s="1004"/>
      <c r="U37" s="1004"/>
      <c r="V37" s="1004"/>
    </row>
  </sheetData>
  <mergeCells count="30">
    <mergeCell ref="A20:A21"/>
    <mergeCell ref="A2:Q2"/>
    <mergeCell ref="A37:V37"/>
    <mergeCell ref="O5:O6"/>
    <mergeCell ref="P5:P6"/>
    <mergeCell ref="Q5:Q6"/>
    <mergeCell ref="B20:B21"/>
    <mergeCell ref="C20:C21"/>
    <mergeCell ref="N5:N6"/>
    <mergeCell ref="F20:F21"/>
    <mergeCell ref="A34:V34"/>
    <mergeCell ref="A35:V35"/>
    <mergeCell ref="A36:V36"/>
    <mergeCell ref="E20:E21"/>
    <mergeCell ref="A3:V3"/>
    <mergeCell ref="A5:A6"/>
    <mergeCell ref="D20:D21"/>
    <mergeCell ref="I5:I6"/>
    <mergeCell ref="J5:J6"/>
    <mergeCell ref="B5:B6"/>
    <mergeCell ref="C5:C6"/>
    <mergeCell ref="D5:D6"/>
    <mergeCell ref="E5:E6"/>
    <mergeCell ref="F5:F6"/>
    <mergeCell ref="G20:G21"/>
    <mergeCell ref="K5:K6"/>
    <mergeCell ref="L5:L6"/>
    <mergeCell ref="M5:M6"/>
    <mergeCell ref="G5:G6"/>
    <mergeCell ref="H5:H6"/>
  </mergeCells>
  <hyperlinks>
    <hyperlink ref="A1" location="Índice!A1" display="Regresar" xr:uid="{00000000-0004-0000-0400-000000000000}"/>
  </hyperlinks>
  <printOptions horizontalCentered="1"/>
  <pageMargins left="0.31496062992125984" right="0.31496062992125984" top="0.55118110236220474" bottom="0.55118110236220474" header="0.31496062992125984" footer="0.31496062992125984"/>
  <pageSetup scale="5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R51"/>
  <sheetViews>
    <sheetView showGridLines="0" workbookViewId="0">
      <selection activeCell="C59" sqref="C59"/>
    </sheetView>
  </sheetViews>
  <sheetFormatPr baseColWidth="10" defaultRowHeight="15" x14ac:dyDescent="0.2"/>
  <cols>
    <col min="1" max="1" width="26.5703125" style="99" customWidth="1"/>
    <col min="2" max="2" width="17.140625" style="99" customWidth="1"/>
    <col min="3" max="5" width="20.7109375" style="99" customWidth="1"/>
    <col min="6" max="16384" width="11.42578125" style="99"/>
  </cols>
  <sheetData>
    <row r="1" spans="1:5" s="416" customFormat="1" x14ac:dyDescent="0.2">
      <c r="A1" s="236" t="s">
        <v>18</v>
      </c>
      <c r="B1" s="741"/>
      <c r="C1" s="741"/>
      <c r="D1" s="741"/>
      <c r="E1" s="741"/>
    </row>
    <row r="2" spans="1:5" s="416" customFormat="1" x14ac:dyDescent="0.2">
      <c r="A2" s="1232" t="s">
        <v>1257</v>
      </c>
      <c r="B2" s="1232"/>
      <c r="C2" s="1232"/>
      <c r="D2" s="1232"/>
      <c r="E2" s="1232"/>
    </row>
    <row r="3" spans="1:5" s="416" customFormat="1" ht="34.5" customHeight="1" x14ac:dyDescent="0.2">
      <c r="A3" s="1205" t="s">
        <v>1375</v>
      </c>
      <c r="B3" s="1205"/>
      <c r="C3" s="1205"/>
      <c r="D3" s="1205"/>
      <c r="E3" s="1205"/>
    </row>
    <row r="4" spans="1:5" s="416" customFormat="1" ht="18" x14ac:dyDescent="0.2">
      <c r="A4" s="417" t="s">
        <v>69</v>
      </c>
      <c r="B4" s="741"/>
      <c r="C4" s="741"/>
      <c r="D4" s="741"/>
      <c r="E4" s="741"/>
    </row>
    <row r="5" spans="1:5" s="416" customFormat="1" ht="15.75" thickBot="1" x14ac:dyDescent="0.25">
      <c r="A5" s="1232"/>
      <c r="B5" s="1232"/>
      <c r="C5" s="1232"/>
      <c r="D5" s="1232"/>
      <c r="E5" s="1232"/>
    </row>
    <row r="6" spans="1:5" ht="15.75" thickBot="1" x14ac:dyDescent="0.25">
      <c r="A6" s="1268" t="s">
        <v>1363</v>
      </c>
      <c r="B6" s="1270" t="s">
        <v>19</v>
      </c>
      <c r="C6" s="1237" t="s">
        <v>373</v>
      </c>
      <c r="D6" s="1237"/>
      <c r="E6" s="1268" t="s">
        <v>374</v>
      </c>
    </row>
    <row r="7" spans="1:5" ht="30.75" thickBot="1" x14ac:dyDescent="0.25">
      <c r="A7" s="1269"/>
      <c r="B7" s="1271"/>
      <c r="C7" s="400" t="s">
        <v>134</v>
      </c>
      <c r="D7" s="400" t="s">
        <v>375</v>
      </c>
      <c r="E7" s="1269"/>
    </row>
    <row r="8" spans="1:5" ht="15" customHeight="1" x14ac:dyDescent="0.2">
      <c r="A8" s="52"/>
      <c r="B8" s="53"/>
      <c r="C8" s="54"/>
      <c r="D8" s="54"/>
      <c r="E8" s="54"/>
    </row>
    <row r="9" spans="1:5" ht="15" customHeight="1" x14ac:dyDescent="0.2">
      <c r="A9" s="773" t="s">
        <v>376</v>
      </c>
      <c r="B9" s="766">
        <v>301359128.81711</v>
      </c>
      <c r="C9" s="766">
        <v>205711642.26608998</v>
      </c>
      <c r="D9" s="766">
        <v>59856784.306060016</v>
      </c>
      <c r="E9" s="766">
        <v>35790702.244960003</v>
      </c>
    </row>
    <row r="10" spans="1:5" ht="15" customHeight="1" x14ac:dyDescent="0.2">
      <c r="A10" s="56"/>
      <c r="B10" s="766"/>
      <c r="C10" s="766"/>
      <c r="D10" s="766"/>
      <c r="E10" s="766"/>
    </row>
    <row r="11" spans="1:5" ht="15" customHeight="1" x14ac:dyDescent="0.2">
      <c r="A11" s="745" t="s">
        <v>20</v>
      </c>
      <c r="B11" s="766">
        <v>3401850.9162199995</v>
      </c>
      <c r="C11" s="766">
        <v>2542546.6770499996</v>
      </c>
      <c r="D11" s="766">
        <v>840250.73739999998</v>
      </c>
      <c r="E11" s="766">
        <v>19053.501769999999</v>
      </c>
    </row>
    <row r="12" spans="1:5" ht="15" customHeight="1" x14ac:dyDescent="0.2">
      <c r="A12" s="745" t="s">
        <v>21</v>
      </c>
      <c r="B12" s="766">
        <v>11203237.661610002</v>
      </c>
      <c r="C12" s="766">
        <v>8644749.1655600015</v>
      </c>
      <c r="D12" s="766">
        <v>2512172.6836300003</v>
      </c>
      <c r="E12" s="766">
        <v>46315.812420000002</v>
      </c>
    </row>
    <row r="13" spans="1:5" ht="15" customHeight="1" x14ac:dyDescent="0.2">
      <c r="A13" s="745" t="s">
        <v>22</v>
      </c>
      <c r="B13" s="766">
        <v>2255595.9413800002</v>
      </c>
      <c r="C13" s="766">
        <v>1745781.5723700002</v>
      </c>
      <c r="D13" s="766">
        <v>489619.28980999999</v>
      </c>
      <c r="E13" s="766">
        <v>20195.0792</v>
      </c>
    </row>
    <row r="14" spans="1:5" ht="15" customHeight="1" x14ac:dyDescent="0.2">
      <c r="A14" s="745" t="s">
        <v>23</v>
      </c>
      <c r="B14" s="766">
        <v>3098719.635040001</v>
      </c>
      <c r="C14" s="766">
        <v>2529411.7553900005</v>
      </c>
      <c r="D14" s="766">
        <v>557631.28380000009</v>
      </c>
      <c r="E14" s="766">
        <v>11676.59585</v>
      </c>
    </row>
    <row r="15" spans="1:5" ht="15" customHeight="1" x14ac:dyDescent="0.2">
      <c r="A15" s="745" t="s">
        <v>24</v>
      </c>
      <c r="B15" s="766">
        <v>10615279.856490001</v>
      </c>
      <c r="C15" s="766">
        <v>8290785.3712200001</v>
      </c>
      <c r="D15" s="766">
        <v>2249640.8741099997</v>
      </c>
      <c r="E15" s="766">
        <v>74853.61116</v>
      </c>
    </row>
    <row r="16" spans="1:5" ht="15" customHeight="1" x14ac:dyDescent="0.2">
      <c r="A16" s="745" t="s">
        <v>25</v>
      </c>
      <c r="B16" s="766">
        <v>1853786.9338700003</v>
      </c>
      <c r="C16" s="766">
        <v>1409525.4776300001</v>
      </c>
      <c r="D16" s="766">
        <v>424556.54214999999</v>
      </c>
      <c r="E16" s="766">
        <v>19704.914090000002</v>
      </c>
    </row>
    <row r="17" spans="1:6" ht="15" customHeight="1" x14ac:dyDescent="0.2">
      <c r="A17" s="745" t="s">
        <v>26</v>
      </c>
      <c r="B17" s="766">
        <v>3142877.7143599996</v>
      </c>
      <c r="C17" s="766">
        <v>2264491.9305799999</v>
      </c>
      <c r="D17" s="766">
        <v>845903.92829999991</v>
      </c>
      <c r="E17" s="766">
        <v>32481.855480000006</v>
      </c>
    </row>
    <row r="18" spans="1:6" ht="15" customHeight="1" x14ac:dyDescent="0.2">
      <c r="A18" s="745" t="s">
        <v>27</v>
      </c>
      <c r="B18" s="766">
        <v>10869533.656309998</v>
      </c>
      <c r="C18" s="766">
        <v>8322324.923849999</v>
      </c>
      <c r="D18" s="766">
        <v>2482793.0368899992</v>
      </c>
      <c r="E18" s="766">
        <v>64415.695569999996</v>
      </c>
    </row>
    <row r="19" spans="1:6" ht="15" customHeight="1" x14ac:dyDescent="0.2">
      <c r="A19" s="746" t="s">
        <v>28</v>
      </c>
      <c r="B19" s="766">
        <v>33916116.275219999</v>
      </c>
      <c r="C19" s="766">
        <v>0</v>
      </c>
      <c r="D19" s="766">
        <v>0</v>
      </c>
      <c r="E19" s="766">
        <v>33916116.275219999</v>
      </c>
    </row>
    <row r="20" spans="1:6" ht="15" customHeight="1" x14ac:dyDescent="0.2">
      <c r="A20" s="406" t="s">
        <v>1292</v>
      </c>
      <c r="B20" s="766">
        <v>26060328.131119996</v>
      </c>
      <c r="C20" s="766">
        <v>21014577.38668</v>
      </c>
      <c r="D20" s="766">
        <v>4938806.9447900001</v>
      </c>
      <c r="E20" s="766">
        <v>106943.79965</v>
      </c>
    </row>
    <row r="21" spans="1:6" ht="15" customHeight="1" x14ac:dyDescent="0.2">
      <c r="A21" s="406" t="s">
        <v>1286</v>
      </c>
      <c r="B21" s="766">
        <v>26570811.095519997</v>
      </c>
      <c r="C21" s="766">
        <v>20857378.307879996</v>
      </c>
      <c r="D21" s="766">
        <v>5542718.6281600008</v>
      </c>
      <c r="E21" s="766">
        <v>170714.15948000003</v>
      </c>
    </row>
    <row r="22" spans="1:6" ht="15" customHeight="1" x14ac:dyDescent="0.2">
      <c r="A22" s="406" t="s">
        <v>29</v>
      </c>
      <c r="B22" s="766">
        <v>3192573.1416700003</v>
      </c>
      <c r="C22" s="766">
        <v>2410030.3750200002</v>
      </c>
      <c r="D22" s="766">
        <v>754540.80666000012</v>
      </c>
      <c r="E22" s="766">
        <v>28001.959990000003</v>
      </c>
    </row>
    <row r="23" spans="1:6" ht="15" customHeight="1" x14ac:dyDescent="0.2">
      <c r="A23" s="406" t="s">
        <v>30</v>
      </c>
      <c r="B23" s="766">
        <v>10815819.74358</v>
      </c>
      <c r="C23" s="766">
        <v>8192296.2054200005</v>
      </c>
      <c r="D23" s="766">
        <v>2584870.1768800002</v>
      </c>
      <c r="E23" s="766">
        <v>38653.361280000005</v>
      </c>
    </row>
    <row r="24" spans="1:6" ht="15" customHeight="1" x14ac:dyDescent="0.2">
      <c r="A24" s="406" t="s">
        <v>31</v>
      </c>
      <c r="B24" s="766">
        <v>2386180.5875299997</v>
      </c>
      <c r="C24" s="766">
        <v>1764989.1816999998</v>
      </c>
      <c r="D24" s="766">
        <v>601196.23221999989</v>
      </c>
      <c r="E24" s="766">
        <v>19995.173609999998</v>
      </c>
    </row>
    <row r="25" spans="1:6" ht="15" customHeight="1" x14ac:dyDescent="0.2">
      <c r="A25" s="406" t="s">
        <v>32</v>
      </c>
      <c r="B25" s="766">
        <v>3154750.8263600003</v>
      </c>
      <c r="C25" s="766">
        <v>2381768.6111500002</v>
      </c>
      <c r="D25" s="766">
        <v>751752.02722000005</v>
      </c>
      <c r="E25" s="766">
        <v>21230.187989999999</v>
      </c>
    </row>
    <row r="26" spans="1:6" ht="15" customHeight="1" x14ac:dyDescent="0.2">
      <c r="A26" s="406" t="s">
        <v>33</v>
      </c>
      <c r="B26" s="766">
        <v>20996257.908880003</v>
      </c>
      <c r="C26" s="766">
        <v>15899310.295440001</v>
      </c>
      <c r="D26" s="766">
        <v>4983857.7042500004</v>
      </c>
      <c r="E26" s="766">
        <v>113089.90918999999</v>
      </c>
    </row>
    <row r="27" spans="1:6" ht="15" customHeight="1" x14ac:dyDescent="0.2">
      <c r="A27" s="406" t="s">
        <v>1290</v>
      </c>
      <c r="B27" s="766">
        <v>13113527.394860001</v>
      </c>
      <c r="C27" s="766">
        <v>10079455.937220002</v>
      </c>
      <c r="D27" s="766">
        <v>2938754.7499099998</v>
      </c>
      <c r="E27" s="766">
        <v>95316.707730000009</v>
      </c>
    </row>
    <row r="28" spans="1:6" ht="15" customHeight="1" x14ac:dyDescent="0.2">
      <c r="A28" s="406" t="s">
        <v>1288</v>
      </c>
      <c r="B28" s="766">
        <v>9110094.1851199996</v>
      </c>
      <c r="C28" s="766">
        <v>7007325.0284699993</v>
      </c>
      <c r="D28" s="766">
        <v>2071669.18034</v>
      </c>
      <c r="E28" s="766">
        <v>31099.976309999995</v>
      </c>
    </row>
    <row r="29" spans="1:6" ht="15" customHeight="1" x14ac:dyDescent="0.2">
      <c r="A29" s="745" t="s">
        <v>34</v>
      </c>
      <c r="B29" s="766">
        <v>5727514.4496999998</v>
      </c>
      <c r="C29" s="766">
        <v>4319482.0078599993</v>
      </c>
      <c r="D29" s="766">
        <v>1352792.0986500001</v>
      </c>
      <c r="E29" s="766">
        <v>55240.343190000007</v>
      </c>
    </row>
    <row r="30" spans="1:6" ht="15" customHeight="1" x14ac:dyDescent="0.2">
      <c r="A30" s="745" t="s">
        <v>35</v>
      </c>
      <c r="B30" s="766">
        <v>3494321.6525000003</v>
      </c>
      <c r="C30" s="766">
        <v>2527087.1934000002</v>
      </c>
      <c r="D30" s="766">
        <v>732511.59442999994</v>
      </c>
      <c r="E30" s="766">
        <v>234722.86467000001</v>
      </c>
    </row>
    <row r="31" spans="1:6" ht="15" customHeight="1" x14ac:dyDescent="0.2">
      <c r="A31" s="745" t="s">
        <v>36</v>
      </c>
      <c r="B31" s="766">
        <v>1904154.9010000001</v>
      </c>
      <c r="C31" s="766">
        <v>1409596.9761399999</v>
      </c>
      <c r="D31" s="766">
        <v>458848.80029000004</v>
      </c>
      <c r="E31" s="766">
        <v>35709.12457</v>
      </c>
    </row>
    <row r="32" spans="1:6" ht="15" customHeight="1" x14ac:dyDescent="0.2">
      <c r="A32" s="745" t="s">
        <v>37</v>
      </c>
      <c r="B32" s="766">
        <v>22187866.304959998</v>
      </c>
      <c r="C32" s="766">
        <v>17417407.60548</v>
      </c>
      <c r="D32" s="766">
        <v>4650981.1512699993</v>
      </c>
      <c r="E32" s="766">
        <v>119477.54821000001</v>
      </c>
      <c r="F32" s="447"/>
    </row>
    <row r="33" spans="1:18" ht="15" customHeight="1" x14ac:dyDescent="0.2">
      <c r="A33" s="745" t="s">
        <v>38</v>
      </c>
      <c r="B33" s="766">
        <v>2709936.21153</v>
      </c>
      <c r="C33" s="766">
        <v>1986265.6892599999</v>
      </c>
      <c r="D33" s="766">
        <v>689717.44886999985</v>
      </c>
      <c r="E33" s="766">
        <v>33953.073400000001</v>
      </c>
    </row>
    <row r="34" spans="1:18" ht="15" customHeight="1" x14ac:dyDescent="0.2">
      <c r="A34" s="745" t="s">
        <v>39</v>
      </c>
      <c r="B34" s="766">
        <v>7963529.5495000007</v>
      </c>
      <c r="C34" s="766">
        <v>6066962.6810400011</v>
      </c>
      <c r="D34" s="766">
        <v>1821026.1198199999</v>
      </c>
      <c r="E34" s="766">
        <v>75540.748640000005</v>
      </c>
    </row>
    <row r="35" spans="1:18" ht="15" customHeight="1" x14ac:dyDescent="0.2">
      <c r="A35" s="745" t="s">
        <v>40</v>
      </c>
      <c r="B35" s="766">
        <v>6966888.7198899984</v>
      </c>
      <c r="C35" s="766">
        <v>5454213.6848299988</v>
      </c>
      <c r="D35" s="766">
        <v>1482495.8254200001</v>
      </c>
      <c r="E35" s="766">
        <v>30179.209640000001</v>
      </c>
    </row>
    <row r="36" spans="1:18" ht="15" customHeight="1" x14ac:dyDescent="0.2">
      <c r="A36" s="745" t="s">
        <v>41</v>
      </c>
      <c r="B36" s="766">
        <v>4153459.1957400003</v>
      </c>
      <c r="C36" s="766">
        <v>3139482.0759000001</v>
      </c>
      <c r="D36" s="766">
        <v>998080.85684999998</v>
      </c>
      <c r="E36" s="766">
        <v>15896.262990000005</v>
      </c>
    </row>
    <row r="37" spans="1:18" ht="15" customHeight="1" x14ac:dyDescent="0.2">
      <c r="A37" s="745" t="s">
        <v>42</v>
      </c>
      <c r="B37" s="766">
        <v>5160025.6622100007</v>
      </c>
      <c r="C37" s="766">
        <v>3926979.1873699999</v>
      </c>
      <c r="D37" s="766">
        <v>1209769.8862100001</v>
      </c>
      <c r="E37" s="766">
        <v>23276.588629999995</v>
      </c>
    </row>
    <row r="38" spans="1:18" ht="15" customHeight="1" x14ac:dyDescent="0.2">
      <c r="A38" s="745" t="s">
        <v>43</v>
      </c>
      <c r="B38" s="766">
        <v>6320169.8233099999</v>
      </c>
      <c r="C38" s="766">
        <v>4695242.9105799999</v>
      </c>
      <c r="D38" s="766">
        <v>1585100.5845699999</v>
      </c>
      <c r="E38" s="766">
        <v>39826.328160000012</v>
      </c>
    </row>
    <row r="39" spans="1:18" ht="15" customHeight="1" x14ac:dyDescent="0.2">
      <c r="A39" s="745" t="s">
        <v>44</v>
      </c>
      <c r="B39" s="766">
        <v>7689587.5867800014</v>
      </c>
      <c r="C39" s="766">
        <v>5881090.8248000005</v>
      </c>
      <c r="D39" s="766">
        <v>1761432.0407000002</v>
      </c>
      <c r="E39" s="766">
        <v>47064.721280000005</v>
      </c>
    </row>
    <row r="40" spans="1:18" ht="15" customHeight="1" x14ac:dyDescent="0.2">
      <c r="A40" s="745" t="s">
        <v>45</v>
      </c>
      <c r="B40" s="766">
        <v>2961919.52996</v>
      </c>
      <c r="C40" s="766">
        <v>2212300.9833800001</v>
      </c>
      <c r="D40" s="766">
        <v>725260.09070000006</v>
      </c>
      <c r="E40" s="766">
        <v>24358.455879999998</v>
      </c>
    </row>
    <row r="41" spans="1:18" ht="15" customHeight="1" x14ac:dyDescent="0.2">
      <c r="A41" s="745" t="s">
        <v>46</v>
      </c>
      <c r="B41" s="766">
        <v>9231205.7050800007</v>
      </c>
      <c r="C41" s="766">
        <v>7090031.6984200003</v>
      </c>
      <c r="D41" s="766">
        <v>2104126.9367</v>
      </c>
      <c r="E41" s="766">
        <v>37047.069959999993</v>
      </c>
    </row>
    <row r="42" spans="1:18" ht="15" customHeight="1" x14ac:dyDescent="0.2">
      <c r="A42" s="747" t="s">
        <v>47</v>
      </c>
      <c r="B42" s="766">
        <v>1217749.5985700001</v>
      </c>
      <c r="C42" s="766">
        <v>874080.26922000002</v>
      </c>
      <c r="D42" s="766">
        <v>306180.04941000004</v>
      </c>
      <c r="E42" s="766">
        <v>37489.279940000008</v>
      </c>
    </row>
    <row r="43" spans="1:18" ht="15" customHeight="1" x14ac:dyDescent="0.2">
      <c r="A43" s="745" t="s">
        <v>48</v>
      </c>
      <c r="B43" s="766">
        <v>7292621.2873799996</v>
      </c>
      <c r="C43" s="766">
        <v>5413446.1634099996</v>
      </c>
      <c r="D43" s="766">
        <v>1820463.8216100002</v>
      </c>
      <c r="E43" s="766">
        <v>58711.302360000001</v>
      </c>
    </row>
    <row r="44" spans="1:18" ht="15" customHeight="1" x14ac:dyDescent="0.2">
      <c r="A44" s="745" t="s">
        <v>49</v>
      </c>
      <c r="B44" s="766">
        <v>4058396.8811299996</v>
      </c>
      <c r="C44" s="766">
        <v>3048136.2654899997</v>
      </c>
      <c r="D44" s="766">
        <v>967471.27528000006</v>
      </c>
      <c r="E44" s="766">
        <v>42789.340360000002</v>
      </c>
    </row>
    <row r="45" spans="1:18" ht="15" customHeight="1" x14ac:dyDescent="0.2">
      <c r="A45" s="745" t="s">
        <v>50</v>
      </c>
      <c r="B45" s="766">
        <v>4099664.1608299995</v>
      </c>
      <c r="C45" s="766">
        <v>3011292.9135099999</v>
      </c>
      <c r="D45" s="766">
        <v>1059012.6005599999</v>
      </c>
      <c r="E45" s="766">
        <v>29358.646760000003</v>
      </c>
    </row>
    <row r="46" spans="1:18" ht="15" customHeight="1" x14ac:dyDescent="0.2">
      <c r="A46" s="745" t="s">
        <v>51</v>
      </c>
      <c r="B46" s="766">
        <v>2462775.9918999998</v>
      </c>
      <c r="C46" s="766">
        <v>1881794.93337</v>
      </c>
      <c r="D46" s="766">
        <v>560778.29820000008</v>
      </c>
      <c r="E46" s="766">
        <v>20202.760329999997</v>
      </c>
    </row>
    <row r="47" spans="1:18" ht="15" customHeight="1" thickBot="1" x14ac:dyDescent="0.25">
      <c r="A47" s="748"/>
      <c r="B47" s="768"/>
      <c r="C47" s="768"/>
      <c r="D47" s="768"/>
      <c r="E47" s="768"/>
    </row>
    <row r="48" spans="1:18" ht="31.5" customHeight="1" x14ac:dyDescent="0.2">
      <c r="A48" s="1272" t="s">
        <v>1364</v>
      </c>
      <c r="B48" s="1272"/>
      <c r="C48" s="1272"/>
      <c r="D48" s="1272"/>
      <c r="E48" s="1272"/>
      <c r="F48" s="700"/>
      <c r="G48" s="700"/>
      <c r="H48" s="700"/>
      <c r="I48" s="700"/>
      <c r="J48" s="700"/>
      <c r="K48" s="700"/>
      <c r="L48" s="700"/>
      <c r="M48" s="44"/>
      <c r="N48" s="701"/>
      <c r="O48" s="702"/>
      <c r="P48" s="701"/>
      <c r="Q48" s="44"/>
      <c r="R48" s="44"/>
    </row>
    <row r="49" spans="1:18" x14ac:dyDescent="0.2">
      <c r="A49" s="1231" t="s">
        <v>206</v>
      </c>
      <c r="B49" s="1231"/>
      <c r="C49" s="1231"/>
      <c r="D49" s="1231"/>
      <c r="E49" s="1231"/>
      <c r="F49" s="98"/>
      <c r="G49" s="98"/>
      <c r="H49" s="98"/>
      <c r="I49" s="98"/>
      <c r="J49" s="98"/>
      <c r="K49" s="98"/>
      <c r="L49" s="98"/>
      <c r="M49" s="98"/>
      <c r="N49" s="98"/>
      <c r="O49" s="98"/>
      <c r="P49" s="98"/>
      <c r="Q49" s="98"/>
      <c r="R49" s="98"/>
    </row>
    <row r="50" spans="1:18" ht="29.25" customHeight="1" x14ac:dyDescent="0.2">
      <c r="A50" s="1230"/>
      <c r="B50" s="1230"/>
      <c r="C50" s="1230"/>
      <c r="D50" s="1230"/>
      <c r="E50" s="1230"/>
      <c r="F50" s="703"/>
      <c r="G50" s="703"/>
      <c r="H50" s="703"/>
      <c r="I50" s="703"/>
      <c r="J50" s="703"/>
      <c r="K50" s="703"/>
      <c r="L50" s="703"/>
      <c r="M50" s="48"/>
      <c r="N50" s="48"/>
      <c r="O50" s="48"/>
      <c r="P50" s="48"/>
      <c r="Q50" s="48"/>
      <c r="R50" s="48"/>
    </row>
    <row r="51" spans="1:18" ht="15" customHeight="1" x14ac:dyDescent="0.2"/>
  </sheetData>
  <mergeCells count="10">
    <mergeCell ref="A50:E50"/>
    <mergeCell ref="A49:E49"/>
    <mergeCell ref="A2:E2"/>
    <mergeCell ref="A3:E3"/>
    <mergeCell ref="A5:E5"/>
    <mergeCell ref="A6:A7"/>
    <mergeCell ref="B6:B7"/>
    <mergeCell ref="C6:D6"/>
    <mergeCell ref="E6:E7"/>
    <mergeCell ref="A48:E48"/>
  </mergeCells>
  <hyperlinks>
    <hyperlink ref="A1" location="Índice!A1" display="Regresar" xr:uid="{00000000-0004-0000-3100-000000000000}"/>
  </hyperlinks>
  <pageMargins left="0.7" right="0.7" top="0.75" bottom="0.75" header="0.3" footer="0.3"/>
  <pageSetup scale="91"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R56"/>
  <sheetViews>
    <sheetView showGridLines="0" workbookViewId="0">
      <selection activeCell="D21" sqref="D21"/>
    </sheetView>
  </sheetViews>
  <sheetFormatPr baseColWidth="10" defaultRowHeight="15" x14ac:dyDescent="0.3"/>
  <cols>
    <col min="1" max="1" width="27.28515625" style="11" customWidth="1"/>
    <col min="2" max="2" width="13.7109375" style="11" customWidth="1"/>
    <col min="3" max="3" width="13" style="11" customWidth="1"/>
    <col min="4" max="4" width="14.42578125" style="11" customWidth="1"/>
    <col min="5" max="5" width="16.42578125" style="11" customWidth="1"/>
    <col min="6" max="6" width="12.7109375" style="11" customWidth="1"/>
    <col min="7" max="7" width="12.5703125" style="11" customWidth="1"/>
    <col min="8" max="8" width="13.140625" style="11" customWidth="1"/>
    <col min="9" max="9" width="11.28515625" style="11" customWidth="1"/>
    <col min="10" max="10" width="12" style="11" customWidth="1"/>
    <col min="11" max="11" width="17.85546875" style="11" customWidth="1"/>
    <col min="12" max="12" width="15.7109375" style="89" customWidth="1"/>
    <col min="13" max="13" width="12" style="11" customWidth="1"/>
    <col min="14" max="14" width="15.85546875" style="89" customWidth="1"/>
    <col min="15" max="15" width="11.42578125" style="89" customWidth="1"/>
    <col min="16" max="16" width="13.5703125" style="11" customWidth="1"/>
    <col min="17" max="16384" width="11.42578125" style="11"/>
  </cols>
  <sheetData>
    <row r="1" spans="1:18" s="216" customFormat="1" x14ac:dyDescent="0.3">
      <c r="A1" s="236" t="s">
        <v>18</v>
      </c>
      <c r="B1" s="293"/>
      <c r="C1" s="293"/>
      <c r="D1" s="293"/>
      <c r="E1" s="293"/>
      <c r="F1" s="293"/>
      <c r="G1" s="293"/>
      <c r="H1" s="293"/>
      <c r="I1" s="293"/>
      <c r="J1" s="293"/>
      <c r="K1" s="293"/>
      <c r="L1" s="306"/>
      <c r="M1" s="293"/>
      <c r="N1" s="306"/>
      <c r="O1" s="306"/>
      <c r="P1" s="293"/>
    </row>
    <row r="2" spans="1:18" s="216" customFormat="1" x14ac:dyDescent="0.3">
      <c r="A2" s="1264" t="s">
        <v>1258</v>
      </c>
      <c r="B2" s="1264"/>
      <c r="C2" s="1264"/>
      <c r="D2" s="1264"/>
      <c r="E2" s="1264"/>
      <c r="F2" s="1264"/>
      <c r="G2" s="1264"/>
      <c r="H2" s="1264"/>
      <c r="I2" s="1264"/>
      <c r="J2" s="1264"/>
      <c r="K2" s="1264"/>
      <c r="L2" s="1264"/>
      <c r="M2" s="1264"/>
      <c r="N2" s="1264"/>
      <c r="O2" s="1264"/>
      <c r="P2" s="1264"/>
    </row>
    <row r="3" spans="1:18" s="216" customFormat="1" ht="18" x14ac:dyDescent="0.35">
      <c r="A3" s="1265" t="s">
        <v>1375</v>
      </c>
      <c r="B3" s="1265"/>
      <c r="C3" s="1265"/>
      <c r="D3" s="1265"/>
      <c r="E3" s="1265"/>
      <c r="F3" s="1265"/>
      <c r="G3" s="1265"/>
      <c r="H3" s="1265"/>
      <c r="I3" s="1265"/>
      <c r="J3" s="1265"/>
      <c r="K3" s="1265"/>
      <c r="L3" s="1265"/>
      <c r="M3" s="1265"/>
      <c r="N3" s="1265"/>
      <c r="O3" s="1265"/>
      <c r="P3" s="1265"/>
    </row>
    <row r="4" spans="1:18" s="216" customFormat="1" ht="18" x14ac:dyDescent="0.35">
      <c r="A4" s="260" t="s">
        <v>69</v>
      </c>
      <c r="B4" s="294"/>
      <c r="C4" s="294"/>
      <c r="D4" s="294"/>
      <c r="E4" s="294"/>
      <c r="F4" s="294"/>
      <c r="G4" s="294"/>
      <c r="H4" s="294"/>
      <c r="I4" s="294"/>
      <c r="J4" s="294"/>
      <c r="K4" s="294"/>
      <c r="L4" s="307"/>
      <c r="M4" s="294"/>
      <c r="N4" s="307"/>
      <c r="O4" s="307"/>
      <c r="P4" s="294"/>
    </row>
    <row r="5" spans="1:18" s="216" customFormat="1" ht="15.75" thickBot="1" x14ac:dyDescent="0.35">
      <c r="A5" s="1264"/>
      <c r="B5" s="1264"/>
      <c r="C5" s="1264"/>
      <c r="D5" s="1264"/>
      <c r="E5" s="1264"/>
      <c r="F5" s="1264"/>
      <c r="G5" s="1264"/>
      <c r="H5" s="1264"/>
      <c r="I5" s="1264"/>
      <c r="J5" s="1264"/>
      <c r="K5" s="1264"/>
      <c r="L5" s="1264"/>
      <c r="M5" s="1264"/>
      <c r="N5" s="1264"/>
      <c r="O5" s="1264"/>
      <c r="P5" s="1264"/>
    </row>
    <row r="6" spans="1:18" x14ac:dyDescent="0.3">
      <c r="A6" s="1273" t="s">
        <v>1363</v>
      </c>
      <c r="B6" s="1273" t="s">
        <v>71</v>
      </c>
      <c r="C6" s="1273"/>
      <c r="D6" s="1273"/>
      <c r="E6" s="1273"/>
      <c r="F6" s="1273"/>
      <c r="G6" s="1273"/>
      <c r="H6" s="1273"/>
      <c r="I6" s="1273"/>
      <c r="J6" s="1273"/>
      <c r="K6" s="1273"/>
      <c r="L6" s="1273"/>
      <c r="M6" s="1273"/>
      <c r="N6" s="1280" t="s">
        <v>441</v>
      </c>
      <c r="O6" s="1280" t="s">
        <v>453</v>
      </c>
      <c r="P6" s="1199" t="s">
        <v>204</v>
      </c>
    </row>
    <row r="7" spans="1:18" ht="15.75" thickBot="1" x14ac:dyDescent="0.35">
      <c r="A7" s="1274"/>
      <c r="B7" s="1275"/>
      <c r="C7" s="1275"/>
      <c r="D7" s="1275"/>
      <c r="E7" s="1275"/>
      <c r="F7" s="1275"/>
      <c r="G7" s="1275"/>
      <c r="H7" s="1275"/>
      <c r="I7" s="1275"/>
      <c r="J7" s="1275"/>
      <c r="K7" s="1275"/>
      <c r="L7" s="1275"/>
      <c r="M7" s="1275"/>
      <c r="N7" s="1277"/>
      <c r="O7" s="1277"/>
      <c r="P7" s="1279"/>
    </row>
    <row r="8" spans="1:18" ht="12.75" customHeight="1" x14ac:dyDescent="0.3">
      <c r="A8" s="1274"/>
      <c r="B8" s="1274" t="s">
        <v>246</v>
      </c>
      <c r="C8" s="1276" t="s">
        <v>377</v>
      </c>
      <c r="D8" s="1276" t="s">
        <v>140</v>
      </c>
      <c r="E8" s="1276" t="s">
        <v>139</v>
      </c>
      <c r="F8" s="1276" t="s">
        <v>130</v>
      </c>
      <c r="G8" s="1276" t="s">
        <v>143</v>
      </c>
      <c r="H8" s="1276" t="s">
        <v>378</v>
      </c>
      <c r="I8" s="1273" t="s">
        <v>245</v>
      </c>
      <c r="J8" s="1273"/>
      <c r="K8" s="1273"/>
      <c r="L8" s="1273"/>
      <c r="M8" s="1273"/>
      <c r="N8" s="1277"/>
      <c r="O8" s="1277"/>
      <c r="P8" s="1279"/>
    </row>
    <row r="9" spans="1:18" ht="21" customHeight="1" thickBot="1" x14ac:dyDescent="0.35">
      <c r="A9" s="1274"/>
      <c r="B9" s="1274"/>
      <c r="C9" s="1276"/>
      <c r="D9" s="1276"/>
      <c r="E9" s="1276"/>
      <c r="F9" s="1276"/>
      <c r="G9" s="1276"/>
      <c r="H9" s="1276"/>
      <c r="I9" s="1275"/>
      <c r="J9" s="1275"/>
      <c r="K9" s="1275"/>
      <c r="L9" s="1275"/>
      <c r="M9" s="1275"/>
      <c r="N9" s="1277"/>
      <c r="O9" s="1277"/>
      <c r="P9" s="1279"/>
    </row>
    <row r="10" spans="1:18" ht="21" customHeight="1" x14ac:dyDescent="0.3">
      <c r="A10" s="1274"/>
      <c r="B10" s="1274"/>
      <c r="C10" s="1276"/>
      <c r="D10" s="1276"/>
      <c r="E10" s="1276"/>
      <c r="F10" s="1276"/>
      <c r="G10" s="1276"/>
      <c r="H10" s="1276"/>
      <c r="I10" s="1276" t="s">
        <v>381</v>
      </c>
      <c r="J10" s="1276" t="s">
        <v>382</v>
      </c>
      <c r="K10" s="1276" t="s">
        <v>383</v>
      </c>
      <c r="L10" s="1277" t="s">
        <v>384</v>
      </c>
      <c r="M10" s="1276" t="s">
        <v>385</v>
      </c>
      <c r="N10" s="1277"/>
      <c r="O10" s="1277"/>
      <c r="P10" s="1279"/>
    </row>
    <row r="11" spans="1:18" ht="18" customHeight="1" x14ac:dyDescent="0.3">
      <c r="A11" s="1274"/>
      <c r="B11" s="1274"/>
      <c r="C11" s="1276"/>
      <c r="D11" s="1276"/>
      <c r="E11" s="1276"/>
      <c r="F11" s="1276"/>
      <c r="G11" s="1276"/>
      <c r="H11" s="1276"/>
      <c r="I11" s="1276"/>
      <c r="J11" s="1276"/>
      <c r="K11" s="1276"/>
      <c r="L11" s="1277"/>
      <c r="M11" s="1276"/>
      <c r="N11" s="1277"/>
      <c r="O11" s="1277"/>
      <c r="P11" s="1279"/>
    </row>
    <row r="12" spans="1:18" ht="21" customHeight="1" thickBot="1" x14ac:dyDescent="0.35">
      <c r="A12" s="1275"/>
      <c r="B12" s="1275"/>
      <c r="C12" s="1216"/>
      <c r="D12" s="1216"/>
      <c r="E12" s="1216"/>
      <c r="F12" s="1216"/>
      <c r="G12" s="1216"/>
      <c r="H12" s="1216"/>
      <c r="I12" s="1216"/>
      <c r="J12" s="1216"/>
      <c r="K12" s="1216"/>
      <c r="L12" s="1278"/>
      <c r="M12" s="1216"/>
      <c r="N12" s="1278"/>
      <c r="O12" s="1278"/>
      <c r="P12" s="1200"/>
    </row>
    <row r="13" spans="1:18" ht="15.75" customHeight="1" x14ac:dyDescent="0.3">
      <c r="A13" s="299"/>
      <c r="B13" s="299"/>
      <c r="C13" s="299"/>
      <c r="D13" s="299"/>
      <c r="E13" s="299"/>
      <c r="F13" s="299"/>
      <c r="G13" s="299"/>
      <c r="H13" s="299"/>
      <c r="I13" s="299"/>
      <c r="J13" s="299"/>
      <c r="K13" s="299"/>
      <c r="L13" s="299"/>
      <c r="M13" s="299"/>
      <c r="N13" s="299"/>
      <c r="O13" s="299"/>
      <c r="P13" s="299"/>
    </row>
    <row r="14" spans="1:18" ht="15.75" customHeight="1" x14ac:dyDescent="0.3">
      <c r="A14" s="86" t="s">
        <v>376</v>
      </c>
      <c r="B14" s="2">
        <v>285586122.31902993</v>
      </c>
      <c r="C14" s="2">
        <v>135226895.67497998</v>
      </c>
      <c r="D14" s="2">
        <v>43082215.621689998</v>
      </c>
      <c r="E14" s="2">
        <v>4083678.0860199998</v>
      </c>
      <c r="F14" s="2">
        <v>22320594.199029997</v>
      </c>
      <c r="G14" s="2">
        <v>69959836.703839973</v>
      </c>
      <c r="H14" s="210">
        <v>274673220.28555995</v>
      </c>
      <c r="I14" s="2">
        <v>1072342.5150400004</v>
      </c>
      <c r="J14" s="2">
        <v>731260.59563000046</v>
      </c>
      <c r="K14" s="2">
        <v>5163731.68</v>
      </c>
      <c r="L14" s="2">
        <v>3945567.2427999992</v>
      </c>
      <c r="M14" s="2">
        <v>10912902.033469999</v>
      </c>
      <c r="N14" s="2">
        <v>9219881.1975699998</v>
      </c>
      <c r="O14" s="2">
        <v>6258869.4653099999</v>
      </c>
      <c r="P14" s="2">
        <v>294255.83519999997</v>
      </c>
      <c r="Q14" s="88"/>
    </row>
    <row r="15" spans="1:18" ht="15.75" customHeight="1" x14ac:dyDescent="0.3">
      <c r="A15" s="37"/>
      <c r="B15" s="2"/>
      <c r="C15" s="2"/>
      <c r="D15" s="2"/>
      <c r="E15" s="2"/>
      <c r="F15" s="2"/>
      <c r="G15" s="2"/>
      <c r="H15" s="2"/>
      <c r="I15" s="2"/>
      <c r="J15" s="2"/>
      <c r="K15" s="2"/>
      <c r="L15" s="3"/>
      <c r="M15" s="2"/>
      <c r="N15" s="3"/>
      <c r="O15" s="3"/>
      <c r="P15" s="2"/>
      <c r="Q15" s="88"/>
    </row>
    <row r="16" spans="1:18" ht="15.75" customHeight="1" x14ac:dyDescent="0.3">
      <c r="A16" s="38" t="s">
        <v>20</v>
      </c>
      <c r="B16" s="2">
        <v>3613820.2312599998</v>
      </c>
      <c r="C16" s="2">
        <v>1736914.2350100002</v>
      </c>
      <c r="D16" s="2">
        <v>643804.68155000021</v>
      </c>
      <c r="E16" s="2">
        <v>45456.666130000005</v>
      </c>
      <c r="F16" s="2">
        <v>334429.91973999998</v>
      </c>
      <c r="G16" s="2">
        <v>764273.40840000007</v>
      </c>
      <c r="H16" s="2">
        <v>3524878.9108299999</v>
      </c>
      <c r="I16" s="2">
        <v>0</v>
      </c>
      <c r="J16" s="2">
        <v>158.95416</v>
      </c>
      <c r="K16" s="2">
        <v>41525.37674</v>
      </c>
      <c r="L16" s="3">
        <v>47256.989529999999</v>
      </c>
      <c r="M16" s="2">
        <v>88941.320429999992</v>
      </c>
      <c r="N16" s="3">
        <v>134097.80429999999</v>
      </c>
      <c r="O16" s="3">
        <v>0</v>
      </c>
      <c r="P16" s="2">
        <v>-346067.11934000044</v>
      </c>
      <c r="Q16" s="88"/>
      <c r="R16" s="88"/>
    </row>
    <row r="17" spans="1:18" ht="15.75" customHeight="1" x14ac:dyDescent="0.3">
      <c r="A17" s="38" t="s">
        <v>21</v>
      </c>
      <c r="B17" s="2">
        <v>10996476.9001</v>
      </c>
      <c r="C17" s="2">
        <v>5617723.3666700004</v>
      </c>
      <c r="D17" s="2">
        <v>1418680.4570600002</v>
      </c>
      <c r="E17" s="2">
        <v>93513.59001</v>
      </c>
      <c r="F17" s="2">
        <v>821068.27375999989</v>
      </c>
      <c r="G17" s="2">
        <v>2639873.1072799996</v>
      </c>
      <c r="H17" s="2">
        <v>10590858.794780001</v>
      </c>
      <c r="I17" s="2">
        <v>4590.03478</v>
      </c>
      <c r="J17" s="2">
        <v>214.8314</v>
      </c>
      <c r="K17" s="2">
        <v>284024.20405</v>
      </c>
      <c r="L17" s="3">
        <v>116789.03509</v>
      </c>
      <c r="M17" s="2">
        <v>405618.10532000003</v>
      </c>
      <c r="N17" s="3">
        <v>330845.62825999997</v>
      </c>
      <c r="O17" s="3">
        <v>0</v>
      </c>
      <c r="P17" s="2">
        <v>-124084.86674999785</v>
      </c>
      <c r="Q17" s="88"/>
      <c r="R17" s="88"/>
    </row>
    <row r="18" spans="1:18" ht="15.75" customHeight="1" x14ac:dyDescent="0.3">
      <c r="A18" s="38" t="s">
        <v>22</v>
      </c>
      <c r="B18" s="2">
        <v>2638888.8703600001</v>
      </c>
      <c r="C18" s="2">
        <v>1556189.6465099999</v>
      </c>
      <c r="D18" s="2">
        <v>280608.20342999999</v>
      </c>
      <c r="E18" s="2">
        <v>44850.361749999996</v>
      </c>
      <c r="F18" s="2">
        <v>242359.59369999997</v>
      </c>
      <c r="G18" s="2">
        <v>414892.40033999999</v>
      </c>
      <c r="H18" s="2">
        <v>2538900.20573</v>
      </c>
      <c r="I18" s="2">
        <v>0</v>
      </c>
      <c r="J18" s="2">
        <v>215.79316</v>
      </c>
      <c r="K18" s="2">
        <v>53524.150580000001</v>
      </c>
      <c r="L18" s="3">
        <v>46248.720890000004</v>
      </c>
      <c r="M18" s="2">
        <v>99988.664630000014</v>
      </c>
      <c r="N18" s="3">
        <v>94111.028120000003</v>
      </c>
      <c r="O18" s="3">
        <v>0</v>
      </c>
      <c r="P18" s="2">
        <v>-477403.9571</v>
      </c>
      <c r="Q18" s="88"/>
      <c r="R18" s="88"/>
    </row>
    <row r="19" spans="1:18" ht="15.75" customHeight="1" x14ac:dyDescent="0.3">
      <c r="A19" s="38" t="s">
        <v>23</v>
      </c>
      <c r="B19" s="2">
        <v>2063061.9793100001</v>
      </c>
      <c r="C19" s="2">
        <v>1038347.7673100001</v>
      </c>
      <c r="D19" s="2">
        <v>241004.64601</v>
      </c>
      <c r="E19" s="2">
        <v>21249.871030000002</v>
      </c>
      <c r="F19" s="2">
        <v>122235.4238</v>
      </c>
      <c r="G19" s="2">
        <v>436394.51301999995</v>
      </c>
      <c r="H19" s="2">
        <v>1859232.22117</v>
      </c>
      <c r="I19" s="2">
        <v>0</v>
      </c>
      <c r="J19" s="2">
        <v>91.680320000000009</v>
      </c>
      <c r="K19" s="2">
        <v>171200.60818000001</v>
      </c>
      <c r="L19" s="3">
        <v>32537.469639999999</v>
      </c>
      <c r="M19" s="2">
        <v>203829.75814000002</v>
      </c>
      <c r="N19" s="3">
        <v>75036.560010000001</v>
      </c>
      <c r="O19" s="3">
        <v>0</v>
      </c>
      <c r="P19" s="2">
        <v>960621.09572000045</v>
      </c>
      <c r="Q19" s="88"/>
      <c r="R19" s="88"/>
    </row>
    <row r="20" spans="1:18" ht="15.75" customHeight="1" x14ac:dyDescent="0.3">
      <c r="A20" s="38" t="s">
        <v>24</v>
      </c>
      <c r="B20" s="2">
        <v>10914187.2038</v>
      </c>
      <c r="C20" s="2">
        <v>4879873.3579899995</v>
      </c>
      <c r="D20" s="2">
        <v>1718813.28523</v>
      </c>
      <c r="E20" s="2">
        <v>139222.66102</v>
      </c>
      <c r="F20" s="2">
        <v>658817.23566000001</v>
      </c>
      <c r="G20" s="2">
        <v>3169781.0816599997</v>
      </c>
      <c r="H20" s="2">
        <v>10566507.62156</v>
      </c>
      <c r="I20" s="2">
        <v>20190.75102</v>
      </c>
      <c r="J20" s="2">
        <v>378.46709999999996</v>
      </c>
      <c r="K20" s="2">
        <v>183172.83205000003</v>
      </c>
      <c r="L20" s="3">
        <v>143937.53206999999</v>
      </c>
      <c r="M20" s="2">
        <v>347679.58224000002</v>
      </c>
      <c r="N20" s="3">
        <v>365618.29479000001</v>
      </c>
      <c r="O20" s="3">
        <v>0</v>
      </c>
      <c r="P20" s="2">
        <v>-664525.64209999947</v>
      </c>
      <c r="Q20" s="88"/>
      <c r="R20" s="88"/>
    </row>
    <row r="21" spans="1:18" ht="15.75" customHeight="1" x14ac:dyDescent="0.3">
      <c r="A21" s="38" t="s">
        <v>25</v>
      </c>
      <c r="B21" s="2">
        <v>2108796.4442799999</v>
      </c>
      <c r="C21" s="2">
        <v>1080544.8853199999</v>
      </c>
      <c r="D21" s="2">
        <v>254780.96127</v>
      </c>
      <c r="E21" s="2">
        <v>38852.000930000002</v>
      </c>
      <c r="F21" s="2">
        <v>199096.72873</v>
      </c>
      <c r="G21" s="2">
        <v>459265.68189000001</v>
      </c>
      <c r="H21" s="2">
        <v>2032540.25814</v>
      </c>
      <c r="I21" s="2">
        <v>5641.0664900000002</v>
      </c>
      <c r="J21" s="2">
        <v>123.84754</v>
      </c>
      <c r="K21" s="2">
        <v>45409.370699999999</v>
      </c>
      <c r="L21" s="3">
        <v>25081.901409999999</v>
      </c>
      <c r="M21" s="2">
        <v>76256.186140000005</v>
      </c>
      <c r="N21" s="3">
        <v>83655.462489999991</v>
      </c>
      <c r="O21" s="3">
        <v>0</v>
      </c>
      <c r="P21" s="2">
        <v>-338664.97289999988</v>
      </c>
      <c r="Q21" s="88"/>
      <c r="R21" s="88"/>
    </row>
    <row r="22" spans="1:18" ht="15.75" customHeight="1" x14ac:dyDescent="0.3">
      <c r="A22" s="38" t="s">
        <v>26</v>
      </c>
      <c r="B22" s="2">
        <v>3479449.3909100001</v>
      </c>
      <c r="C22" s="2">
        <v>1690697.7605399999</v>
      </c>
      <c r="D22" s="2">
        <v>531821.36425999994</v>
      </c>
      <c r="E22" s="2">
        <v>77582.038409999994</v>
      </c>
      <c r="F22" s="2">
        <v>314049.00625999999</v>
      </c>
      <c r="G22" s="2">
        <v>765336.99121999997</v>
      </c>
      <c r="H22" s="2">
        <v>3379487.1606900003</v>
      </c>
      <c r="I22" s="2">
        <v>1061.3246000000001</v>
      </c>
      <c r="J22" s="2">
        <v>176.36553000000001</v>
      </c>
      <c r="K22" s="2">
        <v>51408.829850000002</v>
      </c>
      <c r="L22" s="3">
        <v>47315.710239999993</v>
      </c>
      <c r="M22" s="2">
        <v>99962.230219999998</v>
      </c>
      <c r="N22" s="3">
        <v>125563.65711</v>
      </c>
      <c r="O22" s="3">
        <v>0</v>
      </c>
      <c r="P22" s="2">
        <v>-462135.33365999971</v>
      </c>
      <c r="Q22" s="88"/>
      <c r="R22" s="88"/>
    </row>
    <row r="23" spans="1:18" ht="15.75" customHeight="1" x14ac:dyDescent="0.3">
      <c r="A23" s="38" t="s">
        <v>27</v>
      </c>
      <c r="B23" s="2">
        <v>11923855.99288</v>
      </c>
      <c r="C23" s="2">
        <v>5783705.4369400004</v>
      </c>
      <c r="D23" s="2">
        <v>1831980.19704</v>
      </c>
      <c r="E23" s="2">
        <v>135404.95215999999</v>
      </c>
      <c r="F23" s="2">
        <v>850694.12033999991</v>
      </c>
      <c r="G23" s="2">
        <v>3076312.1592799998</v>
      </c>
      <c r="H23" s="2">
        <v>11678096.86576</v>
      </c>
      <c r="I23" s="2">
        <v>5923.9598699999997</v>
      </c>
      <c r="J23" s="2">
        <v>430.26954999999998</v>
      </c>
      <c r="K23" s="2">
        <v>139637.7487</v>
      </c>
      <c r="L23" s="3">
        <v>99767.149000000005</v>
      </c>
      <c r="M23" s="2">
        <v>245759.12711999999</v>
      </c>
      <c r="N23" s="3">
        <v>383520.25387999997</v>
      </c>
      <c r="O23" s="3">
        <v>0</v>
      </c>
      <c r="P23" s="2">
        <v>-1437842.5904500016</v>
      </c>
      <c r="Q23" s="88"/>
      <c r="R23" s="88"/>
    </row>
    <row r="24" spans="1:18" ht="15.75" customHeight="1" x14ac:dyDescent="0.3">
      <c r="A24" s="40" t="s">
        <v>28</v>
      </c>
      <c r="B24" s="2">
        <v>12814591.13287</v>
      </c>
      <c r="C24" s="2">
        <v>5561248.77513</v>
      </c>
      <c r="D24" s="2">
        <v>-506910.88302999997</v>
      </c>
      <c r="E24" s="2">
        <v>80259.81018</v>
      </c>
      <c r="F24" s="2">
        <v>4094266.8353199996</v>
      </c>
      <c r="G24" s="2">
        <v>2627119.45621</v>
      </c>
      <c r="H24" s="2">
        <v>11855983.99381</v>
      </c>
      <c r="I24" s="2">
        <v>0</v>
      </c>
      <c r="J24" s="2">
        <v>717707.89939000004</v>
      </c>
      <c r="K24" s="2">
        <v>55849.916039999996</v>
      </c>
      <c r="L24" s="3">
        <v>185049.32363</v>
      </c>
      <c r="M24" s="2">
        <v>958607.13906000007</v>
      </c>
      <c r="N24" s="3">
        <v>386129.35995000001</v>
      </c>
      <c r="O24" s="3">
        <v>6258869.4653099999</v>
      </c>
      <c r="P24" s="2">
        <v>14456526.317090001</v>
      </c>
      <c r="Q24" s="88"/>
      <c r="R24" s="88"/>
    </row>
    <row r="25" spans="1:18" ht="15.75" customHeight="1" x14ac:dyDescent="0.3">
      <c r="A25" s="41" t="s">
        <v>1292</v>
      </c>
      <c r="B25" s="2">
        <v>22604965.104750004</v>
      </c>
      <c r="C25" s="2">
        <v>10801100.128290001</v>
      </c>
      <c r="D25" s="2">
        <v>3717343.0974400002</v>
      </c>
      <c r="E25" s="2">
        <v>329651.61462999997</v>
      </c>
      <c r="F25" s="2">
        <v>1012887.91101</v>
      </c>
      <c r="G25" s="2">
        <v>5574423.5339500001</v>
      </c>
      <c r="H25" s="2">
        <v>21435406.285320003</v>
      </c>
      <c r="I25" s="2">
        <v>409013.16355</v>
      </c>
      <c r="J25" s="2">
        <v>1267.87337</v>
      </c>
      <c r="K25" s="2">
        <v>425352.51499</v>
      </c>
      <c r="L25" s="3">
        <v>333925.26751999999</v>
      </c>
      <c r="M25" s="2">
        <v>1169558.8194299999</v>
      </c>
      <c r="N25" s="3">
        <v>725442.49829000002</v>
      </c>
      <c r="O25" s="3">
        <v>0</v>
      </c>
      <c r="P25" s="2">
        <v>2729920.5280800038</v>
      </c>
      <c r="Q25" s="88"/>
      <c r="R25" s="88"/>
    </row>
    <row r="26" spans="1:18" ht="15.75" customHeight="1" x14ac:dyDescent="0.3">
      <c r="A26" s="41" t="s">
        <v>1286</v>
      </c>
      <c r="B26" s="2">
        <v>26094595.052820001</v>
      </c>
      <c r="C26" s="2">
        <v>11778863.87573</v>
      </c>
      <c r="D26" s="2">
        <v>4520672.1343600005</v>
      </c>
      <c r="E26" s="2">
        <v>434491.51395000005</v>
      </c>
      <c r="F26" s="2">
        <v>1536514.6013699998</v>
      </c>
      <c r="G26" s="2">
        <v>6509433.6120599993</v>
      </c>
      <c r="H26" s="2">
        <v>24779975.737470001</v>
      </c>
      <c r="I26" s="2">
        <v>283449.16258</v>
      </c>
      <c r="J26" s="2">
        <v>1469.72938</v>
      </c>
      <c r="K26" s="2">
        <v>580565.12274999998</v>
      </c>
      <c r="L26" s="3">
        <v>449135.30063999997</v>
      </c>
      <c r="M26" s="2">
        <v>1314619.31535</v>
      </c>
      <c r="N26" s="3">
        <v>786098.55096000002</v>
      </c>
      <c r="O26" s="3">
        <v>0</v>
      </c>
      <c r="P26" s="2">
        <v>-309882.50826000213</v>
      </c>
      <c r="Q26" s="88"/>
      <c r="R26" s="88"/>
    </row>
    <row r="27" spans="1:18" ht="15.75" customHeight="1" x14ac:dyDescent="0.3">
      <c r="A27" s="41" t="s">
        <v>29</v>
      </c>
      <c r="B27" s="2">
        <v>4144480.7217000001</v>
      </c>
      <c r="C27" s="2">
        <v>2047119.8768699998</v>
      </c>
      <c r="D27" s="2">
        <v>708605.37329999998</v>
      </c>
      <c r="E27" s="2">
        <v>45810.597379999999</v>
      </c>
      <c r="F27" s="2">
        <v>227926.43636000002</v>
      </c>
      <c r="G27" s="2">
        <v>966083.31171000004</v>
      </c>
      <c r="H27" s="2">
        <v>3995545.5956200003</v>
      </c>
      <c r="I27" s="2">
        <v>6710.26919</v>
      </c>
      <c r="J27" s="2">
        <v>130.66692</v>
      </c>
      <c r="K27" s="2">
        <v>92026.895480000007</v>
      </c>
      <c r="L27" s="3">
        <v>50067.29449</v>
      </c>
      <c r="M27" s="2">
        <v>148935.12608000002</v>
      </c>
      <c r="N27" s="3">
        <v>155633.79961000002</v>
      </c>
      <c r="O27" s="3">
        <v>0</v>
      </c>
      <c r="P27" s="2">
        <v>-1107541.3796400004</v>
      </c>
      <c r="Q27" s="88"/>
      <c r="R27" s="88"/>
    </row>
    <row r="28" spans="1:18" ht="15.75" customHeight="1" x14ac:dyDescent="0.3">
      <c r="A28" s="41" t="s">
        <v>30</v>
      </c>
      <c r="B28" s="2">
        <v>9645028.7372099999</v>
      </c>
      <c r="C28" s="2">
        <v>4408775.4871400008</v>
      </c>
      <c r="D28" s="2">
        <v>1707718.4962299999</v>
      </c>
      <c r="E28" s="2">
        <v>127197.42472</v>
      </c>
      <c r="F28" s="2">
        <v>646959.82802999998</v>
      </c>
      <c r="G28" s="2">
        <v>2418289.0585500002</v>
      </c>
      <c r="H28" s="2">
        <v>9308940.2946700007</v>
      </c>
      <c r="I28" s="2">
        <v>26995.898309999997</v>
      </c>
      <c r="J28" s="2">
        <v>325.07393999999999</v>
      </c>
      <c r="K28" s="2">
        <v>169503.51162</v>
      </c>
      <c r="L28" s="3">
        <v>139263.95866999999</v>
      </c>
      <c r="M28" s="2">
        <v>336088.44253999996</v>
      </c>
      <c r="N28" s="3">
        <v>334717.06742000004</v>
      </c>
      <c r="O28" s="3">
        <v>0</v>
      </c>
      <c r="P28" s="2">
        <v>836073.93894999695</v>
      </c>
      <c r="Q28" s="88"/>
      <c r="R28" s="88"/>
    </row>
    <row r="29" spans="1:18" ht="15.75" customHeight="1" x14ac:dyDescent="0.3">
      <c r="A29" s="41" t="s">
        <v>31</v>
      </c>
      <c r="B29" s="2">
        <v>4085750.2478699996</v>
      </c>
      <c r="C29" s="2">
        <v>2011217.6228</v>
      </c>
      <c r="D29" s="2">
        <v>551285.98892999999</v>
      </c>
      <c r="E29" s="2">
        <v>206180.19136000003</v>
      </c>
      <c r="F29" s="2">
        <v>391206.21946000005</v>
      </c>
      <c r="G29" s="2">
        <v>833157.82305000001</v>
      </c>
      <c r="H29" s="2">
        <v>3993047.8455999997</v>
      </c>
      <c r="I29" s="2">
        <v>0</v>
      </c>
      <c r="J29" s="2">
        <v>214.43696</v>
      </c>
      <c r="K29" s="2">
        <v>49518.495729999995</v>
      </c>
      <c r="L29" s="3">
        <v>42969.469579999997</v>
      </c>
      <c r="M29" s="2">
        <v>92702.402269999991</v>
      </c>
      <c r="N29" s="3">
        <v>146940.41010000001</v>
      </c>
      <c r="O29" s="3">
        <v>0</v>
      </c>
      <c r="P29" s="2">
        <v>-1846510.0704400006</v>
      </c>
      <c r="Q29" s="88"/>
      <c r="R29" s="88"/>
    </row>
    <row r="30" spans="1:18" ht="15.75" customHeight="1" x14ac:dyDescent="0.3">
      <c r="A30" s="41" t="s">
        <v>32</v>
      </c>
      <c r="B30" s="2">
        <v>3542577.6383100008</v>
      </c>
      <c r="C30" s="2">
        <v>1673970.53306</v>
      </c>
      <c r="D30" s="2">
        <v>426275.21478000004</v>
      </c>
      <c r="E30" s="2">
        <v>38337.335209999997</v>
      </c>
      <c r="F30" s="2">
        <v>361601.10059000005</v>
      </c>
      <c r="G30" s="2">
        <v>937737.23388000007</v>
      </c>
      <c r="H30" s="2">
        <v>3437921.4175200006</v>
      </c>
      <c r="I30" s="2">
        <v>9990.8210500000005</v>
      </c>
      <c r="J30" s="2">
        <v>214.95920000000001</v>
      </c>
      <c r="K30" s="2">
        <v>53914.497450000003</v>
      </c>
      <c r="L30" s="3">
        <v>40535.943090000001</v>
      </c>
      <c r="M30" s="2">
        <v>104656.22079000001</v>
      </c>
      <c r="N30" s="3">
        <v>127095.31362</v>
      </c>
      <c r="O30" s="3">
        <v>0</v>
      </c>
      <c r="P30" s="2">
        <v>-514922.12557000027</v>
      </c>
      <c r="Q30" s="88"/>
      <c r="R30" s="88"/>
    </row>
    <row r="31" spans="1:18" ht="15.75" customHeight="1" x14ac:dyDescent="0.3">
      <c r="A31" s="41" t="s">
        <v>33</v>
      </c>
      <c r="B31" s="2">
        <v>21974439.683630001</v>
      </c>
      <c r="C31" s="2">
        <v>10192188.657540001</v>
      </c>
      <c r="D31" s="2">
        <v>4071807.3620099993</v>
      </c>
      <c r="E31" s="2">
        <v>301086.61410000001</v>
      </c>
      <c r="F31" s="2">
        <v>1234155.61632</v>
      </c>
      <c r="G31" s="2">
        <v>5397195.8039199999</v>
      </c>
      <c r="H31" s="2">
        <v>21196434.053890001</v>
      </c>
      <c r="I31" s="2">
        <v>16156.743930000001</v>
      </c>
      <c r="J31" s="2">
        <v>930.25118000000009</v>
      </c>
      <c r="K31" s="2">
        <v>391883.11245000002</v>
      </c>
      <c r="L31" s="3">
        <v>369035.52218000003</v>
      </c>
      <c r="M31" s="2">
        <v>778005.62974</v>
      </c>
      <c r="N31" s="3">
        <v>767744.37972000008</v>
      </c>
      <c r="O31" s="3">
        <v>0</v>
      </c>
      <c r="P31" s="2">
        <v>-1745926.15447</v>
      </c>
      <c r="Q31" s="88"/>
      <c r="R31" s="88"/>
    </row>
    <row r="32" spans="1:18" ht="15.75" customHeight="1" x14ac:dyDescent="0.3">
      <c r="A32" s="41" t="s">
        <v>1290</v>
      </c>
      <c r="B32" s="2">
        <v>15136133.573859999</v>
      </c>
      <c r="C32" s="2">
        <v>7418179.8958999999</v>
      </c>
      <c r="D32" s="2">
        <v>2114546.1552499998</v>
      </c>
      <c r="E32" s="2">
        <v>199489.80209000001</v>
      </c>
      <c r="F32" s="3">
        <v>988398.02687000018</v>
      </c>
      <c r="G32" s="2">
        <v>3955312.5528799999</v>
      </c>
      <c r="H32" s="2">
        <v>14675926.43299</v>
      </c>
      <c r="I32" s="2">
        <v>533.45812999999998</v>
      </c>
      <c r="J32" s="2">
        <v>701.45168999999999</v>
      </c>
      <c r="K32" s="2">
        <v>191291.87234</v>
      </c>
      <c r="L32" s="3">
        <v>267680.35871</v>
      </c>
      <c r="M32" s="2">
        <v>460207.14087</v>
      </c>
      <c r="N32" s="3">
        <v>592094.43432</v>
      </c>
      <c r="O32" s="3">
        <v>0</v>
      </c>
      <c r="P32" s="2">
        <v>-2614700.61332</v>
      </c>
      <c r="Q32" s="88"/>
      <c r="R32" s="88"/>
    </row>
    <row r="33" spans="1:18" ht="15.75" customHeight="1" x14ac:dyDescent="0.3">
      <c r="A33" s="41" t="s">
        <v>1288</v>
      </c>
      <c r="B33" s="2">
        <v>8407354.1752399988</v>
      </c>
      <c r="C33" s="2">
        <v>4215280.5441899998</v>
      </c>
      <c r="D33" s="2">
        <v>1214862.9903899999</v>
      </c>
      <c r="E33" s="2">
        <v>155447.79208000001</v>
      </c>
      <c r="F33" s="2">
        <v>602970.27073999983</v>
      </c>
      <c r="G33" s="2">
        <v>1927609.1169699999</v>
      </c>
      <c r="H33" s="2">
        <v>8116170.7143699992</v>
      </c>
      <c r="I33" s="2">
        <v>3946.8419199999998</v>
      </c>
      <c r="J33" s="2">
        <v>501.04392999999999</v>
      </c>
      <c r="K33" s="2">
        <v>174489.83843999999</v>
      </c>
      <c r="L33" s="3">
        <v>112245.73658</v>
      </c>
      <c r="M33" s="2">
        <v>291183.46086999995</v>
      </c>
      <c r="N33" s="3">
        <v>325616.22548999998</v>
      </c>
      <c r="O33" s="3">
        <v>0</v>
      </c>
      <c r="P33" s="2">
        <v>377123.7843900001</v>
      </c>
      <c r="Q33" s="88"/>
      <c r="R33" s="88"/>
    </row>
    <row r="34" spans="1:18" ht="15.75" customHeight="1" x14ac:dyDescent="0.3">
      <c r="A34" s="38" t="s">
        <v>34</v>
      </c>
      <c r="B34" s="2">
        <v>6318426.4708800009</v>
      </c>
      <c r="C34" s="2">
        <v>2713592.4258699999</v>
      </c>
      <c r="D34" s="2">
        <v>1056880.28752</v>
      </c>
      <c r="E34" s="2">
        <v>90770.294190000001</v>
      </c>
      <c r="F34" s="2">
        <v>622550.87363000016</v>
      </c>
      <c r="G34" s="2">
        <v>1664068.8522000001</v>
      </c>
      <c r="H34" s="2">
        <v>6147862.7334100008</v>
      </c>
      <c r="I34" s="2">
        <v>12631.80322</v>
      </c>
      <c r="J34" s="2">
        <v>280.81779</v>
      </c>
      <c r="K34" s="2">
        <v>69524.143769999995</v>
      </c>
      <c r="L34" s="3">
        <v>88126.97269000001</v>
      </c>
      <c r="M34" s="2">
        <v>170563.73746999999</v>
      </c>
      <c r="N34" s="3">
        <v>182650.56177</v>
      </c>
      <c r="O34" s="3">
        <v>0</v>
      </c>
      <c r="P34" s="2">
        <v>-773562.5829500003</v>
      </c>
      <c r="Q34" s="88"/>
      <c r="R34" s="88"/>
    </row>
    <row r="35" spans="1:18" ht="15.75" customHeight="1" x14ac:dyDescent="0.3">
      <c r="A35" s="38" t="s">
        <v>35</v>
      </c>
      <c r="B35" s="2">
        <v>4595364.3206799999</v>
      </c>
      <c r="C35" s="2">
        <v>1960628.16176</v>
      </c>
      <c r="D35" s="2">
        <v>632649.5981099999</v>
      </c>
      <c r="E35" s="2">
        <v>111046.45064</v>
      </c>
      <c r="F35" s="2">
        <v>444108.75476000004</v>
      </c>
      <c r="G35" s="2">
        <v>1225439.83669</v>
      </c>
      <c r="H35" s="2">
        <v>4373872.8019599998</v>
      </c>
      <c r="I35" s="2">
        <v>0</v>
      </c>
      <c r="J35" s="2">
        <v>343.49302</v>
      </c>
      <c r="K35" s="2">
        <v>185418.97080000001</v>
      </c>
      <c r="L35" s="3">
        <v>35729.054899999996</v>
      </c>
      <c r="M35" s="2">
        <v>221491.51871999999</v>
      </c>
      <c r="N35" s="3">
        <v>133857.09351999999</v>
      </c>
      <c r="O35" s="3">
        <v>0</v>
      </c>
      <c r="P35" s="2">
        <v>-1234899.7617000004</v>
      </c>
      <c r="Q35" s="88"/>
      <c r="R35" s="88"/>
    </row>
    <row r="36" spans="1:18" ht="15.75" customHeight="1" x14ac:dyDescent="0.3">
      <c r="A36" s="38" t="s">
        <v>36</v>
      </c>
      <c r="B36" s="2">
        <v>2580139.8279599999</v>
      </c>
      <c r="C36" s="2">
        <v>1327117.7707700001</v>
      </c>
      <c r="D36" s="2">
        <v>336753.57604000007</v>
      </c>
      <c r="E36" s="2">
        <v>39907.726600000002</v>
      </c>
      <c r="F36" s="2">
        <v>202437.42666</v>
      </c>
      <c r="G36" s="2">
        <v>591217.81386999995</v>
      </c>
      <c r="H36" s="2">
        <v>2497434.3139399998</v>
      </c>
      <c r="I36" s="2">
        <v>0</v>
      </c>
      <c r="J36" s="2">
        <v>260.40737000000001</v>
      </c>
      <c r="K36" s="2">
        <v>54270.435299999997</v>
      </c>
      <c r="L36" s="3">
        <v>28174.671350000001</v>
      </c>
      <c r="M36" s="2">
        <v>82705.514020000002</v>
      </c>
      <c r="N36" s="3">
        <v>89188.99923999999</v>
      </c>
      <c r="O36" s="3">
        <v>0</v>
      </c>
      <c r="P36" s="2">
        <v>-765173.92620000034</v>
      </c>
      <c r="Q36" s="88"/>
      <c r="R36" s="88"/>
    </row>
    <row r="37" spans="1:18" ht="15.75" customHeight="1" x14ac:dyDescent="0.3">
      <c r="A37" s="38" t="s">
        <v>37</v>
      </c>
      <c r="B37" s="2">
        <v>19058704.156920001</v>
      </c>
      <c r="C37" s="2">
        <v>8835512.4500399996</v>
      </c>
      <c r="D37" s="2">
        <v>3408059.0485599996</v>
      </c>
      <c r="E37" s="2">
        <v>303630.47492000001</v>
      </c>
      <c r="F37" s="2">
        <v>853142.19094999996</v>
      </c>
      <c r="G37" s="2">
        <v>4745631.8268800005</v>
      </c>
      <c r="H37" s="2">
        <v>18145975.991350003</v>
      </c>
      <c r="I37" s="2">
        <v>232220.52387</v>
      </c>
      <c r="J37" s="2">
        <v>585.98027999999999</v>
      </c>
      <c r="K37" s="2">
        <v>365176.02491000004</v>
      </c>
      <c r="L37" s="3">
        <v>314745.63650999998</v>
      </c>
      <c r="M37" s="2">
        <v>912728.16557000007</v>
      </c>
      <c r="N37" s="3">
        <v>532182.51166000008</v>
      </c>
      <c r="O37" s="3">
        <v>0</v>
      </c>
      <c r="P37" s="2">
        <v>2596979.636380001</v>
      </c>
      <c r="Q37" s="88"/>
      <c r="R37" s="88"/>
    </row>
    <row r="38" spans="1:18" ht="15.75" customHeight="1" x14ac:dyDescent="0.3">
      <c r="A38" s="38" t="s">
        <v>38</v>
      </c>
      <c r="B38" s="2">
        <v>2834503.8520900002</v>
      </c>
      <c r="C38" s="2">
        <v>1460033.9249199999</v>
      </c>
      <c r="D38" s="2">
        <v>357378.32462000009</v>
      </c>
      <c r="E38" s="2">
        <v>34532.487270000005</v>
      </c>
      <c r="F38" s="2">
        <v>215267.61489999999</v>
      </c>
      <c r="G38" s="2">
        <v>693503.73931000009</v>
      </c>
      <c r="H38" s="2">
        <v>2760716.0910200002</v>
      </c>
      <c r="I38" s="2">
        <v>1201.3973100000001</v>
      </c>
      <c r="J38" s="2">
        <v>330.65578999999997</v>
      </c>
      <c r="K38" s="2">
        <v>38353.519049999995</v>
      </c>
      <c r="L38" s="3">
        <v>33902.188920000001</v>
      </c>
      <c r="M38" s="2">
        <v>73787.761069999993</v>
      </c>
      <c r="N38" s="3">
        <v>95830.008300000001</v>
      </c>
      <c r="O38" s="3">
        <v>0</v>
      </c>
      <c r="P38" s="2">
        <v>-220397.64885999996</v>
      </c>
      <c r="Q38" s="88"/>
      <c r="R38" s="88"/>
    </row>
    <row r="39" spans="1:18" ht="15.75" customHeight="1" x14ac:dyDescent="0.3">
      <c r="A39" s="38" t="s">
        <v>39</v>
      </c>
      <c r="B39" s="2">
        <v>9213174.5432099998</v>
      </c>
      <c r="C39" s="2">
        <v>4265668.0355399996</v>
      </c>
      <c r="D39" s="2">
        <v>1526344.6612999998</v>
      </c>
      <c r="E39" s="2">
        <v>130251.67428000001</v>
      </c>
      <c r="F39" s="2">
        <v>437980.79332</v>
      </c>
      <c r="G39" s="2">
        <v>2523453.7146199998</v>
      </c>
      <c r="H39" s="2">
        <v>8883698.8790600002</v>
      </c>
      <c r="I39" s="2">
        <v>6571.0618099999992</v>
      </c>
      <c r="J39" s="2">
        <v>560.78217000000006</v>
      </c>
      <c r="K39" s="2">
        <v>156016.34742999999</v>
      </c>
      <c r="L39" s="3">
        <v>166327.47274</v>
      </c>
      <c r="M39" s="2">
        <v>329475.66414999997</v>
      </c>
      <c r="N39" s="3">
        <v>267425.02328999998</v>
      </c>
      <c r="O39" s="3">
        <v>0</v>
      </c>
      <c r="P39" s="2">
        <v>-1517070.0169999981</v>
      </c>
      <c r="Q39" s="88"/>
      <c r="R39" s="88"/>
    </row>
    <row r="40" spans="1:18" ht="15.75" customHeight="1" x14ac:dyDescent="0.3">
      <c r="A40" s="38" t="s">
        <v>40</v>
      </c>
      <c r="B40" s="2">
        <v>4130202.2795399996</v>
      </c>
      <c r="C40" s="2">
        <v>1821679.7581199999</v>
      </c>
      <c r="D40" s="2">
        <v>580368.4659699999</v>
      </c>
      <c r="E40" s="2">
        <v>39611.507490000004</v>
      </c>
      <c r="F40" s="2">
        <v>339070.37480000005</v>
      </c>
      <c r="G40" s="2">
        <v>1216462.7798899999</v>
      </c>
      <c r="H40" s="2">
        <v>3997192.8862699997</v>
      </c>
      <c r="I40" s="2">
        <v>0</v>
      </c>
      <c r="J40" s="2">
        <v>275.78568999999999</v>
      </c>
      <c r="K40" s="2">
        <v>97735.882870000001</v>
      </c>
      <c r="L40" s="3">
        <v>34997.724710000002</v>
      </c>
      <c r="M40" s="2">
        <v>133009.39327</v>
      </c>
      <c r="N40" s="3">
        <v>123511.21807999999</v>
      </c>
      <c r="O40" s="3">
        <v>0</v>
      </c>
      <c r="P40" s="2">
        <v>2713175.2222699998</v>
      </c>
      <c r="Q40" s="88"/>
      <c r="R40" s="88"/>
    </row>
    <row r="41" spans="1:18" ht="15.75" customHeight="1" x14ac:dyDescent="0.3">
      <c r="A41" s="38" t="s">
        <v>41</v>
      </c>
      <c r="B41" s="2">
        <v>3675491.0048699998</v>
      </c>
      <c r="C41" s="2">
        <v>2098968.75263</v>
      </c>
      <c r="D41" s="2">
        <v>477138.19235999999</v>
      </c>
      <c r="E41" s="2">
        <v>50101.921829999999</v>
      </c>
      <c r="F41" s="2">
        <v>282089.26444</v>
      </c>
      <c r="G41" s="2">
        <v>552910.54943000001</v>
      </c>
      <c r="H41" s="2">
        <v>3461208.6806899998</v>
      </c>
      <c r="I41" s="2">
        <v>0</v>
      </c>
      <c r="J41" s="2">
        <v>206.92098999999999</v>
      </c>
      <c r="K41" s="2">
        <v>132870.36705</v>
      </c>
      <c r="L41" s="3">
        <v>81205.036139999997</v>
      </c>
      <c r="M41" s="2">
        <v>214282.32418</v>
      </c>
      <c r="N41" s="3">
        <v>120276.75682</v>
      </c>
      <c r="O41" s="3">
        <v>0</v>
      </c>
      <c r="P41" s="2">
        <v>357691.4340499994</v>
      </c>
      <c r="Q41" s="88"/>
      <c r="R41" s="88"/>
    </row>
    <row r="42" spans="1:18" ht="15.75" customHeight="1" x14ac:dyDescent="0.3">
      <c r="A42" s="38" t="s">
        <v>42</v>
      </c>
      <c r="B42" s="2">
        <v>4990839.4692100007</v>
      </c>
      <c r="C42" s="2">
        <v>2293205.4953999999</v>
      </c>
      <c r="D42" s="2">
        <v>833506.64548999991</v>
      </c>
      <c r="E42" s="2">
        <v>51585.990640000004</v>
      </c>
      <c r="F42" s="2">
        <v>398645.63216999994</v>
      </c>
      <c r="G42" s="2">
        <v>1303852.3731</v>
      </c>
      <c r="H42" s="2">
        <v>4880796.1368000004</v>
      </c>
      <c r="I42" s="2">
        <v>0</v>
      </c>
      <c r="J42" s="2">
        <v>468.11384000000004</v>
      </c>
      <c r="K42" s="2">
        <v>70067.97262</v>
      </c>
      <c r="L42" s="3">
        <v>39507.245950000004</v>
      </c>
      <c r="M42" s="2">
        <v>110043.33241</v>
      </c>
      <c r="N42" s="3">
        <v>153364.77472999998</v>
      </c>
      <c r="O42" s="3">
        <v>0</v>
      </c>
      <c r="P42" s="2">
        <v>15821.418270000964</v>
      </c>
      <c r="Q42" s="88"/>
      <c r="R42" s="88"/>
    </row>
    <row r="43" spans="1:18" ht="15.75" customHeight="1" x14ac:dyDescent="0.3">
      <c r="A43" s="38" t="s">
        <v>43</v>
      </c>
      <c r="B43" s="2">
        <v>7681172.1454899991</v>
      </c>
      <c r="C43" s="2">
        <v>3494924.6829399997</v>
      </c>
      <c r="D43" s="2">
        <v>1487997.4452899999</v>
      </c>
      <c r="E43" s="2">
        <v>81713.035680000001</v>
      </c>
      <c r="F43" s="2">
        <v>533961.35367999994</v>
      </c>
      <c r="G43" s="2">
        <v>1820478.05021</v>
      </c>
      <c r="H43" s="2">
        <v>7419074.5677999994</v>
      </c>
      <c r="I43" s="2">
        <v>10654.52607</v>
      </c>
      <c r="J43" s="2">
        <v>258.87129999999996</v>
      </c>
      <c r="K43" s="2">
        <v>161222.55155</v>
      </c>
      <c r="L43" s="3">
        <v>89961.62877000001</v>
      </c>
      <c r="M43" s="2">
        <v>262097.57769000001</v>
      </c>
      <c r="N43" s="3">
        <v>229064.52430000002</v>
      </c>
      <c r="O43" s="3">
        <v>0</v>
      </c>
      <c r="P43" s="2">
        <v>-1590066.8464800003</v>
      </c>
      <c r="Q43" s="88"/>
      <c r="R43" s="88"/>
    </row>
    <row r="44" spans="1:18" ht="15.75" customHeight="1" x14ac:dyDescent="0.3">
      <c r="A44" s="38" t="s">
        <v>44</v>
      </c>
      <c r="B44" s="2">
        <v>8930960.0620900001</v>
      </c>
      <c r="C44" s="2">
        <v>4070419.9936400005</v>
      </c>
      <c r="D44" s="2">
        <v>1705892.5650800001</v>
      </c>
      <c r="E44" s="2">
        <v>118568.70062999999</v>
      </c>
      <c r="F44" s="2">
        <v>851864.29388000001</v>
      </c>
      <c r="G44" s="2">
        <v>1905402.9022099997</v>
      </c>
      <c r="H44" s="2">
        <v>8652148.4554399997</v>
      </c>
      <c r="I44" s="2">
        <v>3821.7442900000001</v>
      </c>
      <c r="J44" s="2">
        <v>304.20889</v>
      </c>
      <c r="K44" s="2">
        <v>155921.02090999999</v>
      </c>
      <c r="L44" s="3">
        <v>118764.63256</v>
      </c>
      <c r="M44" s="2">
        <v>278811.60664999997</v>
      </c>
      <c r="N44" s="3">
        <v>267423.23032999999</v>
      </c>
      <c r="O44" s="3">
        <v>0</v>
      </c>
      <c r="P44" s="2">
        <v>-1508795.7056400003</v>
      </c>
      <c r="Q44" s="88"/>
      <c r="R44" s="88"/>
    </row>
    <row r="45" spans="1:18" ht="15.75" customHeight="1" x14ac:dyDescent="0.3">
      <c r="A45" s="38" t="s">
        <v>45</v>
      </c>
      <c r="B45" s="2">
        <v>2823840.4271500004</v>
      </c>
      <c r="C45" s="2">
        <v>1505500.8233800002</v>
      </c>
      <c r="D45" s="2">
        <v>316668.74518000009</v>
      </c>
      <c r="E45" s="2">
        <v>45699.096990000005</v>
      </c>
      <c r="F45" s="2">
        <v>207354.42110000001</v>
      </c>
      <c r="G45" s="2">
        <v>660443.63274000003</v>
      </c>
      <c r="H45" s="2">
        <v>2735666.7193900002</v>
      </c>
      <c r="I45" s="2">
        <v>1946.99818</v>
      </c>
      <c r="J45" s="2">
        <v>225.92392999999998</v>
      </c>
      <c r="K45" s="2">
        <v>51462.433729999997</v>
      </c>
      <c r="L45" s="3">
        <v>34538.351920000001</v>
      </c>
      <c r="M45" s="2">
        <v>88173.70775999999</v>
      </c>
      <c r="N45" s="3">
        <v>86583.209719999999</v>
      </c>
      <c r="O45" s="3">
        <v>0</v>
      </c>
      <c r="P45" s="2">
        <v>51495.893089999467</v>
      </c>
      <c r="Q45" s="88"/>
      <c r="R45" s="88"/>
    </row>
    <row r="46" spans="1:18" ht="15.75" customHeight="1" x14ac:dyDescent="0.3">
      <c r="A46" s="38" t="s">
        <v>46</v>
      </c>
      <c r="B46" s="2">
        <v>8641762.0703699999</v>
      </c>
      <c r="C46" s="2">
        <v>4017329.2586399997</v>
      </c>
      <c r="D46" s="2">
        <v>1327195.2856399999</v>
      </c>
      <c r="E46" s="2">
        <v>122449.31808</v>
      </c>
      <c r="F46" s="2">
        <v>751621.68012000003</v>
      </c>
      <c r="G46" s="2">
        <v>2285878.1458599996</v>
      </c>
      <c r="H46" s="2">
        <v>8504473.6883399989</v>
      </c>
      <c r="I46" s="2">
        <v>39.786760000000001</v>
      </c>
      <c r="J46" s="2">
        <v>351.07109000000003</v>
      </c>
      <c r="K46" s="2">
        <v>106625.17717</v>
      </c>
      <c r="L46" s="3">
        <v>30272.347009999998</v>
      </c>
      <c r="M46" s="2">
        <v>137288.38202999998</v>
      </c>
      <c r="N46" s="3">
        <v>246453.21387000001</v>
      </c>
      <c r="O46" s="3">
        <v>0</v>
      </c>
      <c r="P46" s="2">
        <v>342990.4208399991</v>
      </c>
      <c r="Q46" s="88"/>
      <c r="R46" s="88"/>
    </row>
    <row r="47" spans="1:18" ht="15.75" customHeight="1" x14ac:dyDescent="0.3">
      <c r="A47" s="42" t="s">
        <v>47</v>
      </c>
      <c r="B47" s="2">
        <v>1828535.5589200002</v>
      </c>
      <c r="C47" s="2">
        <v>992759.19125000003</v>
      </c>
      <c r="D47" s="2">
        <v>211009.45713999998</v>
      </c>
      <c r="E47" s="2">
        <v>32296.746950000001</v>
      </c>
      <c r="F47" s="2">
        <v>126300.39244</v>
      </c>
      <c r="G47" s="2">
        <v>421309.70539999998</v>
      </c>
      <c r="H47" s="2">
        <v>1783675.4931800002</v>
      </c>
      <c r="I47" s="2">
        <v>0</v>
      </c>
      <c r="J47" s="2">
        <v>207.64751000000001</v>
      </c>
      <c r="K47" s="2">
        <v>21538.431649999999</v>
      </c>
      <c r="L47" s="3">
        <v>23113.986579999997</v>
      </c>
      <c r="M47" s="2">
        <v>44860.065739999991</v>
      </c>
      <c r="N47" s="3">
        <v>66814.788610000003</v>
      </c>
      <c r="O47" s="3">
        <v>0</v>
      </c>
      <c r="P47" s="2">
        <v>-677600.74895999965</v>
      </c>
      <c r="Q47" s="88"/>
      <c r="R47" s="88"/>
    </row>
    <row r="48" spans="1:18" ht="15.75" customHeight="1" x14ac:dyDescent="0.3">
      <c r="A48" s="38" t="s">
        <v>48</v>
      </c>
      <c r="B48" s="2">
        <v>7970308.8388200002</v>
      </c>
      <c r="C48" s="2">
        <v>3772797.9575999998</v>
      </c>
      <c r="D48" s="2">
        <v>1300464.3970199998</v>
      </c>
      <c r="E48" s="2">
        <v>107294.44029000001</v>
      </c>
      <c r="F48" s="2">
        <v>453922.16375000001</v>
      </c>
      <c r="G48" s="2">
        <v>2107249.4024999999</v>
      </c>
      <c r="H48" s="2">
        <v>7741728.3611599999</v>
      </c>
      <c r="I48" s="2">
        <v>3733.6555499999999</v>
      </c>
      <c r="J48" s="2">
        <v>652.55171999999993</v>
      </c>
      <c r="K48" s="2">
        <v>124044.84024999999</v>
      </c>
      <c r="L48" s="3">
        <v>100149.43014</v>
      </c>
      <c r="M48" s="2">
        <v>228580.47765999998</v>
      </c>
      <c r="N48" s="3">
        <v>242331.33619</v>
      </c>
      <c r="O48" s="3">
        <v>0</v>
      </c>
      <c r="P48" s="2">
        <v>-920018.88762999966</v>
      </c>
      <c r="Q48" s="88"/>
      <c r="R48" s="88"/>
    </row>
    <row r="49" spans="1:18" ht="15.75" customHeight="1" x14ac:dyDescent="0.3">
      <c r="A49" s="38" t="s">
        <v>49</v>
      </c>
      <c r="B49" s="2">
        <v>5574277.02862</v>
      </c>
      <c r="C49" s="2">
        <v>2891788.8681400004</v>
      </c>
      <c r="D49" s="2">
        <v>589678.52634999994</v>
      </c>
      <c r="E49" s="2">
        <v>99571.767400000012</v>
      </c>
      <c r="F49" s="2">
        <v>324149.87222000002</v>
      </c>
      <c r="G49" s="2">
        <v>1515252.7507299997</v>
      </c>
      <c r="H49" s="2">
        <v>5420441.7848399999</v>
      </c>
      <c r="I49" s="2">
        <v>0</v>
      </c>
      <c r="J49" s="2">
        <v>394.40224999999998</v>
      </c>
      <c r="K49" s="2">
        <v>98222.210319999998</v>
      </c>
      <c r="L49" s="3">
        <v>55218.631209999992</v>
      </c>
      <c r="M49" s="2">
        <v>153835.24377999999</v>
      </c>
      <c r="N49" s="3">
        <v>180998.91196</v>
      </c>
      <c r="O49" s="3">
        <v>0</v>
      </c>
      <c r="P49" s="2">
        <v>-1696879.0594499998</v>
      </c>
      <c r="Q49" s="88"/>
      <c r="R49" s="88"/>
    </row>
    <row r="50" spans="1:18" ht="15.75" customHeight="1" x14ac:dyDescent="0.3">
      <c r="A50" s="38" t="s">
        <v>50</v>
      </c>
      <c r="B50" s="2">
        <v>5966413.6982199997</v>
      </c>
      <c r="C50" s="2">
        <v>3047839.7365799998</v>
      </c>
      <c r="D50" s="2">
        <v>1006065.77866</v>
      </c>
      <c r="E50" s="2">
        <v>81190.14761</v>
      </c>
      <c r="F50" s="2">
        <v>374383.12881999998</v>
      </c>
      <c r="G50" s="2">
        <v>1282432.42882</v>
      </c>
      <c r="H50" s="2">
        <v>5791911.2204899993</v>
      </c>
      <c r="I50" s="2">
        <v>5317.5225599999994</v>
      </c>
      <c r="J50" s="2">
        <v>210.69490999999999</v>
      </c>
      <c r="K50" s="2">
        <v>70674.13526000001</v>
      </c>
      <c r="L50" s="3">
        <v>98300.125</v>
      </c>
      <c r="M50" s="2">
        <v>174502.47773000001</v>
      </c>
      <c r="N50" s="3">
        <v>181700.05672999998</v>
      </c>
      <c r="O50" s="3">
        <v>0</v>
      </c>
      <c r="P50" s="2">
        <v>-2048449.5941199993</v>
      </c>
      <c r="Q50" s="88"/>
      <c r="R50" s="88"/>
    </row>
    <row r="51" spans="1:18" ht="15.75" customHeight="1" x14ac:dyDescent="0.3">
      <c r="A51" s="38" t="s">
        <v>51</v>
      </c>
      <c r="B51" s="2">
        <v>2583553.4828300006</v>
      </c>
      <c r="C51" s="2">
        <v>1165186.5348200002</v>
      </c>
      <c r="D51" s="2">
        <v>480464.89584999997</v>
      </c>
      <c r="E51" s="2">
        <v>29371.467390000002</v>
      </c>
      <c r="F51" s="2">
        <v>262106.81933000003</v>
      </c>
      <c r="G51" s="2">
        <v>572357.35311000003</v>
      </c>
      <c r="H51" s="2">
        <v>2509487.0705000004</v>
      </c>
      <c r="I51" s="2">
        <v>0</v>
      </c>
      <c r="J51" s="2">
        <v>88.672370000000001</v>
      </c>
      <c r="K51" s="2">
        <v>50288.317219999997</v>
      </c>
      <c r="L51" s="3">
        <v>23689.422739999998</v>
      </c>
      <c r="M51" s="2">
        <v>74066.412329999992</v>
      </c>
      <c r="N51" s="3">
        <v>80264.250010000003</v>
      </c>
      <c r="O51" s="3">
        <v>0</v>
      </c>
      <c r="P51" s="2">
        <v>-201041.74094000031</v>
      </c>
      <c r="Q51" s="88"/>
      <c r="R51" s="88"/>
    </row>
    <row r="52" spans="1:18" ht="15.75" customHeight="1" thickBot="1" x14ac:dyDescent="0.35">
      <c r="A52" s="284"/>
      <c r="B52" s="300"/>
      <c r="C52" s="300"/>
      <c r="D52" s="300"/>
      <c r="E52" s="300"/>
      <c r="F52" s="300"/>
      <c r="G52" s="300"/>
      <c r="H52" s="300"/>
      <c r="I52" s="300"/>
      <c r="J52" s="300"/>
      <c r="K52" s="300"/>
      <c r="L52" s="309"/>
      <c r="M52" s="300"/>
      <c r="N52" s="309"/>
      <c r="O52" s="309"/>
      <c r="P52" s="300"/>
    </row>
    <row r="53" spans="1:18" ht="15.75" customHeight="1" x14ac:dyDescent="0.3">
      <c r="A53" s="930" t="s">
        <v>1364</v>
      </c>
      <c r="B53" s="990"/>
      <c r="C53" s="990"/>
      <c r="D53" s="990"/>
      <c r="E53" s="990"/>
      <c r="F53" s="43"/>
      <c r="G53" s="43"/>
      <c r="H53" s="43"/>
      <c r="I53" s="43"/>
      <c r="J53" s="43"/>
      <c r="K53" s="43"/>
      <c r="L53" s="43"/>
      <c r="M53" s="44"/>
      <c r="N53" s="45"/>
      <c r="O53" s="46"/>
      <c r="P53" s="45"/>
      <c r="Q53" s="44"/>
      <c r="R53" s="44"/>
    </row>
    <row r="54" spans="1:18" ht="15.75" customHeight="1" x14ac:dyDescent="0.3">
      <c r="A54" s="1313" t="s">
        <v>206</v>
      </c>
      <c r="B54" s="47"/>
      <c r="C54" s="47"/>
      <c r="D54" s="47"/>
      <c r="E54" s="47"/>
      <c r="F54" s="47"/>
      <c r="G54" s="47"/>
      <c r="H54" s="47"/>
      <c r="I54" s="47"/>
      <c r="J54" s="47"/>
      <c r="K54" s="47"/>
      <c r="L54" s="47"/>
      <c r="M54" s="47"/>
      <c r="N54" s="47"/>
      <c r="O54" s="47"/>
      <c r="P54" s="47"/>
      <c r="Q54" s="47"/>
      <c r="R54" s="47"/>
    </row>
    <row r="55" spans="1:18" ht="15.75" customHeight="1" x14ac:dyDescent="0.3">
      <c r="A55" s="1262"/>
      <c r="B55" s="1262"/>
      <c r="C55" s="1262"/>
      <c r="D55" s="1262"/>
      <c r="E55" s="1262"/>
      <c r="F55" s="1262"/>
      <c r="G55" s="1262"/>
      <c r="H55" s="1262"/>
      <c r="I55" s="1262"/>
      <c r="J55" s="1262"/>
      <c r="K55" s="1262"/>
      <c r="L55" s="1262"/>
      <c r="M55" s="48"/>
      <c r="N55" s="48"/>
      <c r="O55" s="48"/>
      <c r="P55" s="48"/>
      <c r="Q55" s="48"/>
      <c r="R55" s="48"/>
    </row>
    <row r="56" spans="1:18" ht="15.75" customHeight="1" x14ac:dyDescent="0.3">
      <c r="L56" s="11"/>
      <c r="N56" s="11"/>
      <c r="O56" s="11"/>
    </row>
  </sheetData>
  <mergeCells count="22">
    <mergeCell ref="A55:L55"/>
    <mergeCell ref="E8:E12"/>
    <mergeCell ref="D8:D12"/>
    <mergeCell ref="I8:M9"/>
    <mergeCell ref="G8:G12"/>
    <mergeCell ref="B8:B12"/>
    <mergeCell ref="F8:F12"/>
    <mergeCell ref="H8:H12"/>
    <mergeCell ref="L10:L12"/>
    <mergeCell ref="C8:C12"/>
    <mergeCell ref="K10:K12"/>
    <mergeCell ref="A2:P2"/>
    <mergeCell ref="A3:P3"/>
    <mergeCell ref="A5:P5"/>
    <mergeCell ref="A6:A12"/>
    <mergeCell ref="M10:M12"/>
    <mergeCell ref="I10:I12"/>
    <mergeCell ref="N6:N12"/>
    <mergeCell ref="J10:J12"/>
    <mergeCell ref="P6:P12"/>
    <mergeCell ref="O6:O12"/>
    <mergeCell ref="B6:M7"/>
  </mergeCells>
  <hyperlinks>
    <hyperlink ref="A1" location="Índice!A1" display="Regresar" xr:uid="{00000000-0004-0000-3200-000000000000}"/>
  </hyperlinks>
  <pageMargins left="0.7" right="0.7" top="0.75" bottom="0.75" header="0.3" footer="0.3"/>
  <pageSetup scale="58"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K75"/>
  <sheetViews>
    <sheetView showGridLines="0" workbookViewId="0">
      <selection activeCell="A22" sqref="A22"/>
    </sheetView>
  </sheetViews>
  <sheetFormatPr baseColWidth="10" defaultRowHeight="15" x14ac:dyDescent="0.2"/>
  <cols>
    <col min="1" max="1" width="44.42578125" style="99" customWidth="1"/>
    <col min="2" max="2" width="15.7109375" style="99" customWidth="1"/>
    <col min="3" max="3" width="15.42578125" style="99" customWidth="1"/>
    <col min="4" max="4" width="14.140625" style="99" customWidth="1"/>
    <col min="5" max="5" width="13.85546875" style="99" customWidth="1"/>
    <col min="6" max="6" width="14.28515625" style="99" customWidth="1"/>
    <col min="7" max="7" width="13.7109375" style="99" customWidth="1"/>
    <col min="8" max="8" width="12.42578125" style="99" bestFit="1" customWidth="1"/>
    <col min="9" max="9" width="17.42578125" style="99" customWidth="1"/>
    <col min="10" max="10" width="12.5703125" style="99" customWidth="1"/>
    <col min="11" max="11" width="12.85546875" style="403" bestFit="1" customWidth="1"/>
    <col min="12" max="16384" width="11.42578125" style="99"/>
  </cols>
  <sheetData>
    <row r="1" spans="1:11" s="416" customFormat="1" x14ac:dyDescent="0.2">
      <c r="A1" s="236" t="s">
        <v>18</v>
      </c>
      <c r="B1" s="415"/>
      <c r="C1" s="415"/>
      <c r="D1" s="415"/>
      <c r="E1" s="415"/>
      <c r="F1" s="415"/>
      <c r="G1" s="415"/>
      <c r="H1" s="415"/>
      <c r="I1" s="415"/>
      <c r="J1" s="415"/>
      <c r="K1" s="787"/>
    </row>
    <row r="2" spans="1:11" s="416" customFormat="1" x14ac:dyDescent="0.2">
      <c r="A2" s="1218" t="s">
        <v>828</v>
      </c>
      <c r="B2" s="1218"/>
      <c r="C2" s="1218"/>
      <c r="D2" s="1218"/>
      <c r="E2" s="1218"/>
      <c r="F2" s="1218"/>
      <c r="G2" s="1218"/>
      <c r="H2" s="1218"/>
      <c r="I2" s="1218"/>
      <c r="J2" s="1218"/>
      <c r="K2" s="787"/>
    </row>
    <row r="3" spans="1:11" s="416" customFormat="1" ht="18" x14ac:dyDescent="0.2">
      <c r="A3" s="1177" t="s">
        <v>848</v>
      </c>
      <c r="B3" s="1177"/>
      <c r="C3" s="1177"/>
      <c r="D3" s="1177"/>
      <c r="E3" s="1177"/>
      <c r="F3" s="1177"/>
      <c r="G3" s="1177"/>
      <c r="H3" s="1177"/>
      <c r="I3" s="1177"/>
      <c r="J3" s="1177"/>
      <c r="K3" s="787"/>
    </row>
    <row r="4" spans="1:11" s="416" customFormat="1" ht="18" x14ac:dyDescent="0.2">
      <c r="A4" s="1267" t="s">
        <v>69</v>
      </c>
      <c r="B4" s="1267"/>
      <c r="C4" s="1267"/>
      <c r="D4" s="1267"/>
      <c r="E4" s="1267"/>
      <c r="F4" s="1267"/>
      <c r="G4" s="1267"/>
      <c r="H4" s="1267"/>
      <c r="I4" s="1267"/>
      <c r="J4" s="1267"/>
      <c r="K4" s="787"/>
    </row>
    <row r="5" spans="1:11" s="416" customFormat="1" ht="15.75" thickBot="1" x14ac:dyDescent="0.25">
      <c r="A5" s="776"/>
      <c r="B5" s="776"/>
      <c r="C5" s="776"/>
      <c r="D5" s="776"/>
      <c r="E5" s="776"/>
      <c r="F5" s="776"/>
      <c r="G5" s="776"/>
      <c r="H5" s="776"/>
      <c r="I5" s="776"/>
      <c r="J5" s="718"/>
      <c r="K5" s="787"/>
    </row>
    <row r="6" spans="1:11" ht="21.75" customHeight="1" x14ac:dyDescent="0.2">
      <c r="A6" s="1259" t="s">
        <v>67</v>
      </c>
      <c r="B6" s="1222" t="s">
        <v>252</v>
      </c>
      <c r="C6" s="1225" t="s">
        <v>157</v>
      </c>
      <c r="D6" s="1225"/>
      <c r="E6" s="1222" t="s">
        <v>253</v>
      </c>
      <c r="F6" s="1222" t="s">
        <v>254</v>
      </c>
      <c r="G6" s="1222" t="s">
        <v>255</v>
      </c>
      <c r="H6" s="1222" t="s">
        <v>256</v>
      </c>
      <c r="I6" s="310" t="s">
        <v>136</v>
      </c>
      <c r="J6" s="1227" t="s">
        <v>208</v>
      </c>
    </row>
    <row r="7" spans="1:11" ht="21.75" customHeight="1" thickBot="1" x14ac:dyDescent="0.25">
      <c r="A7" s="1260"/>
      <c r="B7" s="1223"/>
      <c r="C7" s="1226"/>
      <c r="D7" s="1226"/>
      <c r="E7" s="1223"/>
      <c r="F7" s="1223"/>
      <c r="G7" s="1223"/>
      <c r="H7" s="1223"/>
      <c r="I7" s="311" t="s">
        <v>19</v>
      </c>
      <c r="J7" s="1228"/>
    </row>
    <row r="8" spans="1:11" ht="21.75" customHeight="1" thickBot="1" x14ac:dyDescent="0.25">
      <c r="A8" s="1261"/>
      <c r="B8" s="1224"/>
      <c r="C8" s="573" t="s">
        <v>257</v>
      </c>
      <c r="D8" s="573" t="s">
        <v>258</v>
      </c>
      <c r="E8" s="1224"/>
      <c r="F8" s="1224"/>
      <c r="G8" s="1224"/>
      <c r="H8" s="1224"/>
      <c r="I8" s="312" t="s">
        <v>136</v>
      </c>
      <c r="J8" s="1229"/>
    </row>
    <row r="9" spans="1:11" ht="15" customHeight="1" x14ac:dyDescent="0.2">
      <c r="A9" s="574"/>
      <c r="B9" s="304"/>
      <c r="C9" s="574"/>
      <c r="D9" s="574"/>
      <c r="E9" s="574"/>
      <c r="F9" s="304"/>
      <c r="G9" s="304"/>
      <c r="H9" s="574"/>
      <c r="I9" s="305"/>
      <c r="J9" s="574"/>
    </row>
    <row r="10" spans="1:11" ht="15" customHeight="1" x14ac:dyDescent="0.2">
      <c r="A10" s="61" t="s">
        <v>70</v>
      </c>
      <c r="B10" s="721"/>
      <c r="C10" s="721"/>
      <c r="D10" s="721"/>
      <c r="E10" s="721"/>
      <c r="F10" s="721"/>
      <c r="G10" s="722"/>
      <c r="H10" s="721"/>
      <c r="I10" s="723"/>
      <c r="J10" s="724"/>
    </row>
    <row r="11" spans="1:11" ht="15" customHeight="1" x14ac:dyDescent="0.2">
      <c r="A11" s="720"/>
      <c r="B11" s="725"/>
      <c r="C11" s="726"/>
      <c r="D11" s="725"/>
      <c r="E11" s="725"/>
      <c r="F11" s="725"/>
      <c r="G11" s="725"/>
      <c r="H11" s="725"/>
      <c r="I11" s="727"/>
      <c r="J11" s="724"/>
    </row>
    <row r="12" spans="1:11" ht="15" customHeight="1" x14ac:dyDescent="0.2">
      <c r="A12" s="728" t="s">
        <v>209</v>
      </c>
      <c r="B12" s="769">
        <v>30547298.52358</v>
      </c>
      <c r="C12" s="769">
        <v>110798280.60368</v>
      </c>
      <c r="D12" s="769">
        <v>23358828.489939999</v>
      </c>
      <c r="E12" s="769">
        <v>134157109.09362</v>
      </c>
      <c r="F12" s="769">
        <v>38819045.715220004</v>
      </c>
      <c r="G12" s="769">
        <v>16074710.78785</v>
      </c>
      <c r="H12" s="769">
        <v>1068843.30859</v>
      </c>
      <c r="I12" s="769">
        <v>220667007.42886001</v>
      </c>
      <c r="J12" s="788">
        <v>69.350677363228698</v>
      </c>
    </row>
    <row r="13" spans="1:11" ht="15" customHeight="1" x14ac:dyDescent="0.2">
      <c r="A13" s="728" t="s">
        <v>259</v>
      </c>
      <c r="B13" s="769">
        <v>0</v>
      </c>
      <c r="C13" s="769">
        <v>60182008.952830002</v>
      </c>
      <c r="D13" s="769">
        <v>1250450.6964700001</v>
      </c>
      <c r="E13" s="769">
        <v>61432459.649300002</v>
      </c>
      <c r="F13" s="769">
        <v>2074095.7554899999</v>
      </c>
      <c r="G13" s="769">
        <v>0</v>
      </c>
      <c r="H13" s="769">
        <v>1104326.93775</v>
      </c>
      <c r="I13" s="769">
        <v>64610882.342539996</v>
      </c>
      <c r="J13" s="788">
        <v>20.30574714226627</v>
      </c>
    </row>
    <row r="14" spans="1:11" ht="15" customHeight="1" x14ac:dyDescent="0.2">
      <c r="A14" s="731" t="s">
        <v>260</v>
      </c>
      <c r="B14" s="769">
        <v>30547298.52358</v>
      </c>
      <c r="C14" s="769">
        <v>170980289.55651</v>
      </c>
      <c r="D14" s="769">
        <v>24609279.186409999</v>
      </c>
      <c r="E14" s="769">
        <v>195589568.74292001</v>
      </c>
      <c r="F14" s="769">
        <v>40893141.470710002</v>
      </c>
      <c r="G14" s="769">
        <v>16074710.78785</v>
      </c>
      <c r="H14" s="769">
        <v>2173170.2463400001</v>
      </c>
      <c r="I14" s="769">
        <v>285277889.77139997</v>
      </c>
      <c r="J14" s="788">
        <v>89.656424505495011</v>
      </c>
    </row>
    <row r="15" spans="1:11" ht="15" customHeight="1" x14ac:dyDescent="0.2">
      <c r="A15" s="128" t="s">
        <v>312</v>
      </c>
      <c r="B15" s="769">
        <v>5592586.9653000003</v>
      </c>
      <c r="C15" s="769">
        <v>18362332.362410001</v>
      </c>
      <c r="D15" s="769">
        <v>913234.63094000006</v>
      </c>
      <c r="E15" s="769">
        <v>19275566.993350003</v>
      </c>
      <c r="F15" s="769">
        <v>7459198.4306400008</v>
      </c>
      <c r="G15" s="769">
        <v>461274.97564999998</v>
      </c>
      <c r="H15" s="769">
        <v>123608.49589000001</v>
      </c>
      <c r="I15" s="769">
        <v>32912235.860830005</v>
      </c>
      <c r="J15" s="788">
        <v>10.343575494504998</v>
      </c>
    </row>
    <row r="16" spans="1:11" ht="15" customHeight="1" x14ac:dyDescent="0.2">
      <c r="A16" s="128" t="s">
        <v>313</v>
      </c>
      <c r="B16" s="769">
        <v>1056884.2611400001</v>
      </c>
      <c r="C16" s="769">
        <v>6558007.3442299999</v>
      </c>
      <c r="D16" s="769">
        <v>43313.577250000002</v>
      </c>
      <c r="E16" s="769">
        <v>6601320.92148</v>
      </c>
      <c r="F16" s="769">
        <v>1644969.62255</v>
      </c>
      <c r="G16" s="769">
        <v>3786.9574600000001</v>
      </c>
      <c r="H16" s="769">
        <v>2015.3771200000001</v>
      </c>
      <c r="I16" s="769">
        <v>9308977.1397499982</v>
      </c>
      <c r="J16" s="788">
        <v>2.9256021447093823</v>
      </c>
    </row>
    <row r="17" spans="1:10" ht="15" customHeight="1" x14ac:dyDescent="0.2">
      <c r="A17" s="128" t="s">
        <v>314</v>
      </c>
      <c r="B17" s="769">
        <v>4535702.7041600002</v>
      </c>
      <c r="C17" s="769">
        <v>11804325.01818</v>
      </c>
      <c r="D17" s="769">
        <v>869921.05369000009</v>
      </c>
      <c r="E17" s="769">
        <v>12674246.071869999</v>
      </c>
      <c r="F17" s="769">
        <v>5814228.8080900004</v>
      </c>
      <c r="G17" s="769">
        <v>457488.01818999997</v>
      </c>
      <c r="H17" s="769">
        <v>121593.11877</v>
      </c>
      <c r="I17" s="769">
        <v>23603258.721080001</v>
      </c>
      <c r="J17" s="788">
        <v>7.4179733497956137</v>
      </c>
    </row>
    <row r="18" spans="1:10" ht="15" customHeight="1" x14ac:dyDescent="0.2">
      <c r="A18" s="61" t="s">
        <v>216</v>
      </c>
      <c r="B18" s="769">
        <v>36139885.488880001</v>
      </c>
      <c r="C18" s="769">
        <v>189342621.91892001</v>
      </c>
      <c r="D18" s="769">
        <v>25522513.81735</v>
      </c>
      <c r="E18" s="769">
        <v>214865135.73627001</v>
      </c>
      <c r="F18" s="769">
        <v>48352339.901350006</v>
      </c>
      <c r="G18" s="769">
        <v>16535985.763499999</v>
      </c>
      <c r="H18" s="769">
        <v>2296778.74223</v>
      </c>
      <c r="I18" s="769">
        <v>318190125.63222998</v>
      </c>
      <c r="J18" s="788">
        <v>100</v>
      </c>
    </row>
    <row r="19" spans="1:10" ht="15" customHeight="1" x14ac:dyDescent="0.2">
      <c r="A19" s="732"/>
      <c r="B19" s="769">
        <v>0</v>
      </c>
      <c r="C19" s="769">
        <v>0</v>
      </c>
      <c r="D19" s="769">
        <v>0</v>
      </c>
      <c r="E19" s="769">
        <v>0</v>
      </c>
      <c r="F19" s="769">
        <v>0</v>
      </c>
      <c r="G19" s="769">
        <v>0</v>
      </c>
      <c r="H19" s="769">
        <v>0</v>
      </c>
      <c r="I19" s="769">
        <v>0</v>
      </c>
      <c r="J19" s="788"/>
    </row>
    <row r="20" spans="1:10" ht="15" customHeight="1" x14ac:dyDescent="0.2">
      <c r="A20" s="61" t="s">
        <v>355</v>
      </c>
      <c r="B20" s="769">
        <v>0</v>
      </c>
      <c r="C20" s="769">
        <v>0</v>
      </c>
      <c r="D20" s="769">
        <v>0</v>
      </c>
      <c r="E20" s="769">
        <v>0</v>
      </c>
      <c r="F20" s="769">
        <v>0</v>
      </c>
      <c r="G20" s="769">
        <v>0</v>
      </c>
      <c r="H20" s="769">
        <v>0</v>
      </c>
      <c r="I20" s="769">
        <v>0</v>
      </c>
      <c r="J20" s="788"/>
    </row>
    <row r="21" spans="1:10" ht="15" customHeight="1" x14ac:dyDescent="0.2">
      <c r="A21" s="720"/>
      <c r="B21" s="769">
        <v>0</v>
      </c>
      <c r="C21" s="769">
        <v>0</v>
      </c>
      <c r="D21" s="769">
        <v>0</v>
      </c>
      <c r="E21" s="769">
        <v>0</v>
      </c>
      <c r="F21" s="769">
        <v>0</v>
      </c>
      <c r="G21" s="769">
        <v>0</v>
      </c>
      <c r="H21" s="769">
        <v>0</v>
      </c>
      <c r="I21" s="769">
        <v>0</v>
      </c>
      <c r="J21" s="788"/>
    </row>
    <row r="22" spans="1:10" ht="15" customHeight="1" x14ac:dyDescent="0.2">
      <c r="A22" s="728" t="s">
        <v>264</v>
      </c>
      <c r="B22" s="769">
        <v>6822916.9829700403</v>
      </c>
      <c r="C22" s="769">
        <v>97662649.887589991</v>
      </c>
      <c r="D22" s="769">
        <v>29666543.62387</v>
      </c>
      <c r="E22" s="769">
        <v>127329193.51145999</v>
      </c>
      <c r="F22" s="769">
        <v>824918.1489400001</v>
      </c>
      <c r="G22" s="769">
        <v>4119577.07382</v>
      </c>
      <c r="H22" s="769">
        <v>4326369.6312799994</v>
      </c>
      <c r="I22" s="769">
        <v>143422975.34847003</v>
      </c>
      <c r="J22" s="788">
        <v>45.074615393389344</v>
      </c>
    </row>
    <row r="23" spans="1:10" ht="15" customHeight="1" x14ac:dyDescent="0.2">
      <c r="A23" s="732" t="s">
        <v>316</v>
      </c>
      <c r="B23" s="769">
        <v>2064995.56039</v>
      </c>
      <c r="C23" s="769">
        <v>32313102.122249998</v>
      </c>
      <c r="D23" s="769">
        <v>11070765.804030001</v>
      </c>
      <c r="E23" s="769">
        <v>43383867.926279999</v>
      </c>
      <c r="F23" s="769">
        <v>14759.651830000001</v>
      </c>
      <c r="G23" s="769">
        <v>201817.13908000002</v>
      </c>
      <c r="H23" s="769">
        <v>1631447.1971199999</v>
      </c>
      <c r="I23" s="769">
        <v>47296887.474700011</v>
      </c>
      <c r="J23" s="788">
        <v>14.864347968285674</v>
      </c>
    </row>
    <row r="24" spans="1:10" ht="15" customHeight="1" x14ac:dyDescent="0.2">
      <c r="A24" s="728" t="s">
        <v>266</v>
      </c>
      <c r="B24" s="769">
        <v>164221.10709999999</v>
      </c>
      <c r="C24" s="769">
        <v>2655234.3922899999</v>
      </c>
      <c r="D24" s="769">
        <v>854277.16047</v>
      </c>
      <c r="E24" s="769">
        <v>3509511.5527599999</v>
      </c>
      <c r="F24" s="769">
        <v>3508.76487</v>
      </c>
      <c r="G24" s="769">
        <v>238805.56138999999</v>
      </c>
      <c r="H24" s="769">
        <v>126300.75198</v>
      </c>
      <c r="I24" s="769">
        <v>4042347.7381000002</v>
      </c>
      <c r="J24" s="788">
        <v>1.2704189767259528</v>
      </c>
    </row>
    <row r="25" spans="1:10" ht="15" customHeight="1" x14ac:dyDescent="0.2">
      <c r="A25" s="728" t="s">
        <v>317</v>
      </c>
      <c r="B25" s="769">
        <v>619874.82409999997</v>
      </c>
      <c r="C25" s="769">
        <v>9777843.3402100001</v>
      </c>
      <c r="D25" s="769">
        <v>3309446.8389299996</v>
      </c>
      <c r="E25" s="769">
        <v>13087290.17914</v>
      </c>
      <c r="F25" s="769">
        <v>113349.77387999999</v>
      </c>
      <c r="G25" s="769">
        <v>8354449.4051000001</v>
      </c>
      <c r="H25" s="769">
        <v>490659.80817000003</v>
      </c>
      <c r="I25" s="769">
        <v>22665623.990389999</v>
      </c>
      <c r="J25" s="788">
        <v>7.1232958424949198</v>
      </c>
    </row>
    <row r="26" spans="1:10" ht="15" customHeight="1" x14ac:dyDescent="0.2">
      <c r="A26" s="728" t="s">
        <v>267</v>
      </c>
      <c r="B26" s="769">
        <v>8772078.1371599995</v>
      </c>
      <c r="C26" s="769">
        <v>44351997.793159999</v>
      </c>
      <c r="D26" s="769">
        <v>10571120.51316</v>
      </c>
      <c r="E26" s="769">
        <v>54923118.306319997</v>
      </c>
      <c r="F26" s="769">
        <v>8473707.4887900017</v>
      </c>
      <c r="G26" s="769">
        <v>1470922.31531</v>
      </c>
      <c r="H26" s="769">
        <v>1541575.7473499998</v>
      </c>
      <c r="I26" s="769">
        <v>75181401.994929999</v>
      </c>
      <c r="J26" s="788">
        <v>23.627823725059919</v>
      </c>
    </row>
    <row r="27" spans="1:10" ht="15" customHeight="1" x14ac:dyDescent="0.2">
      <c r="A27" s="732" t="s">
        <v>268</v>
      </c>
      <c r="B27" s="769">
        <v>2414434.9541499997</v>
      </c>
      <c r="C27" s="769">
        <v>0</v>
      </c>
      <c r="D27" s="769">
        <v>0</v>
      </c>
      <c r="E27" s="769">
        <v>0</v>
      </c>
      <c r="F27" s="769">
        <v>6869098.6278800005</v>
      </c>
      <c r="G27" s="769">
        <v>0</v>
      </c>
      <c r="H27" s="769">
        <v>0</v>
      </c>
      <c r="I27" s="769">
        <v>9283533.5820300002</v>
      </c>
      <c r="J27" s="788">
        <v>2.9176058067748087</v>
      </c>
    </row>
    <row r="28" spans="1:10" ht="15" customHeight="1" x14ac:dyDescent="0.2">
      <c r="A28" s="733" t="s">
        <v>442</v>
      </c>
      <c r="B28" s="769">
        <v>2425751.3733699997</v>
      </c>
      <c r="C28" s="769">
        <v>0</v>
      </c>
      <c r="D28" s="769">
        <v>0</v>
      </c>
      <c r="E28" s="769">
        <v>0</v>
      </c>
      <c r="F28" s="769">
        <v>10155819.12015</v>
      </c>
      <c r="G28" s="769">
        <v>0</v>
      </c>
      <c r="H28" s="769">
        <v>0</v>
      </c>
      <c r="I28" s="769">
        <v>12581570.493519999</v>
      </c>
      <c r="J28" s="788">
        <v>3.9541046311606824</v>
      </c>
    </row>
    <row r="29" spans="1:10" ht="15" customHeight="1" x14ac:dyDescent="0.2">
      <c r="A29" s="733" t="s">
        <v>443</v>
      </c>
      <c r="B29" s="769">
        <v>0</v>
      </c>
      <c r="C29" s="769">
        <v>0</v>
      </c>
      <c r="D29" s="769">
        <v>0</v>
      </c>
      <c r="E29" s="769">
        <v>0</v>
      </c>
      <c r="F29" s="769">
        <v>0</v>
      </c>
      <c r="G29" s="769">
        <v>0</v>
      </c>
      <c r="H29" s="769">
        <v>0</v>
      </c>
      <c r="I29" s="769">
        <v>0</v>
      </c>
      <c r="J29" s="788">
        <v>0</v>
      </c>
    </row>
    <row r="30" spans="1:10" ht="15" customHeight="1" x14ac:dyDescent="0.2">
      <c r="A30" s="733" t="s">
        <v>388</v>
      </c>
      <c r="B30" s="769">
        <v>-6466.54036</v>
      </c>
      <c r="C30" s="769">
        <v>0</v>
      </c>
      <c r="D30" s="769">
        <v>0</v>
      </c>
      <c r="E30" s="769">
        <v>0</v>
      </c>
      <c r="F30" s="769">
        <v>-90554.037849999993</v>
      </c>
      <c r="G30" s="769">
        <v>0</v>
      </c>
      <c r="H30" s="769">
        <v>0</v>
      </c>
      <c r="I30" s="769">
        <v>-97020.578209999992</v>
      </c>
      <c r="J30" s="788">
        <v>-3.0491385619595926E-2</v>
      </c>
    </row>
    <row r="31" spans="1:10" ht="15" customHeight="1" x14ac:dyDescent="0.2">
      <c r="A31" s="733" t="s">
        <v>435</v>
      </c>
      <c r="B31" s="769">
        <v>-4849.8788600000007</v>
      </c>
      <c r="C31" s="769">
        <v>0</v>
      </c>
      <c r="D31" s="769">
        <v>0</v>
      </c>
      <c r="E31" s="769">
        <v>0</v>
      </c>
      <c r="F31" s="769">
        <v>-57723.28456</v>
      </c>
      <c r="G31" s="769">
        <v>0</v>
      </c>
      <c r="H31" s="769">
        <v>0</v>
      </c>
      <c r="I31" s="769">
        <v>-62573.163419999997</v>
      </c>
      <c r="J31" s="788">
        <v>-1.9665337915709936E-2</v>
      </c>
    </row>
    <row r="32" spans="1:10" ht="15" customHeight="1" x14ac:dyDescent="0.2">
      <c r="A32" s="733" t="s">
        <v>444</v>
      </c>
      <c r="B32" s="769">
        <v>0</v>
      </c>
      <c r="C32" s="769">
        <v>0</v>
      </c>
      <c r="D32" s="769">
        <v>0</v>
      </c>
      <c r="E32" s="769">
        <v>0</v>
      </c>
      <c r="F32" s="769">
        <v>0</v>
      </c>
      <c r="G32" s="769">
        <v>0</v>
      </c>
      <c r="H32" s="769">
        <v>0</v>
      </c>
      <c r="I32" s="769">
        <v>0</v>
      </c>
      <c r="J32" s="788">
        <v>0</v>
      </c>
    </row>
    <row r="33" spans="1:10" ht="15" customHeight="1" x14ac:dyDescent="0.2">
      <c r="A33" s="733" t="s">
        <v>445</v>
      </c>
      <c r="B33" s="769">
        <v>0</v>
      </c>
      <c r="C33" s="769">
        <v>0</v>
      </c>
      <c r="D33" s="769">
        <v>0</v>
      </c>
      <c r="E33" s="769">
        <v>0</v>
      </c>
      <c r="F33" s="769">
        <v>-3138443.1698600003</v>
      </c>
      <c r="G33" s="769">
        <v>0</v>
      </c>
      <c r="H33" s="769">
        <v>0</v>
      </c>
      <c r="I33" s="769">
        <v>-3138443.1698600003</v>
      </c>
      <c r="J33" s="788">
        <v>-0.98634210085056839</v>
      </c>
    </row>
    <row r="34" spans="1:10" ht="15" customHeight="1" x14ac:dyDescent="0.2">
      <c r="A34" s="733" t="s">
        <v>446</v>
      </c>
      <c r="B34" s="769">
        <v>0</v>
      </c>
      <c r="C34" s="769">
        <v>0</v>
      </c>
      <c r="D34" s="769">
        <v>0</v>
      </c>
      <c r="E34" s="769">
        <v>0</v>
      </c>
      <c r="F34" s="769">
        <v>0</v>
      </c>
      <c r="G34" s="769">
        <v>0</v>
      </c>
      <c r="H34" s="769">
        <v>0</v>
      </c>
      <c r="I34" s="769">
        <v>0</v>
      </c>
      <c r="J34" s="788">
        <v>0</v>
      </c>
    </row>
    <row r="35" spans="1:10" ht="15" customHeight="1" x14ac:dyDescent="0.2">
      <c r="A35" s="728" t="s">
        <v>271</v>
      </c>
      <c r="B35" s="769">
        <v>2434946.4290100001</v>
      </c>
      <c r="C35" s="769">
        <v>34801237.34138</v>
      </c>
      <c r="D35" s="769">
        <v>10571120.51316</v>
      </c>
      <c r="E35" s="769">
        <v>45372357.854539998</v>
      </c>
      <c r="F35" s="769">
        <v>299875.58250000002</v>
      </c>
      <c r="G35" s="769">
        <v>1470922.31531</v>
      </c>
      <c r="H35" s="769">
        <v>1541575.7473499998</v>
      </c>
      <c r="I35" s="769">
        <v>51119677.928709999</v>
      </c>
      <c r="J35" s="788">
        <v>16.065765028734759</v>
      </c>
    </row>
    <row r="36" spans="1:10" ht="15" customHeight="1" x14ac:dyDescent="0.2">
      <c r="A36" s="563" t="s">
        <v>272</v>
      </c>
      <c r="B36" s="769">
        <v>3922696.7540000002</v>
      </c>
      <c r="C36" s="769">
        <v>9550760.4517800007</v>
      </c>
      <c r="D36" s="769">
        <v>0</v>
      </c>
      <c r="E36" s="769">
        <v>9550760.4517800007</v>
      </c>
      <c r="F36" s="769">
        <v>1304733.27841</v>
      </c>
      <c r="G36" s="769">
        <v>0</v>
      </c>
      <c r="H36" s="769">
        <v>0</v>
      </c>
      <c r="I36" s="769">
        <v>14778190.484190002</v>
      </c>
      <c r="J36" s="788">
        <v>4.6444528895503518</v>
      </c>
    </row>
    <row r="37" spans="1:10" ht="15" customHeight="1" x14ac:dyDescent="0.2">
      <c r="A37" s="733" t="s">
        <v>392</v>
      </c>
      <c r="B37" s="769">
        <v>2956006.8146299999</v>
      </c>
      <c r="C37" s="789"/>
      <c r="D37" s="769">
        <v>0</v>
      </c>
      <c r="E37" s="769"/>
      <c r="F37" s="769">
        <v>0</v>
      </c>
      <c r="G37" s="769">
        <v>0</v>
      </c>
      <c r="H37" s="769">
        <v>0</v>
      </c>
      <c r="I37" s="769">
        <v>2956006.8146299999</v>
      </c>
      <c r="J37" s="788">
        <v>0.92900645761918055</v>
      </c>
    </row>
    <row r="38" spans="1:10" ht="15" customHeight="1" x14ac:dyDescent="0.2">
      <c r="A38" s="733" t="s">
        <v>393</v>
      </c>
      <c r="B38" s="769">
        <v>0</v>
      </c>
      <c r="C38" s="769">
        <v>4590229.0316700004</v>
      </c>
      <c r="D38" s="769">
        <v>0</v>
      </c>
      <c r="E38" s="769">
        <v>4590229.0316700004</v>
      </c>
      <c r="F38" s="769">
        <v>0</v>
      </c>
      <c r="G38" s="769">
        <v>0</v>
      </c>
      <c r="H38" s="769">
        <v>0</v>
      </c>
      <c r="I38" s="769">
        <v>4590229.0316700004</v>
      </c>
      <c r="J38" s="788">
        <v>1.4426057447726934</v>
      </c>
    </row>
    <row r="39" spans="1:10" ht="15" customHeight="1" x14ac:dyDescent="0.2">
      <c r="A39" s="733" t="s">
        <v>394</v>
      </c>
      <c r="B39" s="769">
        <v>0</v>
      </c>
      <c r="C39" s="769">
        <v>4464288.0347700007</v>
      </c>
      <c r="D39" s="769">
        <v>0</v>
      </c>
      <c r="E39" s="769">
        <v>4464288.0347700007</v>
      </c>
      <c r="F39" s="769">
        <v>0</v>
      </c>
      <c r="G39" s="769">
        <v>0</v>
      </c>
      <c r="H39" s="769">
        <v>0</v>
      </c>
      <c r="I39" s="769">
        <v>4464288.0347700007</v>
      </c>
      <c r="J39" s="788">
        <v>1.4030253220145201</v>
      </c>
    </row>
    <row r="40" spans="1:10" ht="15" customHeight="1" x14ac:dyDescent="0.2">
      <c r="A40" s="733" t="s">
        <v>448</v>
      </c>
      <c r="B40" s="769">
        <v>0</v>
      </c>
      <c r="C40" s="769">
        <v>0</v>
      </c>
      <c r="D40" s="769">
        <v>0</v>
      </c>
      <c r="E40" s="769">
        <v>0</v>
      </c>
      <c r="F40" s="769">
        <v>0</v>
      </c>
      <c r="G40" s="769">
        <v>0</v>
      </c>
      <c r="H40" s="769">
        <v>0</v>
      </c>
      <c r="I40" s="769">
        <v>0</v>
      </c>
      <c r="J40" s="788">
        <v>0</v>
      </c>
    </row>
    <row r="41" spans="1:10" ht="15" customHeight="1" x14ac:dyDescent="0.2">
      <c r="A41" s="733" t="s">
        <v>396</v>
      </c>
      <c r="B41" s="769">
        <v>0</v>
      </c>
      <c r="C41" s="769">
        <v>0</v>
      </c>
      <c r="D41" s="769">
        <v>0</v>
      </c>
      <c r="E41" s="769">
        <v>0</v>
      </c>
      <c r="F41" s="769">
        <v>14817.6315</v>
      </c>
      <c r="G41" s="769">
        <v>0</v>
      </c>
      <c r="H41" s="769">
        <v>0</v>
      </c>
      <c r="I41" s="769">
        <v>14817.6315</v>
      </c>
      <c r="J41" s="788">
        <v>4.6568483137426116E-3</v>
      </c>
    </row>
    <row r="42" spans="1:10" ht="15" customHeight="1" x14ac:dyDescent="0.2">
      <c r="A42" s="733" t="s">
        <v>397</v>
      </c>
      <c r="B42" s="769">
        <v>0</v>
      </c>
      <c r="C42" s="769">
        <v>0</v>
      </c>
      <c r="D42" s="769">
        <v>0</v>
      </c>
      <c r="E42" s="769">
        <v>0</v>
      </c>
      <c r="F42" s="769">
        <v>0</v>
      </c>
      <c r="G42" s="769">
        <v>0</v>
      </c>
      <c r="H42" s="769">
        <v>0</v>
      </c>
      <c r="I42" s="769">
        <v>0</v>
      </c>
      <c r="J42" s="788">
        <v>0</v>
      </c>
    </row>
    <row r="43" spans="1:10" ht="15" customHeight="1" x14ac:dyDescent="0.2">
      <c r="A43" s="733" t="s">
        <v>398</v>
      </c>
      <c r="B43" s="769">
        <v>0</v>
      </c>
      <c r="C43" s="769">
        <v>0</v>
      </c>
      <c r="D43" s="769">
        <v>0</v>
      </c>
      <c r="E43" s="769">
        <v>0</v>
      </c>
      <c r="F43" s="769">
        <v>0</v>
      </c>
      <c r="G43" s="769">
        <v>0</v>
      </c>
      <c r="H43" s="769">
        <v>0</v>
      </c>
      <c r="I43" s="769">
        <v>0</v>
      </c>
      <c r="J43" s="788">
        <v>0</v>
      </c>
    </row>
    <row r="44" spans="1:10" ht="15" customHeight="1" x14ac:dyDescent="0.2">
      <c r="A44" s="733" t="s">
        <v>399</v>
      </c>
      <c r="B44" s="769">
        <v>6882.1364299999996</v>
      </c>
      <c r="C44" s="769">
        <v>0</v>
      </c>
      <c r="D44" s="769">
        <v>0</v>
      </c>
      <c r="E44" s="769">
        <v>0</v>
      </c>
      <c r="F44" s="769">
        <v>0</v>
      </c>
      <c r="G44" s="769">
        <v>0</v>
      </c>
      <c r="H44" s="769">
        <v>0</v>
      </c>
      <c r="I44" s="769">
        <v>6882.1364299999996</v>
      </c>
      <c r="J44" s="788">
        <v>2.1629006922592249E-3</v>
      </c>
    </row>
    <row r="45" spans="1:10" ht="15" customHeight="1" x14ac:dyDescent="0.2">
      <c r="A45" s="733" t="s">
        <v>400</v>
      </c>
      <c r="B45" s="769">
        <v>471844.73343999998</v>
      </c>
      <c r="C45" s="769">
        <v>0</v>
      </c>
      <c r="D45" s="769">
        <v>0</v>
      </c>
      <c r="E45" s="769">
        <v>0</v>
      </c>
      <c r="F45" s="769">
        <v>0</v>
      </c>
      <c r="G45" s="769">
        <v>0</v>
      </c>
      <c r="H45" s="769">
        <v>0</v>
      </c>
      <c r="I45" s="769">
        <v>471844.73343999998</v>
      </c>
      <c r="J45" s="788">
        <v>0.14829018735338342</v>
      </c>
    </row>
    <row r="46" spans="1:10" ht="15" customHeight="1" x14ac:dyDescent="0.2">
      <c r="A46" s="733" t="s">
        <v>454</v>
      </c>
      <c r="B46" s="769">
        <v>1327.3542</v>
      </c>
      <c r="C46" s="769">
        <v>512429.78435000003</v>
      </c>
      <c r="D46" s="769">
        <v>0</v>
      </c>
      <c r="E46" s="769">
        <v>512429.78435000003</v>
      </c>
      <c r="F46" s="769">
        <v>0</v>
      </c>
      <c r="G46" s="769">
        <v>0</v>
      </c>
      <c r="H46" s="769">
        <v>0</v>
      </c>
      <c r="I46" s="769">
        <v>513757.13855000003</v>
      </c>
      <c r="J46" s="788">
        <v>0.16146231361805677</v>
      </c>
    </row>
    <row r="47" spans="1:10" ht="15" customHeight="1" x14ac:dyDescent="0.2">
      <c r="A47" s="733" t="s">
        <v>449</v>
      </c>
      <c r="B47" s="769">
        <v>-2057.80456</v>
      </c>
      <c r="C47" s="769">
        <v>-15937.987810000001</v>
      </c>
      <c r="D47" s="769">
        <v>0</v>
      </c>
      <c r="E47" s="769">
        <v>-15937.987810000001</v>
      </c>
      <c r="F47" s="769">
        <v>12222.24612</v>
      </c>
      <c r="G47" s="769">
        <v>0</v>
      </c>
      <c r="H47" s="769">
        <v>0</v>
      </c>
      <c r="I47" s="769">
        <v>-5773.5462499999994</v>
      </c>
      <c r="J47" s="788">
        <v>-1.8144957322381436E-3</v>
      </c>
    </row>
    <row r="48" spans="1:10" ht="15" customHeight="1" x14ac:dyDescent="0.2">
      <c r="A48" s="733" t="s">
        <v>450</v>
      </c>
      <c r="B48" s="769">
        <v>-113.51546</v>
      </c>
      <c r="C48" s="769">
        <v>-248.41120000000001</v>
      </c>
      <c r="D48" s="769">
        <v>0</v>
      </c>
      <c r="E48" s="769">
        <v>-248.41120000000001</v>
      </c>
      <c r="F48" s="769">
        <v>361.92665999999997</v>
      </c>
      <c r="G48" s="769">
        <v>0</v>
      </c>
      <c r="H48" s="769">
        <v>0</v>
      </c>
      <c r="I48" s="769"/>
      <c r="J48" s="788">
        <v>0</v>
      </c>
    </row>
    <row r="49" spans="1:10" ht="15" customHeight="1" x14ac:dyDescent="0.2">
      <c r="A49" s="733" t="s">
        <v>451</v>
      </c>
      <c r="B49" s="769">
        <v>488807.03531999997</v>
      </c>
      <c r="C49" s="769">
        <v>0</v>
      </c>
      <c r="D49" s="769">
        <v>0</v>
      </c>
      <c r="E49" s="769">
        <v>0</v>
      </c>
      <c r="F49" s="769">
        <v>1277331.4741300002</v>
      </c>
      <c r="G49" s="769">
        <v>0</v>
      </c>
      <c r="H49" s="769">
        <v>0</v>
      </c>
      <c r="I49" s="769">
        <v>1766138.5094500002</v>
      </c>
      <c r="J49" s="788">
        <v>0.55505761089875416</v>
      </c>
    </row>
    <row r="50" spans="1:10" ht="15" customHeight="1" x14ac:dyDescent="0.2">
      <c r="A50" s="61" t="s">
        <v>281</v>
      </c>
      <c r="B50" s="769">
        <v>18444086.61172004</v>
      </c>
      <c r="C50" s="769">
        <v>186760827.53549996</v>
      </c>
      <c r="D50" s="769">
        <v>55472153.940460004</v>
      </c>
      <c r="E50" s="769">
        <v>242232981.47596002</v>
      </c>
      <c r="F50" s="769">
        <v>9430243.8283100016</v>
      </c>
      <c r="G50" s="769">
        <v>14385571.4947</v>
      </c>
      <c r="H50" s="769">
        <v>8116353.1358999992</v>
      </c>
      <c r="I50" s="769">
        <v>292609236.54659009</v>
      </c>
      <c r="J50" s="788">
        <v>91.960501905955823</v>
      </c>
    </row>
    <row r="51" spans="1:10" ht="15" customHeight="1" x14ac:dyDescent="0.2">
      <c r="A51" s="732"/>
      <c r="B51" s="769"/>
      <c r="C51" s="769"/>
      <c r="D51" s="769"/>
      <c r="E51" s="769"/>
      <c r="F51" s="769"/>
      <c r="G51" s="769"/>
      <c r="H51" s="769"/>
      <c r="I51" s="769"/>
      <c r="J51" s="788"/>
    </row>
    <row r="52" spans="1:10" ht="15" customHeight="1" x14ac:dyDescent="0.2">
      <c r="A52" s="61" t="s">
        <v>282</v>
      </c>
      <c r="B52" s="769"/>
      <c r="C52" s="769"/>
      <c r="D52" s="769"/>
      <c r="E52" s="769"/>
      <c r="F52" s="769"/>
      <c r="G52" s="769"/>
      <c r="H52" s="769"/>
      <c r="I52" s="769"/>
      <c r="J52" s="788"/>
    </row>
    <row r="53" spans="1:10" ht="15" customHeight="1" x14ac:dyDescent="0.2">
      <c r="A53" s="735" t="s">
        <v>302</v>
      </c>
      <c r="B53" s="769">
        <v>512423.00073000003</v>
      </c>
      <c r="C53" s="769">
        <v>4855459.0122600002</v>
      </c>
      <c r="D53" s="769">
        <v>-455219.79700999998</v>
      </c>
      <c r="E53" s="769">
        <v>4400239.2152500004</v>
      </c>
      <c r="F53" s="769">
        <v>-508547.51986</v>
      </c>
      <c r="G53" s="769">
        <v>-278930.65188000002</v>
      </c>
      <c r="H53" s="769">
        <v>402.11140999999998</v>
      </c>
      <c r="I53" s="769">
        <v>4125586.1556500006</v>
      </c>
      <c r="J53" s="788">
        <v>1.2965789392278091</v>
      </c>
    </row>
    <row r="54" spans="1:10" ht="15" customHeight="1" x14ac:dyDescent="0.2">
      <c r="A54" s="736" t="s">
        <v>407</v>
      </c>
      <c r="B54" s="769">
        <v>42119.352010000002</v>
      </c>
      <c r="C54" s="769">
        <v>313701.51380000002</v>
      </c>
      <c r="D54" s="769">
        <v>97668.080230000007</v>
      </c>
      <c r="E54" s="769">
        <v>411369.59403000004</v>
      </c>
      <c r="F54" s="769">
        <v>580113.98672000004</v>
      </c>
      <c r="G54" s="769">
        <v>20441.380539999998</v>
      </c>
      <c r="H54" s="769">
        <v>14327.496869999999</v>
      </c>
      <c r="I54" s="769">
        <v>1068371.81017</v>
      </c>
      <c r="J54" s="788">
        <v>0.33576523094398086</v>
      </c>
    </row>
    <row r="55" spans="1:10" ht="15" customHeight="1" x14ac:dyDescent="0.2">
      <c r="A55" s="736" t="s">
        <v>284</v>
      </c>
      <c r="B55" s="769">
        <v>6478.6642099999999</v>
      </c>
      <c r="C55" s="769">
        <v>4229205.0127299996</v>
      </c>
      <c r="D55" s="769">
        <v>34719.453139999998</v>
      </c>
      <c r="E55" s="769">
        <v>4263924.4658699995</v>
      </c>
      <c r="F55" s="769">
        <v>604821.02861000004</v>
      </c>
      <c r="G55" s="769">
        <v>64008.750110000001</v>
      </c>
      <c r="H55" s="769">
        <v>5116.4610999999995</v>
      </c>
      <c r="I55" s="769">
        <v>4944349.3699000003</v>
      </c>
      <c r="J55" s="788">
        <v>1.55389780247762</v>
      </c>
    </row>
    <row r="56" spans="1:10" ht="15" customHeight="1" x14ac:dyDescent="0.2">
      <c r="A56" s="737" t="s">
        <v>372</v>
      </c>
      <c r="B56" s="769">
        <v>434214.71354999999</v>
      </c>
      <c r="C56" s="769">
        <v>-1087965.7220300001</v>
      </c>
      <c r="D56" s="769">
        <v>581135.52302999992</v>
      </c>
      <c r="E56" s="769">
        <v>-506830.19900000014</v>
      </c>
      <c r="F56" s="769">
        <v>-404919.17910000001</v>
      </c>
      <c r="G56" s="769">
        <v>420240.00110000005</v>
      </c>
      <c r="H56" s="769">
        <v>57294.66345</v>
      </c>
      <c r="I56" s="769"/>
      <c r="J56" s="788">
        <v>0</v>
      </c>
    </row>
    <row r="57" spans="1:10" ht="15" customHeight="1" x14ac:dyDescent="0.2">
      <c r="A57" s="735" t="s">
        <v>240</v>
      </c>
      <c r="B57" s="769">
        <v>105980.2699</v>
      </c>
      <c r="C57" s="769">
        <v>994150.26928000001</v>
      </c>
      <c r="D57" s="769">
        <v>0</v>
      </c>
      <c r="E57" s="769">
        <v>994150.26928000001</v>
      </c>
      <c r="F57" s="769">
        <v>0</v>
      </c>
      <c r="G57" s="769">
        <v>0</v>
      </c>
      <c r="H57" s="769">
        <v>0</v>
      </c>
      <c r="I57" s="769">
        <v>1100130.5391800001</v>
      </c>
      <c r="J57" s="788">
        <v>0.34574628517905404</v>
      </c>
    </row>
    <row r="58" spans="1:10" ht="15" customHeight="1" x14ac:dyDescent="0.2">
      <c r="A58" s="61" t="s">
        <v>285</v>
      </c>
      <c r="B58" s="769">
        <v>1101216.0004</v>
      </c>
      <c r="C58" s="769">
        <v>9304550.0860399995</v>
      </c>
      <c r="D58" s="769">
        <v>258303.25938999996</v>
      </c>
      <c r="E58" s="769">
        <v>9562853.3454299998</v>
      </c>
      <c r="F58" s="769">
        <v>271468.31637000007</v>
      </c>
      <c r="G58" s="769">
        <v>225759.47987000001</v>
      </c>
      <c r="H58" s="769">
        <v>77140.732829999994</v>
      </c>
      <c r="I58" s="769">
        <v>11238437.874899998</v>
      </c>
      <c r="J58" s="788">
        <v>3.5319882578284632</v>
      </c>
    </row>
    <row r="59" spans="1:10" ht="15" customHeight="1" x14ac:dyDescent="0.2">
      <c r="A59" s="736"/>
      <c r="B59" s="769"/>
      <c r="C59" s="769"/>
      <c r="D59" s="769"/>
      <c r="E59" s="769"/>
      <c r="F59" s="769"/>
      <c r="G59" s="769"/>
      <c r="H59" s="769"/>
      <c r="I59" s="769"/>
      <c r="J59" s="788"/>
    </row>
    <row r="60" spans="1:10" ht="15" customHeight="1" x14ac:dyDescent="0.2">
      <c r="A60" s="61" t="s">
        <v>246</v>
      </c>
      <c r="B60" s="769">
        <v>19545302.61212004</v>
      </c>
      <c r="C60" s="769">
        <v>196065377.62153995</v>
      </c>
      <c r="D60" s="769">
        <v>55730457.19985</v>
      </c>
      <c r="E60" s="769">
        <v>251795834.82139</v>
      </c>
      <c r="F60" s="769">
        <v>9701712.1446800008</v>
      </c>
      <c r="G60" s="769">
        <v>14611330.974570001</v>
      </c>
      <c r="H60" s="769">
        <v>8193493.8687299993</v>
      </c>
      <c r="I60" s="769">
        <v>303847674.42149007</v>
      </c>
      <c r="J60" s="788">
        <v>95.492490163784282</v>
      </c>
    </row>
    <row r="61" spans="1:10" ht="15" customHeight="1" x14ac:dyDescent="0.2">
      <c r="A61" s="736"/>
      <c r="B61" s="769"/>
      <c r="C61" s="769"/>
      <c r="D61" s="769"/>
      <c r="E61" s="769"/>
      <c r="F61" s="769"/>
      <c r="G61" s="769"/>
      <c r="H61" s="769"/>
      <c r="I61" s="769"/>
      <c r="J61" s="788"/>
    </row>
    <row r="62" spans="1:10" ht="15" customHeight="1" x14ac:dyDescent="0.2">
      <c r="A62" s="61" t="s">
        <v>352</v>
      </c>
      <c r="B62" s="769">
        <v>16594582.876759961</v>
      </c>
      <c r="C62" s="769">
        <v>-6722755.70261994</v>
      </c>
      <c r="D62" s="769">
        <v>-30207943.3825</v>
      </c>
      <c r="E62" s="769">
        <v>-36930699.085119992</v>
      </c>
      <c r="F62" s="769">
        <v>38650627.756670006</v>
      </c>
      <c r="G62" s="769">
        <v>1924654.7889299989</v>
      </c>
      <c r="H62" s="769">
        <v>-5896715.1264999993</v>
      </c>
      <c r="I62" s="769">
        <v>14342451.210739974</v>
      </c>
      <c r="J62" s="788">
        <v>4.5075098362157364</v>
      </c>
    </row>
    <row r="63" spans="1:10" ht="15" customHeight="1" x14ac:dyDescent="0.2">
      <c r="A63" s="738"/>
      <c r="B63" s="769"/>
      <c r="C63" s="769"/>
      <c r="D63" s="769"/>
      <c r="E63" s="769"/>
      <c r="F63" s="769"/>
      <c r="G63" s="769"/>
      <c r="H63" s="769"/>
      <c r="I63" s="769"/>
      <c r="J63" s="788"/>
    </row>
    <row r="64" spans="1:10" ht="15" customHeight="1" x14ac:dyDescent="0.2">
      <c r="A64" s="692" t="s">
        <v>310</v>
      </c>
      <c r="B64" s="769">
        <v>494236.89318000001</v>
      </c>
      <c r="C64" s="769">
        <v>6640570.3430399997</v>
      </c>
      <c r="D64" s="769">
        <v>1988085.95872</v>
      </c>
      <c r="E64" s="769">
        <v>8628656.3017599992</v>
      </c>
      <c r="F64" s="769">
        <v>96230.303150000007</v>
      </c>
      <c r="G64" s="769">
        <v>361560.74462000001</v>
      </c>
      <c r="H64" s="769">
        <v>287649.28879000002</v>
      </c>
      <c r="I64" s="769">
        <v>9868333.5314999986</v>
      </c>
      <c r="J64" s="788">
        <v>3.1013952780250635</v>
      </c>
    </row>
    <row r="65" spans="1:10" ht="15" customHeight="1" x14ac:dyDescent="0.2">
      <c r="A65" s="692" t="s">
        <v>353</v>
      </c>
      <c r="B65" s="769">
        <v>604089.90009000001</v>
      </c>
      <c r="C65" s="769">
        <v>2456912.1727</v>
      </c>
      <c r="D65" s="769">
        <v>29610.4398</v>
      </c>
      <c r="E65" s="769">
        <v>2486522.6124999998</v>
      </c>
      <c r="F65" s="769">
        <v>1105897.9907200001</v>
      </c>
      <c r="G65" s="769">
        <v>0</v>
      </c>
      <c r="H65" s="769">
        <v>0</v>
      </c>
      <c r="I65" s="769">
        <v>4196510.5033100005</v>
      </c>
      <c r="J65" s="788">
        <v>1.318868866521774</v>
      </c>
    </row>
    <row r="66" spans="1:10" ht="15" customHeight="1" x14ac:dyDescent="0.2">
      <c r="A66" s="737"/>
      <c r="B66" s="769"/>
      <c r="C66" s="769"/>
      <c r="D66" s="769"/>
      <c r="E66" s="769"/>
      <c r="F66" s="769"/>
      <c r="G66" s="769"/>
      <c r="H66" s="769"/>
      <c r="I66" s="769">
        <v>0</v>
      </c>
      <c r="J66" s="788"/>
    </row>
    <row r="67" spans="1:10" ht="15" customHeight="1" x14ac:dyDescent="0.2">
      <c r="A67" s="61" t="s">
        <v>354</v>
      </c>
      <c r="B67" s="769">
        <v>15496256.083489962</v>
      </c>
      <c r="C67" s="769">
        <v>-15820238.21835994</v>
      </c>
      <c r="D67" s="769">
        <v>-32225639.781020001</v>
      </c>
      <c r="E67" s="769">
        <v>-48045877.999379992</v>
      </c>
      <c r="F67" s="769">
        <v>37448499.462800011</v>
      </c>
      <c r="G67" s="769">
        <v>1563094.0443099989</v>
      </c>
      <c r="H67" s="769">
        <v>-6184364.415289999</v>
      </c>
      <c r="I67" s="769">
        <v>277607.17592998035</v>
      </c>
      <c r="J67" s="788">
        <v>0.1</v>
      </c>
    </row>
    <row r="68" spans="1:10" ht="15" customHeight="1" thickBot="1" x14ac:dyDescent="0.25">
      <c r="A68" s="578"/>
      <c r="B68" s="775"/>
      <c r="C68" s="775"/>
      <c r="D68" s="775"/>
      <c r="E68" s="775"/>
      <c r="F68" s="775"/>
      <c r="G68" s="775"/>
      <c r="H68" s="775"/>
      <c r="I68" s="775"/>
      <c r="J68" s="790"/>
    </row>
    <row r="69" spans="1:10" ht="15" customHeight="1" x14ac:dyDescent="0.2">
      <c r="A69" s="740" t="s">
        <v>337</v>
      </c>
      <c r="B69" s="728"/>
      <c r="C69" s="728"/>
      <c r="D69" s="728"/>
      <c r="E69" s="728"/>
      <c r="F69" s="728"/>
      <c r="G69" s="728"/>
      <c r="H69" s="728"/>
      <c r="I69" s="791"/>
      <c r="J69" s="728"/>
    </row>
    <row r="70" spans="1:10" x14ac:dyDescent="0.2">
      <c r="A70" s="406"/>
      <c r="B70" s="406"/>
      <c r="C70" s="406"/>
      <c r="D70" s="406"/>
      <c r="E70" s="406"/>
      <c r="F70" s="406"/>
      <c r="G70" s="406"/>
      <c r="H70" s="406"/>
      <c r="I70" s="406"/>
      <c r="J70" s="406"/>
    </row>
    <row r="71" spans="1:10" x14ac:dyDescent="0.2">
      <c r="C71" s="779"/>
      <c r="D71" s="780"/>
      <c r="E71" s="780"/>
      <c r="F71" s="780"/>
      <c r="G71" s="779"/>
    </row>
    <row r="72" spans="1:10" x14ac:dyDescent="0.2">
      <c r="C72" s="779"/>
      <c r="D72" s="780"/>
      <c r="E72" s="780"/>
      <c r="F72" s="780"/>
      <c r="G72" s="779"/>
    </row>
    <row r="73" spans="1:10" x14ac:dyDescent="0.2">
      <c r="A73" s="97"/>
      <c r="C73" s="779"/>
      <c r="D73" s="780"/>
      <c r="E73" s="780"/>
      <c r="F73" s="780"/>
      <c r="G73" s="779"/>
    </row>
    <row r="74" spans="1:10" x14ac:dyDescent="0.2">
      <c r="C74" s="779"/>
      <c r="D74" s="780"/>
      <c r="E74" s="780"/>
      <c r="F74" s="780"/>
      <c r="G74" s="779"/>
    </row>
    <row r="75" spans="1:10" x14ac:dyDescent="0.2">
      <c r="C75" s="779"/>
    </row>
  </sheetData>
  <mergeCells count="11">
    <mergeCell ref="J6:J8"/>
    <mergeCell ref="A2:J2"/>
    <mergeCell ref="A3:J3"/>
    <mergeCell ref="A4:J4"/>
    <mergeCell ref="A6:A8"/>
    <mergeCell ref="B6:B8"/>
    <mergeCell ref="C6:D7"/>
    <mergeCell ref="E6:E8"/>
    <mergeCell ref="F6:F8"/>
    <mergeCell ref="G6:G8"/>
    <mergeCell ref="H6:H8"/>
  </mergeCells>
  <hyperlinks>
    <hyperlink ref="A1" location="Índice!A1" display="Regresar" xr:uid="{00000000-0004-0000-3300-000000000000}"/>
  </hyperlinks>
  <pageMargins left="0.17" right="0.17" top="0.75" bottom="0.75" header="0.3" footer="0.3"/>
  <pageSetup scale="6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R50"/>
  <sheetViews>
    <sheetView showGridLines="0" workbookViewId="0">
      <selection activeCell="A2" sqref="A2:E2"/>
    </sheetView>
  </sheetViews>
  <sheetFormatPr baseColWidth="10" defaultRowHeight="15" x14ac:dyDescent="0.2"/>
  <cols>
    <col min="1" max="1" width="30.42578125" style="99" customWidth="1"/>
    <col min="2" max="2" width="18.5703125" style="99" customWidth="1"/>
    <col min="3" max="5" width="23.28515625" style="99" customWidth="1"/>
    <col min="6" max="16384" width="11.42578125" style="99"/>
  </cols>
  <sheetData>
    <row r="1" spans="1:5" s="416" customFormat="1" x14ac:dyDescent="0.2">
      <c r="A1" s="236" t="s">
        <v>18</v>
      </c>
      <c r="B1" s="741"/>
      <c r="C1" s="741"/>
      <c r="D1" s="741"/>
      <c r="E1" s="741"/>
    </row>
    <row r="2" spans="1:5" s="416" customFormat="1" x14ac:dyDescent="0.2">
      <c r="A2" s="1232" t="s">
        <v>1259</v>
      </c>
      <c r="B2" s="1232"/>
      <c r="C2" s="1232"/>
      <c r="D2" s="1232"/>
      <c r="E2" s="1232"/>
    </row>
    <row r="3" spans="1:5" s="416" customFormat="1" ht="32.25" customHeight="1" x14ac:dyDescent="0.2">
      <c r="A3" s="1205" t="s">
        <v>1376</v>
      </c>
      <c r="B3" s="1205"/>
      <c r="C3" s="1205"/>
      <c r="D3" s="1205"/>
      <c r="E3" s="1205"/>
    </row>
    <row r="4" spans="1:5" s="416" customFormat="1" ht="18" x14ac:dyDescent="0.2">
      <c r="A4" s="417" t="s">
        <v>69</v>
      </c>
      <c r="B4" s="741"/>
      <c r="C4" s="741"/>
      <c r="D4" s="741"/>
      <c r="E4" s="741"/>
    </row>
    <row r="5" spans="1:5" s="416" customFormat="1" ht="15.75" thickBot="1" x14ac:dyDescent="0.25">
      <c r="A5" s="1232"/>
      <c r="B5" s="1232"/>
      <c r="C5" s="1232"/>
      <c r="D5" s="1232"/>
      <c r="E5" s="1232"/>
    </row>
    <row r="6" spans="1:5" ht="30" customHeight="1" thickBot="1" x14ac:dyDescent="0.25">
      <c r="A6" s="1268" t="s">
        <v>1363</v>
      </c>
      <c r="B6" s="1270" t="s">
        <v>19</v>
      </c>
      <c r="C6" s="1237" t="s">
        <v>373</v>
      </c>
      <c r="D6" s="1237"/>
      <c r="E6" s="1268" t="s">
        <v>374</v>
      </c>
    </row>
    <row r="7" spans="1:5" ht="30" customHeight="1" thickBot="1" x14ac:dyDescent="0.25">
      <c r="A7" s="1269"/>
      <c r="B7" s="1271"/>
      <c r="C7" s="576" t="s">
        <v>134</v>
      </c>
      <c r="D7" s="576" t="s">
        <v>375</v>
      </c>
      <c r="E7" s="1269"/>
    </row>
    <row r="8" spans="1:5" ht="15" customHeight="1" x14ac:dyDescent="0.2">
      <c r="A8" s="290"/>
      <c r="B8" s="291"/>
      <c r="C8" s="575"/>
      <c r="D8" s="575"/>
      <c r="E8" s="575"/>
    </row>
    <row r="9" spans="1:5" ht="15" customHeight="1" x14ac:dyDescent="0.2">
      <c r="A9" s="773" t="s">
        <v>376</v>
      </c>
      <c r="B9" s="766">
        <v>318190125.63222003</v>
      </c>
      <c r="C9" s="766">
        <v>220667007.42886001</v>
      </c>
      <c r="D9" s="766">
        <v>64610882.342539988</v>
      </c>
      <c r="E9" s="766">
        <v>32912235.860820003</v>
      </c>
    </row>
    <row r="10" spans="1:5" ht="15" customHeight="1" x14ac:dyDescent="0.2">
      <c r="A10" s="56"/>
      <c r="B10" s="766"/>
      <c r="C10" s="766"/>
      <c r="D10" s="766"/>
      <c r="E10" s="766"/>
    </row>
    <row r="11" spans="1:5" ht="15" customHeight="1" x14ac:dyDescent="0.2">
      <c r="A11" s="745" t="s">
        <v>20</v>
      </c>
      <c r="B11" s="766">
        <v>3823476.5886300006</v>
      </c>
      <c r="C11" s="766">
        <v>2866794.4501900002</v>
      </c>
      <c r="D11" s="766">
        <v>928130.52448000002</v>
      </c>
      <c r="E11" s="766">
        <v>28551.613960000002</v>
      </c>
    </row>
    <row r="12" spans="1:5" ht="15" customHeight="1" x14ac:dyDescent="0.2">
      <c r="A12" s="745" t="s">
        <v>21</v>
      </c>
      <c r="B12" s="766">
        <v>11886692.139159998</v>
      </c>
      <c r="C12" s="766">
        <v>9155810.9472299982</v>
      </c>
      <c r="D12" s="766">
        <v>2683184.1177500002</v>
      </c>
      <c r="E12" s="766">
        <v>47697.074180000003</v>
      </c>
    </row>
    <row r="13" spans="1:5" ht="15" customHeight="1" x14ac:dyDescent="0.2">
      <c r="A13" s="745" t="s">
        <v>22</v>
      </c>
      <c r="B13" s="766">
        <v>2331486.0147899999</v>
      </c>
      <c r="C13" s="766">
        <v>1810233.5214599997</v>
      </c>
      <c r="D13" s="766">
        <v>501102.98473999993</v>
      </c>
      <c r="E13" s="766">
        <v>20149.508590000001</v>
      </c>
    </row>
    <row r="14" spans="1:5" ht="15" customHeight="1" x14ac:dyDescent="0.2">
      <c r="A14" s="745" t="s">
        <v>23</v>
      </c>
      <c r="B14" s="766">
        <v>3127817.4855800006</v>
      </c>
      <c r="C14" s="766">
        <v>2523489.4620700004</v>
      </c>
      <c r="D14" s="766">
        <v>590709.92974000005</v>
      </c>
      <c r="E14" s="766">
        <v>13618.093769999999</v>
      </c>
    </row>
    <row r="15" spans="1:5" ht="15" customHeight="1" x14ac:dyDescent="0.2">
      <c r="A15" s="745" t="s">
        <v>24</v>
      </c>
      <c r="B15" s="766">
        <v>11447496.978069998</v>
      </c>
      <c r="C15" s="766">
        <v>8957525.9722099993</v>
      </c>
      <c r="D15" s="766">
        <v>2420634.2677599997</v>
      </c>
      <c r="E15" s="766">
        <v>69336.738100000002</v>
      </c>
    </row>
    <row r="16" spans="1:5" ht="15" customHeight="1" x14ac:dyDescent="0.2">
      <c r="A16" s="745" t="s">
        <v>25</v>
      </c>
      <c r="B16" s="766">
        <v>1942930.4852699998</v>
      </c>
      <c r="C16" s="766">
        <v>1479312.0585299998</v>
      </c>
      <c r="D16" s="766">
        <v>446218.55785000004</v>
      </c>
      <c r="E16" s="766">
        <v>17399.868889999998</v>
      </c>
    </row>
    <row r="17" spans="1:6" ht="15" customHeight="1" x14ac:dyDescent="0.2">
      <c r="A17" s="745" t="s">
        <v>26</v>
      </c>
      <c r="B17" s="766">
        <v>3272904.39035</v>
      </c>
      <c r="C17" s="766">
        <v>2370291.72425</v>
      </c>
      <c r="D17" s="766">
        <v>883922.83800999995</v>
      </c>
      <c r="E17" s="766">
        <v>18689.828089999999</v>
      </c>
    </row>
    <row r="18" spans="1:6" ht="15" customHeight="1" x14ac:dyDescent="0.2">
      <c r="A18" s="745" t="s">
        <v>27</v>
      </c>
      <c r="B18" s="766">
        <v>11853509.82127</v>
      </c>
      <c r="C18" s="766">
        <v>9109813.7056300007</v>
      </c>
      <c r="D18" s="766">
        <v>2682742.2740299995</v>
      </c>
      <c r="E18" s="766">
        <v>60953.841609999996</v>
      </c>
    </row>
    <row r="19" spans="1:6" ht="15" customHeight="1" x14ac:dyDescent="0.2">
      <c r="A19" s="746" t="s">
        <v>28</v>
      </c>
      <c r="B19" s="766">
        <v>30459854.698830005</v>
      </c>
      <c r="C19" s="766">
        <v>0</v>
      </c>
      <c r="D19" s="766">
        <v>0</v>
      </c>
      <c r="E19" s="766">
        <v>30459854.698830005</v>
      </c>
    </row>
    <row r="20" spans="1:6" ht="15" customHeight="1" x14ac:dyDescent="0.2">
      <c r="A20" s="406" t="s">
        <v>1292</v>
      </c>
      <c r="B20" s="766">
        <v>28463563.098769996</v>
      </c>
      <c r="C20" s="766">
        <v>22668576.764379997</v>
      </c>
      <c r="D20" s="766">
        <v>5676631.84987</v>
      </c>
      <c r="E20" s="766">
        <v>118354.48452</v>
      </c>
    </row>
    <row r="21" spans="1:6" ht="15" customHeight="1" x14ac:dyDescent="0.2">
      <c r="A21" s="406" t="s">
        <v>1293</v>
      </c>
      <c r="B21" s="766">
        <v>28737232.429379996</v>
      </c>
      <c r="C21" s="766">
        <v>22550544.139209997</v>
      </c>
      <c r="D21" s="766">
        <v>6020454.26033</v>
      </c>
      <c r="E21" s="766">
        <v>166234.02984</v>
      </c>
    </row>
    <row r="22" spans="1:6" ht="15" customHeight="1" x14ac:dyDescent="0.2">
      <c r="A22" s="406" t="s">
        <v>29</v>
      </c>
      <c r="B22" s="766">
        <v>3503949.9052300001</v>
      </c>
      <c r="C22" s="766">
        <v>2657346.9009500002</v>
      </c>
      <c r="D22" s="766">
        <v>820223.24906000006</v>
      </c>
      <c r="E22" s="766">
        <v>26379.755219999999</v>
      </c>
    </row>
    <row r="23" spans="1:6" ht="15" customHeight="1" x14ac:dyDescent="0.2">
      <c r="A23" s="406" t="s">
        <v>30</v>
      </c>
      <c r="B23" s="766">
        <v>11801418.6006</v>
      </c>
      <c r="C23" s="766">
        <v>8907319.0693100002</v>
      </c>
      <c r="D23" s="766">
        <v>2808821.3781599998</v>
      </c>
      <c r="E23" s="766">
        <v>85278.153130000006</v>
      </c>
    </row>
    <row r="24" spans="1:6" ht="15" customHeight="1" x14ac:dyDescent="0.2">
      <c r="A24" s="406" t="s">
        <v>31</v>
      </c>
      <c r="B24" s="766">
        <v>3052074.1731999996</v>
      </c>
      <c r="C24" s="766">
        <v>1888388.9490399999</v>
      </c>
      <c r="D24" s="766">
        <v>641655.02390000015</v>
      </c>
      <c r="E24" s="766">
        <v>522030.20025999995</v>
      </c>
    </row>
    <row r="25" spans="1:6" ht="15" customHeight="1" x14ac:dyDescent="0.2">
      <c r="A25" s="406" t="s">
        <v>32</v>
      </c>
      <c r="B25" s="766">
        <v>3456888.9733799999</v>
      </c>
      <c r="C25" s="766">
        <v>2600272.5955899996</v>
      </c>
      <c r="D25" s="766">
        <v>821036.95941000001</v>
      </c>
      <c r="E25" s="766">
        <v>35579.418379999996</v>
      </c>
    </row>
    <row r="26" spans="1:6" ht="15" customHeight="1" x14ac:dyDescent="0.2">
      <c r="A26" s="406" t="s">
        <v>33</v>
      </c>
      <c r="B26" s="766">
        <v>22311538.904629998</v>
      </c>
      <c r="C26" s="766">
        <v>16883238.67447</v>
      </c>
      <c r="D26" s="766">
        <v>5330471.48991</v>
      </c>
      <c r="E26" s="766">
        <v>97828.740250000003</v>
      </c>
    </row>
    <row r="27" spans="1:6" ht="15" customHeight="1" x14ac:dyDescent="0.2">
      <c r="A27" s="406" t="s">
        <v>1290</v>
      </c>
      <c r="B27" s="766">
        <v>13676802.50812</v>
      </c>
      <c r="C27" s="766">
        <v>10472214.799000001</v>
      </c>
      <c r="D27" s="766">
        <v>3113007.8098599995</v>
      </c>
      <c r="E27" s="766">
        <v>91579.899259999991</v>
      </c>
    </row>
    <row r="28" spans="1:6" ht="15" customHeight="1" x14ac:dyDescent="0.2">
      <c r="A28" s="406" t="s">
        <v>1288</v>
      </c>
      <c r="B28" s="766">
        <v>9725903.5005200002</v>
      </c>
      <c r="C28" s="766">
        <v>7474397.5611699997</v>
      </c>
      <c r="D28" s="766">
        <v>2204223.18102</v>
      </c>
      <c r="E28" s="766">
        <v>47282.758330000004</v>
      </c>
    </row>
    <row r="29" spans="1:6" ht="15" customHeight="1" x14ac:dyDescent="0.2">
      <c r="A29" s="745" t="s">
        <v>34</v>
      </c>
      <c r="B29" s="766">
        <v>5912859.1810600003</v>
      </c>
      <c r="C29" s="766">
        <v>4476849.1062599998</v>
      </c>
      <c r="D29" s="766">
        <v>1410055.8513500001</v>
      </c>
      <c r="E29" s="766">
        <v>25954.223450000001</v>
      </c>
    </row>
    <row r="30" spans="1:6" ht="15" customHeight="1" x14ac:dyDescent="0.2">
      <c r="A30" s="745" t="s">
        <v>35</v>
      </c>
      <c r="B30" s="766">
        <v>3749994.27305</v>
      </c>
      <c r="C30" s="766">
        <v>2774791.1659400002</v>
      </c>
      <c r="D30" s="766">
        <v>787711.97563999984</v>
      </c>
      <c r="E30" s="766">
        <v>187491.13146999999</v>
      </c>
    </row>
    <row r="31" spans="1:6" ht="15" customHeight="1" x14ac:dyDescent="0.2">
      <c r="A31" s="745" t="s">
        <v>36</v>
      </c>
      <c r="B31" s="766">
        <v>1915031.2807099998</v>
      </c>
      <c r="C31" s="766">
        <v>1417686.66982</v>
      </c>
      <c r="D31" s="766">
        <v>475894.45749</v>
      </c>
      <c r="E31" s="766">
        <v>21450.153399999999</v>
      </c>
    </row>
    <row r="32" spans="1:6" ht="15" customHeight="1" x14ac:dyDescent="0.2">
      <c r="A32" s="745" t="s">
        <v>37</v>
      </c>
      <c r="B32" s="766">
        <v>23493537.432940003</v>
      </c>
      <c r="C32" s="766">
        <v>18449216.283500005</v>
      </c>
      <c r="D32" s="766">
        <v>4935405.5654799994</v>
      </c>
      <c r="E32" s="766">
        <v>108915.58396</v>
      </c>
      <c r="F32" s="447"/>
    </row>
    <row r="33" spans="1:18" ht="15" customHeight="1" x14ac:dyDescent="0.2">
      <c r="A33" s="745" t="s">
        <v>38</v>
      </c>
      <c r="B33" s="766">
        <v>2953812.7602899997</v>
      </c>
      <c r="C33" s="766">
        <v>2163299.7766399998</v>
      </c>
      <c r="D33" s="766">
        <v>745741.99744999991</v>
      </c>
      <c r="E33" s="766">
        <v>44770.986199999999</v>
      </c>
    </row>
    <row r="34" spans="1:18" ht="15" customHeight="1" x14ac:dyDescent="0.2">
      <c r="A34" s="745" t="s">
        <v>39</v>
      </c>
      <c r="B34" s="766">
        <v>8515342.6527299993</v>
      </c>
      <c r="C34" s="766">
        <v>6455631.3703100001</v>
      </c>
      <c r="D34" s="766">
        <v>1943696.31244</v>
      </c>
      <c r="E34" s="766">
        <v>116014.96998000001</v>
      </c>
    </row>
    <row r="35" spans="1:18" ht="15" customHeight="1" x14ac:dyDescent="0.2">
      <c r="A35" s="745" t="s">
        <v>40</v>
      </c>
      <c r="B35" s="766">
        <v>7725706.76786</v>
      </c>
      <c r="C35" s="766">
        <v>6043163.9672600003</v>
      </c>
      <c r="D35" s="766">
        <v>1654123.2345999999</v>
      </c>
      <c r="E35" s="766">
        <v>28419.565999999999</v>
      </c>
    </row>
    <row r="36" spans="1:18" ht="15" customHeight="1" x14ac:dyDescent="0.2">
      <c r="A36" s="745" t="s">
        <v>41</v>
      </c>
      <c r="B36" s="766">
        <v>4575252.7079400001</v>
      </c>
      <c r="C36" s="766">
        <v>3455474.7701600003</v>
      </c>
      <c r="D36" s="766">
        <v>1092233.7748800002</v>
      </c>
      <c r="E36" s="766">
        <v>27544.162899999999</v>
      </c>
    </row>
    <row r="37" spans="1:18" ht="15" customHeight="1" x14ac:dyDescent="0.2">
      <c r="A37" s="745" t="s">
        <v>42</v>
      </c>
      <c r="B37" s="766">
        <v>5667006.5473300004</v>
      </c>
      <c r="C37" s="766">
        <v>4314406.3376099998</v>
      </c>
      <c r="D37" s="766">
        <v>1329621.1050200001</v>
      </c>
      <c r="E37" s="766">
        <v>22979.1047</v>
      </c>
    </row>
    <row r="38" spans="1:18" ht="15" customHeight="1" x14ac:dyDescent="0.2">
      <c r="A38" s="745" t="s">
        <v>43</v>
      </c>
      <c r="B38" s="766">
        <v>6803928.7123299995</v>
      </c>
      <c r="C38" s="766">
        <v>5057425.7648999998</v>
      </c>
      <c r="D38" s="766">
        <v>1700717.5117599999</v>
      </c>
      <c r="E38" s="766">
        <v>45785.435669999999</v>
      </c>
    </row>
    <row r="39" spans="1:18" ht="15" customHeight="1" x14ac:dyDescent="0.2">
      <c r="A39" s="745" t="s">
        <v>44</v>
      </c>
      <c r="B39" s="766">
        <v>8407160.2773700003</v>
      </c>
      <c r="C39" s="766">
        <v>6449534.7566399993</v>
      </c>
      <c r="D39" s="766">
        <v>1905628.9521799998</v>
      </c>
      <c r="E39" s="766">
        <v>51996.568549999996</v>
      </c>
    </row>
    <row r="40" spans="1:18" ht="15" customHeight="1" x14ac:dyDescent="0.2">
      <c r="A40" s="745" t="s">
        <v>45</v>
      </c>
      <c r="B40" s="766">
        <v>3251415.9087700001</v>
      </c>
      <c r="C40" s="766">
        <v>2431886.4920800002</v>
      </c>
      <c r="D40" s="766">
        <v>798286.05703999999</v>
      </c>
      <c r="E40" s="766">
        <v>21243.359649999999</v>
      </c>
    </row>
    <row r="41" spans="1:18" ht="15" customHeight="1" x14ac:dyDescent="0.2">
      <c r="A41" s="745" t="s">
        <v>46</v>
      </c>
      <c r="B41" s="766">
        <v>9786650.6195400003</v>
      </c>
      <c r="C41" s="766">
        <v>7519534.1378999995</v>
      </c>
      <c r="D41" s="766">
        <v>2231989.60702</v>
      </c>
      <c r="E41" s="766">
        <v>35126.874620000002</v>
      </c>
    </row>
    <row r="42" spans="1:18" ht="15" customHeight="1" x14ac:dyDescent="0.2">
      <c r="A42" s="747" t="s">
        <v>47</v>
      </c>
      <c r="B42" s="766">
        <v>1323156.33393</v>
      </c>
      <c r="C42" s="766">
        <v>946585.48722999997</v>
      </c>
      <c r="D42" s="766">
        <v>334056.16241000005</v>
      </c>
      <c r="E42" s="766">
        <v>42514.684289999997</v>
      </c>
    </row>
    <row r="43" spans="1:18" ht="15" customHeight="1" x14ac:dyDescent="0.2">
      <c r="A43" s="745" t="s">
        <v>48</v>
      </c>
      <c r="B43" s="766">
        <v>7649575.1033299994</v>
      </c>
      <c r="C43" s="766">
        <v>5628444.8853899995</v>
      </c>
      <c r="D43" s="766">
        <v>1899474.50819</v>
      </c>
      <c r="E43" s="766">
        <v>121655.70975000001</v>
      </c>
    </row>
    <row r="44" spans="1:18" ht="15" customHeight="1" x14ac:dyDescent="0.2">
      <c r="A44" s="745" t="s">
        <v>49</v>
      </c>
      <c r="B44" s="766">
        <v>4518857.4609300001</v>
      </c>
      <c r="C44" s="766">
        <v>3424495.8183700005</v>
      </c>
      <c r="D44" s="766">
        <v>1055867.92665</v>
      </c>
      <c r="E44" s="766">
        <v>38493.715909999999</v>
      </c>
    </row>
    <row r="45" spans="1:18" ht="15" customHeight="1" x14ac:dyDescent="0.2">
      <c r="A45" s="745" t="s">
        <v>50</v>
      </c>
      <c r="B45" s="766">
        <v>4434365.3425400006</v>
      </c>
      <c r="C45" s="766">
        <v>3271738.0449200002</v>
      </c>
      <c r="D45" s="766">
        <v>1137500.9068500001</v>
      </c>
      <c r="E45" s="766">
        <v>25126.390769999998</v>
      </c>
    </row>
    <row r="46" spans="1:18" ht="15" customHeight="1" x14ac:dyDescent="0.2">
      <c r="A46" s="745" t="s">
        <v>51</v>
      </c>
      <c r="B46" s="766">
        <v>2630931.5737899998</v>
      </c>
      <c r="C46" s="766">
        <v>2011271.2992400001</v>
      </c>
      <c r="D46" s="766">
        <v>599705.74021000008</v>
      </c>
      <c r="E46" s="766">
        <v>19954.534339999998</v>
      </c>
    </row>
    <row r="47" spans="1:18" ht="15" customHeight="1" thickBot="1" x14ac:dyDescent="0.25">
      <c r="A47" s="748"/>
      <c r="B47" s="768"/>
      <c r="C47" s="768"/>
      <c r="D47" s="768"/>
      <c r="E47" s="768"/>
    </row>
    <row r="48" spans="1:18" ht="38.25" customHeight="1" x14ac:dyDescent="0.2">
      <c r="A48" s="1281" t="s">
        <v>1364</v>
      </c>
      <c r="B48" s="1281"/>
      <c r="C48" s="1281"/>
      <c r="D48" s="1281"/>
      <c r="E48" s="1281"/>
      <c r="F48" s="700"/>
      <c r="G48" s="700"/>
      <c r="H48" s="700"/>
      <c r="I48" s="700"/>
      <c r="J48" s="700"/>
      <c r="K48" s="700"/>
      <c r="L48" s="700"/>
      <c r="M48" s="44"/>
      <c r="N48" s="701"/>
      <c r="O48" s="702"/>
      <c r="P48" s="701"/>
      <c r="Q48" s="44"/>
      <c r="R48" s="44"/>
    </row>
    <row r="49" spans="1:18" ht="27.75" customHeight="1" x14ac:dyDescent="0.2">
      <c r="A49" s="1231" t="s">
        <v>206</v>
      </c>
      <c r="B49" s="1231"/>
      <c r="C49" s="1231"/>
      <c r="D49" s="1231"/>
      <c r="E49" s="1231"/>
      <c r="F49" s="98"/>
      <c r="G49" s="98"/>
      <c r="H49" s="98"/>
      <c r="I49" s="98"/>
      <c r="J49" s="98"/>
      <c r="K49" s="98"/>
      <c r="L49" s="98"/>
      <c r="M49" s="98"/>
      <c r="N49" s="98"/>
      <c r="O49" s="98"/>
      <c r="P49" s="98"/>
      <c r="Q49" s="98"/>
      <c r="R49" s="98"/>
    </row>
    <row r="50" spans="1:18" ht="31.5" customHeight="1" x14ac:dyDescent="0.2">
      <c r="A50" s="1230"/>
      <c r="B50" s="1230"/>
      <c r="C50" s="1230"/>
      <c r="D50" s="1230"/>
      <c r="E50" s="1230"/>
      <c r="F50" s="703"/>
      <c r="G50" s="703"/>
      <c r="H50" s="703"/>
      <c r="I50" s="703"/>
      <c r="J50" s="703"/>
      <c r="K50" s="703"/>
      <c r="L50" s="703"/>
      <c r="M50" s="48"/>
      <c r="N50" s="48"/>
      <c r="O50" s="48"/>
      <c r="P50" s="48"/>
      <c r="Q50" s="48"/>
      <c r="R50" s="48"/>
    </row>
  </sheetData>
  <mergeCells count="10">
    <mergeCell ref="A50:E50"/>
    <mergeCell ref="A49:E49"/>
    <mergeCell ref="A2:E2"/>
    <mergeCell ref="A3:E3"/>
    <mergeCell ref="A5:E5"/>
    <mergeCell ref="A6:A7"/>
    <mergeCell ref="B6:B7"/>
    <mergeCell ref="C6:D6"/>
    <mergeCell ref="E6:E7"/>
    <mergeCell ref="A48:E48"/>
  </mergeCells>
  <hyperlinks>
    <hyperlink ref="A1" location="Índice!A1" display="Regresar" xr:uid="{00000000-0004-0000-3400-000000000000}"/>
  </hyperlinks>
  <pageMargins left="0.7" right="0.7" top="0.75" bottom="0.75" header="0.3" footer="0.3"/>
  <pageSetup scale="91"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R56"/>
  <sheetViews>
    <sheetView showGridLines="0" workbookViewId="0">
      <selection activeCell="B17" sqref="B17"/>
    </sheetView>
  </sheetViews>
  <sheetFormatPr baseColWidth="10" defaultRowHeight="15" x14ac:dyDescent="0.2"/>
  <cols>
    <col min="1" max="1" width="29" style="99" customWidth="1"/>
    <col min="2" max="2" width="13.7109375" style="99" customWidth="1"/>
    <col min="3" max="3" width="13" style="99" customWidth="1"/>
    <col min="4" max="4" width="14.28515625" style="99" customWidth="1"/>
    <col min="5" max="5" width="13.42578125" style="99" customWidth="1"/>
    <col min="6" max="6" width="12" style="99" customWidth="1"/>
    <col min="7" max="7" width="13.5703125" style="99" customWidth="1"/>
    <col min="8" max="8" width="13.28515625" style="99" customWidth="1"/>
    <col min="9" max="9" width="11.42578125" style="99"/>
    <col min="10" max="10" width="12.28515625" style="99" customWidth="1"/>
    <col min="11" max="11" width="20.42578125" style="99" customWidth="1"/>
    <col min="12" max="12" width="15.85546875" style="447" customWidth="1"/>
    <col min="13" max="13" width="12.28515625" style="99" customWidth="1"/>
    <col min="14" max="14" width="14.28515625" style="447" customWidth="1"/>
    <col min="15" max="15" width="11.140625" style="447" customWidth="1"/>
    <col min="16" max="16" width="12.85546875" style="99" customWidth="1"/>
    <col min="17" max="16384" width="11.42578125" style="99"/>
  </cols>
  <sheetData>
    <row r="1" spans="1:18" s="416" customFormat="1" x14ac:dyDescent="0.2">
      <c r="A1" s="236" t="s">
        <v>18</v>
      </c>
      <c r="B1" s="752"/>
      <c r="C1" s="752"/>
      <c r="D1" s="752"/>
      <c r="E1" s="752"/>
      <c r="F1" s="752"/>
      <c r="G1" s="752"/>
      <c r="H1" s="752"/>
      <c r="I1" s="752"/>
      <c r="J1" s="752"/>
      <c r="K1" s="752"/>
      <c r="L1" s="792"/>
      <c r="M1" s="752"/>
      <c r="N1" s="792"/>
      <c r="O1" s="792"/>
      <c r="P1" s="752"/>
    </row>
    <row r="2" spans="1:18" s="416" customFormat="1" x14ac:dyDescent="0.2">
      <c r="A2" s="1239" t="s">
        <v>1260</v>
      </c>
      <c r="B2" s="1239"/>
      <c r="C2" s="1239"/>
      <c r="D2" s="1239"/>
      <c r="E2" s="1239"/>
      <c r="F2" s="1239"/>
      <c r="G2" s="1239"/>
      <c r="H2" s="1239"/>
      <c r="I2" s="1239"/>
      <c r="J2" s="1239"/>
      <c r="K2" s="1239"/>
      <c r="L2" s="1239"/>
      <c r="M2" s="1239"/>
      <c r="N2" s="1239"/>
      <c r="O2" s="1239"/>
      <c r="P2" s="1239"/>
    </row>
    <row r="3" spans="1:18" s="416" customFormat="1" ht="18" x14ac:dyDescent="0.2">
      <c r="A3" s="1172" t="s">
        <v>1376</v>
      </c>
      <c r="B3" s="1172"/>
      <c r="C3" s="1172"/>
      <c r="D3" s="1172"/>
      <c r="E3" s="1172"/>
      <c r="F3" s="1172"/>
      <c r="G3" s="1172"/>
      <c r="H3" s="1172"/>
      <c r="I3" s="1172"/>
      <c r="J3" s="1172"/>
      <c r="K3" s="1172"/>
      <c r="L3" s="1172"/>
      <c r="M3" s="1172"/>
      <c r="N3" s="1172"/>
      <c r="O3" s="1172"/>
      <c r="P3" s="1172"/>
    </row>
    <row r="4" spans="1:18" s="416" customFormat="1" ht="18" x14ac:dyDescent="0.2">
      <c r="A4" s="417" t="s">
        <v>69</v>
      </c>
      <c r="B4" s="752"/>
      <c r="C4" s="752"/>
      <c r="D4" s="752"/>
      <c r="E4" s="752"/>
      <c r="F4" s="752"/>
      <c r="G4" s="752"/>
      <c r="H4" s="752"/>
      <c r="I4" s="752"/>
      <c r="J4" s="752"/>
      <c r="K4" s="752"/>
      <c r="L4" s="792"/>
      <c r="M4" s="752"/>
      <c r="N4" s="792"/>
      <c r="O4" s="792"/>
      <c r="P4" s="752"/>
    </row>
    <row r="5" spans="1:18" s="416" customFormat="1" ht="15.75" thickBot="1" x14ac:dyDescent="0.25">
      <c r="A5" s="1239"/>
      <c r="B5" s="1239"/>
      <c r="C5" s="1239"/>
      <c r="D5" s="1239"/>
      <c r="E5" s="1239"/>
      <c r="F5" s="1239"/>
      <c r="G5" s="1239"/>
      <c r="H5" s="1239"/>
      <c r="I5" s="1239"/>
      <c r="J5" s="1239"/>
      <c r="K5" s="1239"/>
      <c r="L5" s="1239"/>
      <c r="M5" s="1239"/>
      <c r="N5" s="1239"/>
      <c r="O5" s="1239"/>
      <c r="P5" s="1239"/>
    </row>
    <row r="6" spans="1:18" x14ac:dyDescent="0.2">
      <c r="A6" s="1273" t="s">
        <v>1363</v>
      </c>
      <c r="B6" s="1273" t="s">
        <v>71</v>
      </c>
      <c r="C6" s="1273"/>
      <c r="D6" s="1273"/>
      <c r="E6" s="1273"/>
      <c r="F6" s="1273"/>
      <c r="G6" s="1273"/>
      <c r="H6" s="1273"/>
      <c r="I6" s="1273"/>
      <c r="J6" s="1273"/>
      <c r="K6" s="1273"/>
      <c r="L6" s="1273"/>
      <c r="M6" s="1273"/>
      <c r="N6" s="1280" t="s">
        <v>441</v>
      </c>
      <c r="O6" s="1280" t="s">
        <v>453</v>
      </c>
      <c r="P6" s="1199" t="s">
        <v>204</v>
      </c>
    </row>
    <row r="7" spans="1:18" ht="15.75" thickBot="1" x14ac:dyDescent="0.25">
      <c r="A7" s="1274"/>
      <c r="B7" s="1275"/>
      <c r="C7" s="1275"/>
      <c r="D7" s="1275"/>
      <c r="E7" s="1275"/>
      <c r="F7" s="1275"/>
      <c r="G7" s="1275"/>
      <c r="H7" s="1275"/>
      <c r="I7" s="1275"/>
      <c r="J7" s="1275"/>
      <c r="K7" s="1275"/>
      <c r="L7" s="1275"/>
      <c r="M7" s="1275"/>
      <c r="N7" s="1277"/>
      <c r="O7" s="1277"/>
      <c r="P7" s="1279"/>
    </row>
    <row r="8" spans="1:18" ht="12.75" customHeight="1" x14ac:dyDescent="0.2">
      <c r="A8" s="1274"/>
      <c r="B8" s="1274" t="s">
        <v>246</v>
      </c>
      <c r="C8" s="1276" t="s">
        <v>377</v>
      </c>
      <c r="D8" s="1276" t="s">
        <v>140</v>
      </c>
      <c r="E8" s="1276" t="s">
        <v>139</v>
      </c>
      <c r="F8" s="1276" t="s">
        <v>130</v>
      </c>
      <c r="G8" s="1276" t="s">
        <v>143</v>
      </c>
      <c r="H8" s="1276" t="s">
        <v>378</v>
      </c>
      <c r="I8" s="1273" t="s">
        <v>245</v>
      </c>
      <c r="J8" s="1273"/>
      <c r="K8" s="1273"/>
      <c r="L8" s="1273"/>
      <c r="M8" s="1273"/>
      <c r="N8" s="1277"/>
      <c r="O8" s="1277"/>
      <c r="P8" s="1279"/>
    </row>
    <row r="9" spans="1:18" ht="18.75" customHeight="1" thickBot="1" x14ac:dyDescent="0.25">
      <c r="A9" s="1274"/>
      <c r="B9" s="1274"/>
      <c r="C9" s="1276"/>
      <c r="D9" s="1276"/>
      <c r="E9" s="1276"/>
      <c r="F9" s="1276"/>
      <c r="G9" s="1276"/>
      <c r="H9" s="1276"/>
      <c r="I9" s="1275"/>
      <c r="J9" s="1275"/>
      <c r="K9" s="1275"/>
      <c r="L9" s="1275"/>
      <c r="M9" s="1275"/>
      <c r="N9" s="1277"/>
      <c r="O9" s="1277"/>
      <c r="P9" s="1279"/>
    </row>
    <row r="10" spans="1:18" ht="23.25" customHeight="1" x14ac:dyDescent="0.2">
      <c r="A10" s="1274"/>
      <c r="B10" s="1274"/>
      <c r="C10" s="1276"/>
      <c r="D10" s="1276"/>
      <c r="E10" s="1276"/>
      <c r="F10" s="1276"/>
      <c r="G10" s="1276"/>
      <c r="H10" s="1276"/>
      <c r="I10" s="1276" t="s">
        <v>381</v>
      </c>
      <c r="J10" s="1276" t="s">
        <v>382</v>
      </c>
      <c r="K10" s="1276" t="s">
        <v>383</v>
      </c>
      <c r="L10" s="1277" t="s">
        <v>384</v>
      </c>
      <c r="M10" s="1276" t="s">
        <v>385</v>
      </c>
      <c r="N10" s="1277"/>
      <c r="O10" s="1277"/>
      <c r="P10" s="1279"/>
    </row>
    <row r="11" spans="1:18" ht="21.75" customHeight="1" x14ac:dyDescent="0.2">
      <c r="A11" s="1274"/>
      <c r="B11" s="1274"/>
      <c r="C11" s="1276"/>
      <c r="D11" s="1276"/>
      <c r="E11" s="1276"/>
      <c r="F11" s="1276"/>
      <c r="G11" s="1276"/>
      <c r="H11" s="1276"/>
      <c r="I11" s="1276"/>
      <c r="J11" s="1276"/>
      <c r="K11" s="1276"/>
      <c r="L11" s="1277"/>
      <c r="M11" s="1276"/>
      <c r="N11" s="1277"/>
      <c r="O11" s="1277"/>
      <c r="P11" s="1279"/>
    </row>
    <row r="12" spans="1:18" ht="23.25" customHeight="1" thickBot="1" x14ac:dyDescent="0.25">
      <c r="A12" s="1275"/>
      <c r="B12" s="1275"/>
      <c r="C12" s="1216"/>
      <c r="D12" s="1216"/>
      <c r="E12" s="1216"/>
      <c r="F12" s="1216"/>
      <c r="G12" s="1216"/>
      <c r="H12" s="1216"/>
      <c r="I12" s="1216"/>
      <c r="J12" s="1216"/>
      <c r="K12" s="1216"/>
      <c r="L12" s="1278"/>
      <c r="M12" s="1216"/>
      <c r="N12" s="1278"/>
      <c r="O12" s="1278"/>
      <c r="P12" s="1200"/>
    </row>
    <row r="13" spans="1:18" ht="15" customHeight="1" x14ac:dyDescent="0.2">
      <c r="A13" s="577"/>
      <c r="B13" s="577"/>
      <c r="C13" s="577"/>
      <c r="D13" s="577"/>
      <c r="E13" s="577"/>
      <c r="F13" s="577"/>
      <c r="G13" s="577"/>
      <c r="H13" s="577"/>
      <c r="I13" s="577"/>
      <c r="J13" s="577"/>
      <c r="K13" s="577"/>
      <c r="L13" s="577"/>
      <c r="M13" s="577"/>
      <c r="N13" s="577"/>
      <c r="O13" s="577"/>
      <c r="P13" s="577"/>
    </row>
    <row r="14" spans="1:18" ht="15" customHeight="1" x14ac:dyDescent="0.2">
      <c r="A14" s="86" t="s">
        <v>376</v>
      </c>
      <c r="B14" s="766">
        <v>303847674.42148995</v>
      </c>
      <c r="C14" s="766">
        <v>143422975.34847</v>
      </c>
      <c r="D14" s="766">
        <v>47296887.474699996</v>
      </c>
      <c r="E14" s="766">
        <v>4042347.7380999997</v>
      </c>
      <c r="F14" s="766">
        <v>22665623.990389999</v>
      </c>
      <c r="G14" s="766">
        <v>75181401.994930029</v>
      </c>
      <c r="H14" s="766">
        <v>292609236.54658997</v>
      </c>
      <c r="I14" s="766">
        <v>1100130.5391799998</v>
      </c>
      <c r="J14" s="766">
        <v>1068371.81017</v>
      </c>
      <c r="K14" s="766">
        <v>4125586.155650001</v>
      </c>
      <c r="L14" s="766">
        <v>4944349.3698999994</v>
      </c>
      <c r="M14" s="766">
        <v>11238437.874899998</v>
      </c>
      <c r="N14" s="766">
        <v>9868333.5314999986</v>
      </c>
      <c r="O14" s="766">
        <v>4196510.5033099996</v>
      </c>
      <c r="P14" s="766">
        <v>277607.17592000007</v>
      </c>
      <c r="Q14" s="793"/>
    </row>
    <row r="15" spans="1:18" ht="15" customHeight="1" x14ac:dyDescent="0.2">
      <c r="A15" s="37"/>
      <c r="B15" s="766"/>
      <c r="C15" s="766"/>
      <c r="D15" s="766"/>
      <c r="E15" s="766"/>
      <c r="F15" s="766"/>
      <c r="G15" s="766"/>
      <c r="H15" s="766"/>
      <c r="I15" s="766"/>
      <c r="J15" s="766"/>
      <c r="K15" s="766"/>
      <c r="L15" s="767"/>
      <c r="M15" s="766"/>
      <c r="N15" s="767"/>
      <c r="O15" s="767"/>
      <c r="P15" s="766"/>
      <c r="Q15" s="793"/>
    </row>
    <row r="16" spans="1:18" ht="15" customHeight="1" x14ac:dyDescent="0.2">
      <c r="A16" s="696" t="s">
        <v>20</v>
      </c>
      <c r="B16" s="766">
        <v>3806166.6067400002</v>
      </c>
      <c r="C16" s="766">
        <v>1849535.5812900001</v>
      </c>
      <c r="D16" s="766">
        <v>705803.45371999999</v>
      </c>
      <c r="E16" s="766">
        <v>42502.3001</v>
      </c>
      <c r="F16" s="766">
        <v>365900.50947000005</v>
      </c>
      <c r="G16" s="766">
        <v>809690.41945000004</v>
      </c>
      <c r="H16" s="766">
        <v>3773432.2640300002</v>
      </c>
      <c r="I16" s="766">
        <v>0</v>
      </c>
      <c r="J16" s="766">
        <v>133.57723999999999</v>
      </c>
      <c r="K16" s="766">
        <v>-6354.0299000000005</v>
      </c>
      <c r="L16" s="767">
        <v>38954.79537</v>
      </c>
      <c r="M16" s="766">
        <v>32734.342709999997</v>
      </c>
      <c r="N16" s="767">
        <v>133702.02885</v>
      </c>
      <c r="O16" s="767">
        <v>0</v>
      </c>
      <c r="P16" s="766">
        <v>-116392.04696000001</v>
      </c>
      <c r="Q16" s="793"/>
      <c r="R16" s="793"/>
    </row>
    <row r="17" spans="1:18" ht="15" customHeight="1" x14ac:dyDescent="0.2">
      <c r="A17" s="696" t="s">
        <v>21</v>
      </c>
      <c r="B17" s="766">
        <v>11618963.08219</v>
      </c>
      <c r="C17" s="766">
        <v>5873863.4148399998</v>
      </c>
      <c r="D17" s="766">
        <v>1620758.64319</v>
      </c>
      <c r="E17" s="766">
        <v>101719.35156</v>
      </c>
      <c r="F17" s="766">
        <v>852812.43839999998</v>
      </c>
      <c r="G17" s="766">
        <v>2763743.7684499999</v>
      </c>
      <c r="H17" s="766">
        <v>11212897.61644</v>
      </c>
      <c r="I17" s="766">
        <v>4571.0646500000003</v>
      </c>
      <c r="J17" s="766">
        <v>210.24258</v>
      </c>
      <c r="K17" s="766">
        <v>268839.21160000004</v>
      </c>
      <c r="L17" s="767">
        <v>132444.94691999999</v>
      </c>
      <c r="M17" s="766">
        <v>406065.46574999997</v>
      </c>
      <c r="N17" s="767">
        <v>325690.39864999999</v>
      </c>
      <c r="O17" s="767">
        <v>0</v>
      </c>
      <c r="P17" s="766">
        <v>-57961.341680002573</v>
      </c>
      <c r="Q17" s="793"/>
      <c r="R17" s="793"/>
    </row>
    <row r="18" spans="1:18" ht="15" customHeight="1" x14ac:dyDescent="0.2">
      <c r="A18" s="696" t="s">
        <v>22</v>
      </c>
      <c r="B18" s="766">
        <v>2798056.7612199998</v>
      </c>
      <c r="C18" s="766">
        <v>1695018.29923</v>
      </c>
      <c r="D18" s="766">
        <v>289228.13104000001</v>
      </c>
      <c r="E18" s="766">
        <v>40632.816500000001</v>
      </c>
      <c r="F18" s="766">
        <v>234657.91023999997</v>
      </c>
      <c r="G18" s="766">
        <v>435955.51727999997</v>
      </c>
      <c r="H18" s="766">
        <v>2695492.6742899995</v>
      </c>
      <c r="I18" s="766">
        <v>0</v>
      </c>
      <c r="J18" s="766">
        <v>189.10235</v>
      </c>
      <c r="K18" s="766">
        <v>49184.657169999999</v>
      </c>
      <c r="L18" s="767">
        <v>53190.327410000005</v>
      </c>
      <c r="M18" s="766">
        <v>102564.08693</v>
      </c>
      <c r="N18" s="767">
        <v>94519.521829999998</v>
      </c>
      <c r="O18" s="767">
        <v>0</v>
      </c>
      <c r="P18" s="766">
        <v>-561090.26825999992</v>
      </c>
      <c r="Q18" s="793"/>
      <c r="R18" s="793"/>
    </row>
    <row r="19" spans="1:18" ht="15" customHeight="1" x14ac:dyDescent="0.2">
      <c r="A19" s="696" t="s">
        <v>23</v>
      </c>
      <c r="B19" s="766">
        <v>2388054.8799200002</v>
      </c>
      <c r="C19" s="766">
        <v>1104021.9638500002</v>
      </c>
      <c r="D19" s="766">
        <v>208079.99473000001</v>
      </c>
      <c r="E19" s="766">
        <v>24599.558789999999</v>
      </c>
      <c r="F19" s="766">
        <v>116372.95739999998</v>
      </c>
      <c r="G19" s="766">
        <v>485562.40009000007</v>
      </c>
      <c r="H19" s="766">
        <v>1938636.8748600001</v>
      </c>
      <c r="I19" s="766">
        <v>0</v>
      </c>
      <c r="J19" s="766">
        <v>86.605279999999993</v>
      </c>
      <c r="K19" s="766">
        <v>423292.86580999999</v>
      </c>
      <c r="L19" s="767">
        <v>26038.53397</v>
      </c>
      <c r="M19" s="766">
        <v>449418.00506</v>
      </c>
      <c r="N19" s="767">
        <v>74696.421239999996</v>
      </c>
      <c r="O19" s="767">
        <v>0</v>
      </c>
      <c r="P19" s="766">
        <v>665066.1844200003</v>
      </c>
      <c r="Q19" s="793"/>
      <c r="R19" s="793"/>
    </row>
    <row r="20" spans="1:18" ht="15" customHeight="1" x14ac:dyDescent="0.2">
      <c r="A20" s="696" t="s">
        <v>24</v>
      </c>
      <c r="B20" s="766">
        <v>11203253.913039999</v>
      </c>
      <c r="C20" s="766">
        <v>5112003.1402099999</v>
      </c>
      <c r="D20" s="766">
        <v>1852005.0991800004</v>
      </c>
      <c r="E20" s="766">
        <v>128370.33738</v>
      </c>
      <c r="F20" s="766">
        <v>676892.03806999989</v>
      </c>
      <c r="G20" s="766">
        <v>3182047.4673899994</v>
      </c>
      <c r="H20" s="766">
        <v>10951318.08223</v>
      </c>
      <c r="I20" s="766">
        <v>22201.281239999997</v>
      </c>
      <c r="J20" s="766">
        <v>347.92538000000002</v>
      </c>
      <c r="K20" s="766">
        <v>95377.214030000003</v>
      </c>
      <c r="L20" s="767">
        <v>134009.41016</v>
      </c>
      <c r="M20" s="766">
        <v>251935.83081000001</v>
      </c>
      <c r="N20" s="767">
        <v>358290.62605999998</v>
      </c>
      <c r="O20" s="767">
        <v>0</v>
      </c>
      <c r="P20" s="766">
        <v>-114047.56102999931</v>
      </c>
      <c r="Q20" s="793"/>
      <c r="R20" s="793"/>
    </row>
    <row r="21" spans="1:18" ht="15" customHeight="1" x14ac:dyDescent="0.2">
      <c r="A21" s="696" t="s">
        <v>25</v>
      </c>
      <c r="B21" s="766">
        <v>2260477.7646000003</v>
      </c>
      <c r="C21" s="766">
        <v>1152557.87164</v>
      </c>
      <c r="D21" s="766">
        <v>286700.94834</v>
      </c>
      <c r="E21" s="766">
        <v>39120.097700000006</v>
      </c>
      <c r="F21" s="766">
        <v>215233.26972000001</v>
      </c>
      <c r="G21" s="766">
        <v>502592.45458999998</v>
      </c>
      <c r="H21" s="766">
        <v>2196204.6419900004</v>
      </c>
      <c r="I21" s="766">
        <v>5548.7224999999999</v>
      </c>
      <c r="J21" s="766">
        <v>114.63266</v>
      </c>
      <c r="K21" s="766">
        <v>40338.698360000002</v>
      </c>
      <c r="L21" s="767">
        <v>18271.069090000001</v>
      </c>
      <c r="M21" s="766">
        <v>64273.122610000006</v>
      </c>
      <c r="N21" s="767">
        <v>83115.369409999999</v>
      </c>
      <c r="O21" s="767">
        <v>0</v>
      </c>
      <c r="P21" s="766">
        <v>-400662.64874000062</v>
      </c>
      <c r="Q21" s="793"/>
      <c r="R21" s="793"/>
    </row>
    <row r="22" spans="1:18" ht="15" customHeight="1" x14ac:dyDescent="0.2">
      <c r="A22" s="696" t="s">
        <v>26</v>
      </c>
      <c r="B22" s="766">
        <v>3656912.2483199993</v>
      </c>
      <c r="C22" s="766">
        <v>1837885.7595200001</v>
      </c>
      <c r="D22" s="766">
        <v>521894.38448999997</v>
      </c>
      <c r="E22" s="766">
        <v>62373.965729999996</v>
      </c>
      <c r="F22" s="766">
        <v>337372.97106000007</v>
      </c>
      <c r="G22" s="766">
        <v>788546.48732999992</v>
      </c>
      <c r="H22" s="766">
        <v>3548073.5681299996</v>
      </c>
      <c r="I22" s="766">
        <v>1071.60446</v>
      </c>
      <c r="J22" s="766">
        <v>157.61288000000002</v>
      </c>
      <c r="K22" s="766">
        <v>59526.040959999998</v>
      </c>
      <c r="L22" s="767">
        <v>48083.421889999991</v>
      </c>
      <c r="M22" s="766">
        <v>108838.68018999998</v>
      </c>
      <c r="N22" s="767">
        <v>129280.20864</v>
      </c>
      <c r="O22" s="767">
        <v>0</v>
      </c>
      <c r="P22" s="766">
        <v>-513288.06660999928</v>
      </c>
      <c r="Q22" s="793"/>
      <c r="R22" s="793"/>
    </row>
    <row r="23" spans="1:18" ht="15" customHeight="1" x14ac:dyDescent="0.2">
      <c r="A23" s="696" t="s">
        <v>27</v>
      </c>
      <c r="B23" s="766">
        <v>12477924.664590001</v>
      </c>
      <c r="C23" s="766">
        <v>6169425.8413300011</v>
      </c>
      <c r="D23" s="766">
        <v>1910953.2782999999</v>
      </c>
      <c r="E23" s="766">
        <v>104988.29378000001</v>
      </c>
      <c r="F23" s="766">
        <v>941328.15203999996</v>
      </c>
      <c r="G23" s="766">
        <v>3251344.0981699997</v>
      </c>
      <c r="H23" s="766">
        <v>12378039.663620001</v>
      </c>
      <c r="I23" s="766">
        <v>6725.1993200000006</v>
      </c>
      <c r="J23" s="766">
        <v>421.94372000000004</v>
      </c>
      <c r="K23" s="766">
        <v>-3589.64194</v>
      </c>
      <c r="L23" s="767">
        <v>96327.49987</v>
      </c>
      <c r="M23" s="766">
        <v>99885.000969999994</v>
      </c>
      <c r="N23" s="767">
        <v>378773.40669999999</v>
      </c>
      <c r="O23" s="767">
        <v>0</v>
      </c>
      <c r="P23" s="766">
        <v>-1003188.2500199997</v>
      </c>
      <c r="Q23" s="793"/>
      <c r="R23" s="793"/>
    </row>
    <row r="24" spans="1:18" ht="15" customHeight="1" x14ac:dyDescent="0.2">
      <c r="A24" s="697" t="s">
        <v>28</v>
      </c>
      <c r="B24" s="766">
        <v>13800889.403349999</v>
      </c>
      <c r="C24" s="766">
        <v>6015654.1458700001</v>
      </c>
      <c r="D24" s="766">
        <v>-10114.765149999996</v>
      </c>
      <c r="E24" s="766">
        <v>60728.012459999998</v>
      </c>
      <c r="F24" s="766">
        <v>3269237.2852400006</v>
      </c>
      <c r="G24" s="766">
        <v>2724645.4077299996</v>
      </c>
      <c r="H24" s="766">
        <v>12060150.08615</v>
      </c>
      <c r="I24" s="766">
        <v>0</v>
      </c>
      <c r="J24" s="766">
        <v>1055226.9502399999</v>
      </c>
      <c r="K24" s="766">
        <v>-79859.166930000007</v>
      </c>
      <c r="L24" s="767">
        <v>765371.53388999996</v>
      </c>
      <c r="M24" s="766">
        <v>1740739.3171999999</v>
      </c>
      <c r="N24" s="767">
        <v>349391.07506</v>
      </c>
      <c r="O24" s="767">
        <v>4196510.5033099996</v>
      </c>
      <c r="P24" s="766">
        <v>12113063.717110004</v>
      </c>
      <c r="Q24" s="793"/>
      <c r="R24" s="793"/>
    </row>
    <row r="25" spans="1:18" ht="15" customHeight="1" x14ac:dyDescent="0.2">
      <c r="A25" s="406" t="s">
        <v>1289</v>
      </c>
      <c r="B25" s="766">
        <v>23858002.439690001</v>
      </c>
      <c r="C25" s="766">
        <v>11504669.2937</v>
      </c>
      <c r="D25" s="766">
        <v>4140607.1832300001</v>
      </c>
      <c r="E25" s="766">
        <v>332083.19136</v>
      </c>
      <c r="F25" s="766">
        <v>1062096.8370300001</v>
      </c>
      <c r="G25" s="766">
        <v>6023361.5406900002</v>
      </c>
      <c r="H25" s="766">
        <v>23062818.046010002</v>
      </c>
      <c r="I25" s="766">
        <v>431699.47600000002</v>
      </c>
      <c r="J25" s="766">
        <v>1261.2012099999999</v>
      </c>
      <c r="K25" s="766">
        <v>121590.10995</v>
      </c>
      <c r="L25" s="767">
        <v>240633.60652</v>
      </c>
      <c r="M25" s="766">
        <v>795184.3936800001</v>
      </c>
      <c r="N25" s="767">
        <v>840292.83080999996</v>
      </c>
      <c r="O25" s="767">
        <v>0</v>
      </c>
      <c r="P25" s="766">
        <v>3765267.8282699985</v>
      </c>
      <c r="Q25" s="793"/>
      <c r="R25" s="793"/>
    </row>
    <row r="26" spans="1:18" ht="15" customHeight="1" x14ac:dyDescent="0.2">
      <c r="A26" s="406" t="s">
        <v>1286</v>
      </c>
      <c r="B26" s="766">
        <v>27784974.990799997</v>
      </c>
      <c r="C26" s="766">
        <v>12355683.014360001</v>
      </c>
      <c r="D26" s="766">
        <v>4961712.1581999995</v>
      </c>
      <c r="E26" s="766">
        <v>455982.49904999998</v>
      </c>
      <c r="F26" s="766">
        <v>1600203.8017000002</v>
      </c>
      <c r="G26" s="766">
        <v>7014557.6750599993</v>
      </c>
      <c r="H26" s="766">
        <v>26388139.148369998</v>
      </c>
      <c r="I26" s="766">
        <v>297869.19406000001</v>
      </c>
      <c r="J26" s="766">
        <v>1458.8049300000002</v>
      </c>
      <c r="K26" s="766">
        <v>553071.92632000009</v>
      </c>
      <c r="L26" s="767">
        <v>544435.91712</v>
      </c>
      <c r="M26" s="766">
        <v>1396835.8424300002</v>
      </c>
      <c r="N26" s="767">
        <v>901100.31565</v>
      </c>
      <c r="O26" s="767">
        <v>0</v>
      </c>
      <c r="P26" s="766">
        <v>51157.122929994584</v>
      </c>
      <c r="Q26" s="793"/>
      <c r="R26" s="793"/>
    </row>
    <row r="27" spans="1:18" ht="15" customHeight="1" x14ac:dyDescent="0.2">
      <c r="A27" s="406" t="s">
        <v>29</v>
      </c>
      <c r="B27" s="766">
        <v>4446702.7756200004</v>
      </c>
      <c r="C27" s="766">
        <v>2160225.63943</v>
      </c>
      <c r="D27" s="766">
        <v>753993.2498600001</v>
      </c>
      <c r="E27" s="766">
        <v>50162.255210000003</v>
      </c>
      <c r="F27" s="766">
        <v>232515.53748999999</v>
      </c>
      <c r="G27" s="766">
        <v>1069847.65928</v>
      </c>
      <c r="H27" s="766">
        <v>4266744.3412700007</v>
      </c>
      <c r="I27" s="766">
        <v>6777.56005</v>
      </c>
      <c r="J27" s="766">
        <v>124.82229000000001</v>
      </c>
      <c r="K27" s="766">
        <v>125806.24198999999</v>
      </c>
      <c r="L27" s="767">
        <v>47249.810020000004</v>
      </c>
      <c r="M27" s="766">
        <v>179958.43435</v>
      </c>
      <c r="N27" s="767">
        <v>153892.69687000001</v>
      </c>
      <c r="O27" s="767">
        <v>0</v>
      </c>
      <c r="P27" s="766">
        <v>-1096645.5672599997</v>
      </c>
      <c r="Q27" s="793"/>
      <c r="R27" s="793"/>
    </row>
    <row r="28" spans="1:18" ht="15" customHeight="1" x14ac:dyDescent="0.2">
      <c r="A28" s="406" t="s">
        <v>30</v>
      </c>
      <c r="B28" s="766">
        <v>10106487.635880001</v>
      </c>
      <c r="C28" s="766">
        <v>4689905.7623399999</v>
      </c>
      <c r="D28" s="766">
        <v>1845544.8087500001</v>
      </c>
      <c r="E28" s="766">
        <v>144589.84222999998</v>
      </c>
      <c r="F28" s="766">
        <v>652730.54674999998</v>
      </c>
      <c r="G28" s="766">
        <v>2634394.31929</v>
      </c>
      <c r="H28" s="766">
        <v>9967165.27936</v>
      </c>
      <c r="I28" s="766">
        <v>8232.5726699999996</v>
      </c>
      <c r="J28" s="766">
        <v>335.49268999999998</v>
      </c>
      <c r="K28" s="766">
        <v>-402.46055000000001</v>
      </c>
      <c r="L28" s="767">
        <v>131156.75170999998</v>
      </c>
      <c r="M28" s="766">
        <v>139322.35651999997</v>
      </c>
      <c r="N28" s="767">
        <v>331320.51256</v>
      </c>
      <c r="O28" s="767">
        <v>0</v>
      </c>
      <c r="P28" s="766">
        <v>1363610.4521599975</v>
      </c>
      <c r="Q28" s="793"/>
      <c r="R28" s="793"/>
    </row>
    <row r="29" spans="1:18" ht="15" customHeight="1" x14ac:dyDescent="0.2">
      <c r="A29" s="406" t="s">
        <v>31</v>
      </c>
      <c r="B29" s="766">
        <v>4260758.8775800001</v>
      </c>
      <c r="C29" s="766">
        <v>2110526.1092300001</v>
      </c>
      <c r="D29" s="766">
        <v>553102.68125999998</v>
      </c>
      <c r="E29" s="766">
        <v>212135.68307</v>
      </c>
      <c r="F29" s="766">
        <v>420163.36554000003</v>
      </c>
      <c r="G29" s="766">
        <v>891342.53844000003</v>
      </c>
      <c r="H29" s="766">
        <v>4187270.3775399998</v>
      </c>
      <c r="I29" s="766">
        <v>0</v>
      </c>
      <c r="J29" s="766">
        <v>211.92711000000003</v>
      </c>
      <c r="K29" s="766">
        <v>35366.32935</v>
      </c>
      <c r="L29" s="767">
        <v>37910.243580000002</v>
      </c>
      <c r="M29" s="766">
        <v>73488.500039999999</v>
      </c>
      <c r="N29" s="767">
        <v>143430.5319</v>
      </c>
      <c r="O29" s="767">
        <v>0</v>
      </c>
      <c r="P29" s="766">
        <v>-1352115.2362800003</v>
      </c>
      <c r="Q29" s="793"/>
      <c r="R29" s="793"/>
    </row>
    <row r="30" spans="1:18" ht="15" customHeight="1" x14ac:dyDescent="0.2">
      <c r="A30" s="406" t="s">
        <v>32</v>
      </c>
      <c r="B30" s="766">
        <v>3772959.9814099995</v>
      </c>
      <c r="C30" s="766">
        <v>1780847.1367499998</v>
      </c>
      <c r="D30" s="766">
        <v>462068.26083999989</v>
      </c>
      <c r="E30" s="766">
        <v>53908.25232</v>
      </c>
      <c r="F30" s="766">
        <v>348019.55912999995</v>
      </c>
      <c r="G30" s="766">
        <v>1027448.34948</v>
      </c>
      <c r="H30" s="766">
        <v>3672291.5585199995</v>
      </c>
      <c r="I30" s="766">
        <v>9784.7273999999998</v>
      </c>
      <c r="J30" s="766">
        <v>192.3364</v>
      </c>
      <c r="K30" s="766">
        <v>52174.935250000002</v>
      </c>
      <c r="L30" s="767">
        <v>38516.423840000003</v>
      </c>
      <c r="M30" s="766">
        <v>100668.42289</v>
      </c>
      <c r="N30" s="767">
        <v>126525.46670999999</v>
      </c>
      <c r="O30" s="767">
        <v>0</v>
      </c>
      <c r="P30" s="766">
        <v>-442596.47474000021</v>
      </c>
      <c r="Q30" s="793"/>
      <c r="R30" s="793"/>
    </row>
    <row r="31" spans="1:18" ht="15" customHeight="1" x14ac:dyDescent="0.2">
      <c r="A31" s="406" t="s">
        <v>33</v>
      </c>
      <c r="B31" s="766">
        <v>23363438.735059999</v>
      </c>
      <c r="C31" s="766">
        <v>10794344.928140001</v>
      </c>
      <c r="D31" s="766">
        <v>4412895.6848500008</v>
      </c>
      <c r="E31" s="766">
        <v>280923.66960000002</v>
      </c>
      <c r="F31" s="766">
        <v>1393015.05406</v>
      </c>
      <c r="G31" s="766">
        <v>5802067.5976899993</v>
      </c>
      <c r="H31" s="766">
        <v>22683246.93434</v>
      </c>
      <c r="I31" s="766">
        <v>19012.53098</v>
      </c>
      <c r="J31" s="766">
        <v>1015.29512</v>
      </c>
      <c r="K31" s="766">
        <v>213509.22915</v>
      </c>
      <c r="L31" s="767">
        <v>446654.74546999997</v>
      </c>
      <c r="M31" s="766">
        <v>680191.80071999994</v>
      </c>
      <c r="N31" s="767">
        <v>762728.47439999995</v>
      </c>
      <c r="O31" s="767">
        <v>0</v>
      </c>
      <c r="P31" s="766">
        <v>-1814628.3048300042</v>
      </c>
      <c r="Q31" s="793"/>
      <c r="R31" s="793"/>
    </row>
    <row r="32" spans="1:18" ht="15" customHeight="1" x14ac:dyDescent="0.2">
      <c r="A32" s="406" t="s">
        <v>1290</v>
      </c>
      <c r="B32" s="766">
        <v>16043237.862819999</v>
      </c>
      <c r="C32" s="766">
        <v>7814586.0492399996</v>
      </c>
      <c r="D32" s="766">
        <v>2264605.7180999997</v>
      </c>
      <c r="E32" s="766">
        <v>187948.03498</v>
      </c>
      <c r="F32" s="767">
        <v>1049494.82498</v>
      </c>
      <c r="G32" s="766">
        <v>4307586.3923099991</v>
      </c>
      <c r="H32" s="766">
        <v>15624221.019609999</v>
      </c>
      <c r="I32" s="766">
        <v>591.79349999999999</v>
      </c>
      <c r="J32" s="766">
        <v>655.02188000000001</v>
      </c>
      <c r="K32" s="766">
        <v>148213.83061</v>
      </c>
      <c r="L32" s="767">
        <v>269556.19722000003</v>
      </c>
      <c r="M32" s="766">
        <v>419016.84321000002</v>
      </c>
      <c r="N32" s="767">
        <v>582944.59404999996</v>
      </c>
      <c r="O32" s="767">
        <v>0</v>
      </c>
      <c r="P32" s="766">
        <v>-2949379.9487499991</v>
      </c>
      <c r="Q32" s="793"/>
      <c r="R32" s="793"/>
    </row>
    <row r="33" spans="1:18" ht="15" customHeight="1" x14ac:dyDescent="0.2">
      <c r="A33" s="406" t="s">
        <v>1288</v>
      </c>
      <c r="B33" s="766">
        <v>9282685.2911399994</v>
      </c>
      <c r="C33" s="766">
        <v>4552973.1715599997</v>
      </c>
      <c r="D33" s="766">
        <v>1341075.3226399999</v>
      </c>
      <c r="E33" s="766">
        <v>151112.64827999999</v>
      </c>
      <c r="F33" s="766">
        <v>657891.04645999987</v>
      </c>
      <c r="G33" s="766">
        <v>2106404.98233</v>
      </c>
      <c r="H33" s="766">
        <v>8809457.1712699998</v>
      </c>
      <c r="I33" s="766">
        <v>4154.4872100000002</v>
      </c>
      <c r="J33" s="766">
        <v>512.86135999999999</v>
      </c>
      <c r="K33" s="766">
        <v>285310.44404000003</v>
      </c>
      <c r="L33" s="767">
        <v>183250.32725999999</v>
      </c>
      <c r="M33" s="766">
        <v>473228.11986999999</v>
      </c>
      <c r="N33" s="767">
        <v>344953.68231</v>
      </c>
      <c r="O33" s="767">
        <v>0</v>
      </c>
      <c r="P33" s="766">
        <v>98264.527070001059</v>
      </c>
      <c r="Q33" s="793"/>
      <c r="R33" s="793"/>
    </row>
    <row r="34" spans="1:18" ht="15" customHeight="1" x14ac:dyDescent="0.2">
      <c r="A34" s="696" t="s">
        <v>34</v>
      </c>
      <c r="B34" s="766">
        <v>6823465.5972300004</v>
      </c>
      <c r="C34" s="766">
        <v>2887463.37537</v>
      </c>
      <c r="D34" s="766">
        <v>1186720.2041600002</v>
      </c>
      <c r="E34" s="766">
        <v>87350.079719999994</v>
      </c>
      <c r="F34" s="766">
        <v>642953.78120000008</v>
      </c>
      <c r="G34" s="766">
        <v>1810662.7423800002</v>
      </c>
      <c r="H34" s="766">
        <v>6615150.1828300003</v>
      </c>
      <c r="I34" s="766">
        <v>13155.34375</v>
      </c>
      <c r="J34" s="766">
        <v>271.10975999999999</v>
      </c>
      <c r="K34" s="766">
        <v>3780.8327899999999</v>
      </c>
      <c r="L34" s="767">
        <v>191108.12810000003</v>
      </c>
      <c r="M34" s="766">
        <v>208315.41440000004</v>
      </c>
      <c r="N34" s="767">
        <v>212583.70913</v>
      </c>
      <c r="O34" s="767">
        <v>0</v>
      </c>
      <c r="P34" s="766">
        <v>-1123190.1252999993</v>
      </c>
      <c r="Q34" s="793"/>
      <c r="R34" s="793"/>
    </row>
    <row r="35" spans="1:18" ht="15" customHeight="1" x14ac:dyDescent="0.2">
      <c r="A35" s="696" t="s">
        <v>35</v>
      </c>
      <c r="B35" s="766">
        <v>4743909.8469199995</v>
      </c>
      <c r="C35" s="766">
        <v>2077654.87378</v>
      </c>
      <c r="D35" s="766">
        <v>686713.51091000007</v>
      </c>
      <c r="E35" s="766">
        <v>77509.069069999998</v>
      </c>
      <c r="F35" s="766">
        <v>442221.54748999997</v>
      </c>
      <c r="G35" s="766">
        <v>1288213.4506999997</v>
      </c>
      <c r="H35" s="766">
        <v>4572312.4519499997</v>
      </c>
      <c r="I35" s="766">
        <v>0</v>
      </c>
      <c r="J35" s="766">
        <v>334.61154999999997</v>
      </c>
      <c r="K35" s="766">
        <v>133601.35316</v>
      </c>
      <c r="L35" s="767">
        <v>37661.430260000001</v>
      </c>
      <c r="M35" s="766">
        <v>171597.39496999999</v>
      </c>
      <c r="N35" s="767">
        <v>151436.58658999999</v>
      </c>
      <c r="O35" s="767">
        <v>0</v>
      </c>
      <c r="P35" s="766">
        <v>-1145352.1604600004</v>
      </c>
      <c r="Q35" s="793"/>
      <c r="R35" s="793"/>
    </row>
    <row r="36" spans="1:18" ht="15" customHeight="1" x14ac:dyDescent="0.2">
      <c r="A36" s="696" t="s">
        <v>36</v>
      </c>
      <c r="B36" s="766">
        <v>2739680.2601600005</v>
      </c>
      <c r="C36" s="766">
        <v>1383039.3844500002</v>
      </c>
      <c r="D36" s="766">
        <v>371310.84079000005</v>
      </c>
      <c r="E36" s="766">
        <v>39390.493799999997</v>
      </c>
      <c r="F36" s="766">
        <v>219528.88660999999</v>
      </c>
      <c r="G36" s="766">
        <v>639426.01854000008</v>
      </c>
      <c r="H36" s="766">
        <v>2652695.6241900004</v>
      </c>
      <c r="I36" s="766">
        <v>0</v>
      </c>
      <c r="J36" s="766">
        <v>254.85291000000001</v>
      </c>
      <c r="K36" s="766">
        <v>55893.033470000002</v>
      </c>
      <c r="L36" s="767">
        <v>30836.749589999999</v>
      </c>
      <c r="M36" s="766">
        <v>86984.635970000003</v>
      </c>
      <c r="N36" s="767">
        <v>99374.455920000008</v>
      </c>
      <c r="O36" s="767">
        <v>0</v>
      </c>
      <c r="P36" s="766">
        <v>-924023.43536999973</v>
      </c>
      <c r="Q36" s="793"/>
      <c r="R36" s="793"/>
    </row>
    <row r="37" spans="1:18" ht="15" customHeight="1" x14ac:dyDescent="0.2">
      <c r="A37" s="696" t="s">
        <v>37</v>
      </c>
      <c r="B37" s="766">
        <v>20116955.550250001</v>
      </c>
      <c r="C37" s="766">
        <v>9348495.5371499993</v>
      </c>
      <c r="D37" s="766">
        <v>3729407.5943900002</v>
      </c>
      <c r="E37" s="766">
        <v>283584.98369999998</v>
      </c>
      <c r="F37" s="766">
        <v>914657.55885000003</v>
      </c>
      <c r="G37" s="766">
        <v>5131117.7391499998</v>
      </c>
      <c r="H37" s="766">
        <v>19407263.413240001</v>
      </c>
      <c r="I37" s="766">
        <v>234339.37122</v>
      </c>
      <c r="J37" s="766">
        <v>536.89108999999996</v>
      </c>
      <c r="K37" s="766">
        <v>65162.402909999997</v>
      </c>
      <c r="L37" s="767">
        <v>409653.47179000004</v>
      </c>
      <c r="M37" s="766">
        <v>709692.13700999995</v>
      </c>
      <c r="N37" s="767">
        <v>600653.29241999995</v>
      </c>
      <c r="O37" s="767">
        <v>0</v>
      </c>
      <c r="P37" s="766">
        <v>2775928.5902700024</v>
      </c>
      <c r="Q37" s="793"/>
      <c r="R37" s="793"/>
    </row>
    <row r="38" spans="1:18" ht="15" customHeight="1" x14ac:dyDescent="0.2">
      <c r="A38" s="696" t="s">
        <v>38</v>
      </c>
      <c r="B38" s="766">
        <v>3011831.8511599996</v>
      </c>
      <c r="C38" s="766">
        <v>1523126.99076</v>
      </c>
      <c r="D38" s="766">
        <v>359163.1078</v>
      </c>
      <c r="E38" s="766">
        <v>50181.787799999998</v>
      </c>
      <c r="F38" s="766">
        <v>249368.17017</v>
      </c>
      <c r="G38" s="766">
        <v>782318.3762099999</v>
      </c>
      <c r="H38" s="766">
        <v>2964158.4327399996</v>
      </c>
      <c r="I38" s="766">
        <v>1163.1301100000001</v>
      </c>
      <c r="J38" s="766">
        <v>291.56956000000002</v>
      </c>
      <c r="K38" s="766">
        <v>11504.109490000001</v>
      </c>
      <c r="L38" s="767">
        <v>34714.609259999997</v>
      </c>
      <c r="M38" s="766">
        <v>47673.418420000002</v>
      </c>
      <c r="N38" s="767">
        <v>107624.31239000001</v>
      </c>
      <c r="O38" s="767">
        <v>0</v>
      </c>
      <c r="P38" s="766">
        <v>-165643.40326000034</v>
      </c>
      <c r="Q38" s="793"/>
      <c r="R38" s="793"/>
    </row>
    <row r="39" spans="1:18" ht="15" customHeight="1" x14ac:dyDescent="0.2">
      <c r="A39" s="696" t="s">
        <v>39</v>
      </c>
      <c r="B39" s="766">
        <v>9564140.5622700006</v>
      </c>
      <c r="C39" s="766">
        <v>4383091.9276400004</v>
      </c>
      <c r="D39" s="766">
        <v>1581345.1042899999</v>
      </c>
      <c r="E39" s="766">
        <v>144035.96530000001</v>
      </c>
      <c r="F39" s="766">
        <v>475686.28886000003</v>
      </c>
      <c r="G39" s="766">
        <v>2671421.15387</v>
      </c>
      <c r="H39" s="766">
        <v>9255580.439960001</v>
      </c>
      <c r="I39" s="766">
        <v>7135.4530400000003</v>
      </c>
      <c r="J39" s="766">
        <v>540.37004999999999</v>
      </c>
      <c r="K39" s="766">
        <v>127879.50386</v>
      </c>
      <c r="L39" s="767">
        <v>173004.79535999999</v>
      </c>
      <c r="M39" s="766">
        <v>308560.12231000001</v>
      </c>
      <c r="N39" s="767">
        <v>303349.82598000002</v>
      </c>
      <c r="O39" s="767">
        <v>0</v>
      </c>
      <c r="P39" s="766">
        <v>-1352147.7355199989</v>
      </c>
      <c r="Q39" s="793"/>
      <c r="R39" s="793"/>
    </row>
    <row r="40" spans="1:18" ht="15" customHeight="1" x14ac:dyDescent="0.2">
      <c r="A40" s="696" t="s">
        <v>40</v>
      </c>
      <c r="B40" s="766">
        <v>4417070.5084599992</v>
      </c>
      <c r="C40" s="766">
        <v>1949648.7428300001</v>
      </c>
      <c r="D40" s="766">
        <v>680842.20550000004</v>
      </c>
      <c r="E40" s="766">
        <v>44864.663280000001</v>
      </c>
      <c r="F40" s="766">
        <v>371992.04738999996</v>
      </c>
      <c r="G40" s="766">
        <v>1338605.1632499998</v>
      </c>
      <c r="H40" s="766">
        <v>4385952.8222499993</v>
      </c>
      <c r="I40" s="766">
        <v>0</v>
      </c>
      <c r="J40" s="766">
        <v>267.26452</v>
      </c>
      <c r="K40" s="766">
        <v>-6075.96504</v>
      </c>
      <c r="L40" s="767">
        <v>36926.386729999998</v>
      </c>
      <c r="M40" s="766">
        <v>31117.68621</v>
      </c>
      <c r="N40" s="767">
        <v>143444.18096</v>
      </c>
      <c r="O40" s="767">
        <v>0</v>
      </c>
      <c r="P40" s="766">
        <v>3165192.0784400003</v>
      </c>
      <c r="Q40" s="793"/>
      <c r="R40" s="793"/>
    </row>
    <row r="41" spans="1:18" ht="15" customHeight="1" x14ac:dyDescent="0.2">
      <c r="A41" s="696" t="s">
        <v>41</v>
      </c>
      <c r="B41" s="766">
        <v>4014093.8875500001</v>
      </c>
      <c r="C41" s="766">
        <v>2211243.2611599998</v>
      </c>
      <c r="D41" s="766">
        <v>516466.45031000004</v>
      </c>
      <c r="E41" s="766">
        <v>44289.234490000003</v>
      </c>
      <c r="F41" s="766">
        <v>307509.28410000005</v>
      </c>
      <c r="G41" s="766">
        <v>620489.18890999991</v>
      </c>
      <c r="H41" s="766">
        <v>3699997.41897</v>
      </c>
      <c r="I41" s="766">
        <v>0</v>
      </c>
      <c r="J41" s="766">
        <v>198.08580000000001</v>
      </c>
      <c r="K41" s="766">
        <v>247018.91390000001</v>
      </c>
      <c r="L41" s="767">
        <v>66879.46888</v>
      </c>
      <c r="M41" s="766">
        <v>314096.46857999999</v>
      </c>
      <c r="N41" s="767">
        <v>135516.5588</v>
      </c>
      <c r="O41" s="767">
        <v>0</v>
      </c>
      <c r="P41" s="766">
        <v>425642.26159000129</v>
      </c>
      <c r="Q41" s="793"/>
      <c r="R41" s="793"/>
    </row>
    <row r="42" spans="1:18" ht="15" customHeight="1" x14ac:dyDescent="0.2">
      <c r="A42" s="696" t="s">
        <v>42</v>
      </c>
      <c r="B42" s="766">
        <v>5279778.8791999994</v>
      </c>
      <c r="C42" s="766">
        <v>2426419.5653199996</v>
      </c>
      <c r="D42" s="766">
        <v>926324.22413999971</v>
      </c>
      <c r="E42" s="766">
        <v>59741.76008</v>
      </c>
      <c r="F42" s="766">
        <v>427550.37659</v>
      </c>
      <c r="G42" s="766">
        <v>1391796.1503000001</v>
      </c>
      <c r="H42" s="766">
        <v>5231832.0764299994</v>
      </c>
      <c r="I42" s="766">
        <v>0</v>
      </c>
      <c r="J42" s="766">
        <v>442.17732000000001</v>
      </c>
      <c r="K42" s="766">
        <v>7654.3032699999994</v>
      </c>
      <c r="L42" s="767">
        <v>39850.322179999996</v>
      </c>
      <c r="M42" s="766">
        <v>47946.802769999995</v>
      </c>
      <c r="N42" s="767">
        <v>177477.82399</v>
      </c>
      <c r="O42" s="767">
        <v>0</v>
      </c>
      <c r="P42" s="766">
        <v>209749.84413999916</v>
      </c>
      <c r="Q42" s="793"/>
      <c r="R42" s="793"/>
    </row>
    <row r="43" spans="1:18" ht="15" customHeight="1" x14ac:dyDescent="0.2">
      <c r="A43" s="696" t="s">
        <v>43</v>
      </c>
      <c r="B43" s="766">
        <v>8334623.8987599993</v>
      </c>
      <c r="C43" s="766">
        <v>3752632.2112699999</v>
      </c>
      <c r="D43" s="766">
        <v>1673584.4707900002</v>
      </c>
      <c r="E43" s="766">
        <v>86279.774439999994</v>
      </c>
      <c r="F43" s="766">
        <v>546096.59528000001</v>
      </c>
      <c r="G43" s="766">
        <v>1984962.0080599999</v>
      </c>
      <c r="H43" s="766">
        <v>8043555.0598399993</v>
      </c>
      <c r="I43" s="766">
        <v>11193.513510000001</v>
      </c>
      <c r="J43" s="766">
        <v>251.97717</v>
      </c>
      <c r="K43" s="766">
        <v>215209.1121</v>
      </c>
      <c r="L43" s="767">
        <v>64414.236139999994</v>
      </c>
      <c r="M43" s="766">
        <v>291068.83892000001</v>
      </c>
      <c r="N43" s="767">
        <v>264421.08507999999</v>
      </c>
      <c r="O43" s="767">
        <v>0</v>
      </c>
      <c r="P43" s="766">
        <v>-1795116.2715100003</v>
      </c>
      <c r="Q43" s="793"/>
      <c r="R43" s="793"/>
    </row>
    <row r="44" spans="1:18" ht="15" customHeight="1" x14ac:dyDescent="0.2">
      <c r="A44" s="696" t="s">
        <v>44</v>
      </c>
      <c r="B44" s="766">
        <v>9899070.7723100018</v>
      </c>
      <c r="C44" s="766">
        <v>4512324.9917900003</v>
      </c>
      <c r="D44" s="766">
        <v>1817336.44435</v>
      </c>
      <c r="E44" s="766">
        <v>115467.74093</v>
      </c>
      <c r="F44" s="766">
        <v>983377.72438000003</v>
      </c>
      <c r="G44" s="766">
        <v>2138557.9516100003</v>
      </c>
      <c r="H44" s="766">
        <v>9567064.8530600015</v>
      </c>
      <c r="I44" s="766">
        <v>3887.6966000000002</v>
      </c>
      <c r="J44" s="766">
        <v>292.39966999999996</v>
      </c>
      <c r="K44" s="766">
        <v>133522.49616000001</v>
      </c>
      <c r="L44" s="767">
        <v>194303.32682000002</v>
      </c>
      <c r="M44" s="766">
        <v>332005.91925000004</v>
      </c>
      <c r="N44" s="767">
        <v>319209.55122000002</v>
      </c>
      <c r="O44" s="767">
        <v>0</v>
      </c>
      <c r="P44" s="766">
        <v>-1811120.0461599997</v>
      </c>
      <c r="Q44" s="793"/>
      <c r="R44" s="793"/>
    </row>
    <row r="45" spans="1:18" ht="15" customHeight="1" x14ac:dyDescent="0.2">
      <c r="A45" s="696" t="s">
        <v>45</v>
      </c>
      <c r="B45" s="766">
        <v>2986146.2095400002</v>
      </c>
      <c r="C45" s="766">
        <v>1589117.7</v>
      </c>
      <c r="D45" s="766">
        <v>350127.16246999998</v>
      </c>
      <c r="E45" s="766">
        <v>43218.069439999999</v>
      </c>
      <c r="F45" s="766">
        <v>206371.52339000002</v>
      </c>
      <c r="G45" s="766">
        <v>743197.46081999992</v>
      </c>
      <c r="H45" s="766">
        <v>2932031.9161200002</v>
      </c>
      <c r="I45" s="766">
        <v>1897.0025600000001</v>
      </c>
      <c r="J45" s="766">
        <v>213.52086000000003</v>
      </c>
      <c r="K45" s="766">
        <v>16310.90641</v>
      </c>
      <c r="L45" s="767">
        <v>35692.863590000001</v>
      </c>
      <c r="M45" s="766">
        <v>54114.293420000002</v>
      </c>
      <c r="N45" s="767">
        <v>98010.856939999998</v>
      </c>
      <c r="O45" s="767">
        <v>0</v>
      </c>
      <c r="P45" s="766">
        <v>167258.8422900005</v>
      </c>
      <c r="Q45" s="793"/>
      <c r="R45" s="793"/>
    </row>
    <row r="46" spans="1:18" ht="15" customHeight="1" x14ac:dyDescent="0.2">
      <c r="A46" s="696" t="s">
        <v>46</v>
      </c>
      <c r="B46" s="766">
        <v>9386015.0543399993</v>
      </c>
      <c r="C46" s="766">
        <v>4208773.4784500003</v>
      </c>
      <c r="D46" s="766">
        <v>1461793.6473000003</v>
      </c>
      <c r="E46" s="766">
        <v>128905.89287000001</v>
      </c>
      <c r="F46" s="766">
        <v>854610.9760599999</v>
      </c>
      <c r="G46" s="766">
        <v>2405057.2521199998</v>
      </c>
      <c r="H46" s="766">
        <v>9059141.2467999998</v>
      </c>
      <c r="I46" s="766">
        <v>35.251220000000004</v>
      </c>
      <c r="J46" s="766">
        <v>323.86060000000003</v>
      </c>
      <c r="K46" s="766">
        <v>237924.89300000001</v>
      </c>
      <c r="L46" s="767">
        <v>88589.802719999992</v>
      </c>
      <c r="M46" s="766">
        <v>326873.80754000001</v>
      </c>
      <c r="N46" s="767">
        <v>288516.04437000002</v>
      </c>
      <c r="O46" s="767">
        <v>0</v>
      </c>
      <c r="P46" s="766">
        <v>112119.52083000077</v>
      </c>
      <c r="Q46" s="793"/>
      <c r="R46" s="793"/>
    </row>
    <row r="47" spans="1:18" ht="15" customHeight="1" x14ac:dyDescent="0.2">
      <c r="A47" s="698" t="s">
        <v>47</v>
      </c>
      <c r="B47" s="766">
        <v>1933142.7262800001</v>
      </c>
      <c r="C47" s="766">
        <v>1063657.27847</v>
      </c>
      <c r="D47" s="766">
        <v>232166.57580000005</v>
      </c>
      <c r="E47" s="766">
        <v>36712.034869999996</v>
      </c>
      <c r="F47" s="766">
        <v>124873.92669999998</v>
      </c>
      <c r="G47" s="766">
        <v>442557.32581000007</v>
      </c>
      <c r="H47" s="766">
        <v>1899967.1416500001</v>
      </c>
      <c r="I47" s="766">
        <v>0</v>
      </c>
      <c r="J47" s="766">
        <v>203.47245000000001</v>
      </c>
      <c r="K47" s="766">
        <v>14249.404359999999</v>
      </c>
      <c r="L47" s="767">
        <v>18722.707819999996</v>
      </c>
      <c r="M47" s="766">
        <v>33175.584629999998</v>
      </c>
      <c r="N47" s="767">
        <v>75282.762829999992</v>
      </c>
      <c r="O47" s="767">
        <v>0</v>
      </c>
      <c r="P47" s="766">
        <v>-685269.15518000023</v>
      </c>
      <c r="Q47" s="793"/>
      <c r="R47" s="793"/>
    </row>
    <row r="48" spans="1:18" ht="15" customHeight="1" x14ac:dyDescent="0.2">
      <c r="A48" s="696" t="s">
        <v>48</v>
      </c>
      <c r="B48" s="766">
        <v>8541577.4122299999</v>
      </c>
      <c r="C48" s="766">
        <v>4023416.7478300002</v>
      </c>
      <c r="D48" s="766">
        <v>1360784.6740599999</v>
      </c>
      <c r="E48" s="766">
        <v>138220.45996000001</v>
      </c>
      <c r="F48" s="766">
        <v>492188.85360999999</v>
      </c>
      <c r="G48" s="766">
        <v>2309361.6514700004</v>
      </c>
      <c r="H48" s="766">
        <v>8323972.38693</v>
      </c>
      <c r="I48" s="766">
        <v>3709.4915000000001</v>
      </c>
      <c r="J48" s="766">
        <v>609.01651000000004</v>
      </c>
      <c r="K48" s="766">
        <v>131802.23980000001</v>
      </c>
      <c r="L48" s="767">
        <v>81484.277489999993</v>
      </c>
      <c r="M48" s="766">
        <v>217605.02529999998</v>
      </c>
      <c r="N48" s="767">
        <v>276262.20504999999</v>
      </c>
      <c r="O48" s="767">
        <v>0</v>
      </c>
      <c r="P48" s="766">
        <v>-1168264.5139500005</v>
      </c>
      <c r="Q48" s="793"/>
      <c r="R48" s="793"/>
    </row>
    <row r="49" spans="1:18" ht="15" customHeight="1" x14ac:dyDescent="0.2">
      <c r="A49" s="696" t="s">
        <v>49</v>
      </c>
      <c r="B49" s="766">
        <v>6134980.0826599998</v>
      </c>
      <c r="C49" s="766">
        <v>3037052.5606</v>
      </c>
      <c r="D49" s="766">
        <v>678534.31971000007</v>
      </c>
      <c r="E49" s="766">
        <v>74066.252139999997</v>
      </c>
      <c r="F49" s="766">
        <v>355109.57462000009</v>
      </c>
      <c r="G49" s="766">
        <v>1701677.3191099998</v>
      </c>
      <c r="H49" s="766">
        <v>5846440.02618</v>
      </c>
      <c r="I49" s="766">
        <v>0</v>
      </c>
      <c r="J49" s="766">
        <v>394.76504999999997</v>
      </c>
      <c r="K49" s="766">
        <v>235996.36234999998</v>
      </c>
      <c r="L49" s="767">
        <v>52148.929080000009</v>
      </c>
      <c r="M49" s="766">
        <v>288540.05647999997</v>
      </c>
      <c r="N49" s="767">
        <v>204222.67613000001</v>
      </c>
      <c r="O49" s="767">
        <v>0</v>
      </c>
      <c r="P49" s="766">
        <v>-1820345.2978599996</v>
      </c>
      <c r="Q49" s="793"/>
      <c r="R49" s="793"/>
    </row>
    <row r="50" spans="1:18" ht="15" customHeight="1" x14ac:dyDescent="0.2">
      <c r="A50" s="696" t="s">
        <v>50</v>
      </c>
      <c r="B50" s="766">
        <v>6305360.3284499999</v>
      </c>
      <c r="C50" s="766">
        <v>3233866.9404099998</v>
      </c>
      <c r="D50" s="766">
        <v>1066142.22092</v>
      </c>
      <c r="E50" s="766">
        <v>80203.120030000005</v>
      </c>
      <c r="F50" s="766">
        <v>364713.83218999999</v>
      </c>
      <c r="G50" s="766">
        <v>1365260.46206</v>
      </c>
      <c r="H50" s="766">
        <v>6110186.5756099997</v>
      </c>
      <c r="I50" s="766">
        <v>5374.0716299999995</v>
      </c>
      <c r="J50" s="766">
        <v>204.57691</v>
      </c>
      <c r="K50" s="766">
        <v>78866.61176</v>
      </c>
      <c r="L50" s="767">
        <v>110728.49253999999</v>
      </c>
      <c r="M50" s="766">
        <v>195173.75283999997</v>
      </c>
      <c r="N50" s="767">
        <v>206759.74609</v>
      </c>
      <c r="O50" s="767">
        <v>0</v>
      </c>
      <c r="P50" s="766">
        <v>-2077754.7319999977</v>
      </c>
      <c r="Q50" s="793"/>
      <c r="R50" s="793"/>
    </row>
    <row r="51" spans="1:18" ht="15" customHeight="1" x14ac:dyDescent="0.2">
      <c r="A51" s="696" t="s">
        <v>51</v>
      </c>
      <c r="B51" s="766">
        <v>2685883.0797500005</v>
      </c>
      <c r="C51" s="766">
        <v>1238222.6586600002</v>
      </c>
      <c r="D51" s="766">
        <v>497210.48143999994</v>
      </c>
      <c r="E51" s="766">
        <v>34445.54608</v>
      </c>
      <c r="F51" s="766">
        <v>260874.93811999998</v>
      </c>
      <c r="G51" s="766">
        <v>595581.50551000005</v>
      </c>
      <c r="H51" s="766">
        <v>2626335.1298100003</v>
      </c>
      <c r="I51" s="766">
        <v>0</v>
      </c>
      <c r="J51" s="766">
        <v>84.933070000000001</v>
      </c>
      <c r="K51" s="766">
        <v>33889.206630000001</v>
      </c>
      <c r="L51" s="767">
        <v>25573.810240000003</v>
      </c>
      <c r="M51" s="766">
        <v>59547.949940000006</v>
      </c>
      <c r="N51" s="767">
        <v>89539.695909999995</v>
      </c>
      <c r="O51" s="767">
        <v>0</v>
      </c>
      <c r="P51" s="766">
        <v>-144491.20186999955</v>
      </c>
      <c r="Q51" s="793"/>
      <c r="R51" s="793"/>
    </row>
    <row r="52" spans="1:18" ht="15" customHeight="1" thickBot="1" x14ac:dyDescent="0.25">
      <c r="A52" s="699"/>
      <c r="B52" s="768"/>
      <c r="C52" s="768"/>
      <c r="D52" s="768"/>
      <c r="E52" s="768"/>
      <c r="F52" s="768"/>
      <c r="G52" s="768"/>
      <c r="H52" s="768"/>
      <c r="I52" s="768"/>
      <c r="J52" s="768"/>
      <c r="K52" s="768"/>
      <c r="L52" s="794"/>
      <c r="M52" s="768"/>
      <c r="N52" s="794"/>
      <c r="O52" s="794"/>
      <c r="P52" s="768"/>
    </row>
    <row r="53" spans="1:18" ht="15" customHeight="1" x14ac:dyDescent="0.2">
      <c r="A53" s="981" t="s">
        <v>1364</v>
      </c>
      <c r="B53" s="988"/>
      <c r="C53" s="988"/>
      <c r="D53" s="988"/>
      <c r="E53" s="988"/>
      <c r="F53" s="700"/>
      <c r="G53" s="700"/>
      <c r="H53" s="700"/>
      <c r="I53" s="700"/>
      <c r="J53" s="700"/>
      <c r="K53" s="700"/>
      <c r="L53" s="700"/>
      <c r="M53" s="44"/>
      <c r="N53" s="701"/>
      <c r="O53" s="702"/>
      <c r="P53" s="701"/>
      <c r="Q53" s="44"/>
      <c r="R53" s="44"/>
    </row>
    <row r="54" spans="1:18" ht="15" customHeight="1" x14ac:dyDescent="0.2">
      <c r="A54" s="1314" t="s">
        <v>206</v>
      </c>
      <c r="B54" s="98"/>
      <c r="C54" s="98"/>
      <c r="D54" s="98"/>
      <c r="E54" s="98"/>
      <c r="F54" s="98"/>
      <c r="G54" s="98"/>
      <c r="H54" s="98"/>
      <c r="I54" s="98"/>
      <c r="J54" s="98"/>
      <c r="K54" s="98"/>
      <c r="L54" s="98"/>
      <c r="M54" s="98"/>
      <c r="N54" s="98"/>
      <c r="O54" s="98"/>
      <c r="P54" s="98"/>
      <c r="Q54" s="98"/>
      <c r="R54" s="98"/>
    </row>
    <row r="55" spans="1:18" ht="15" customHeight="1" x14ac:dyDescent="0.2">
      <c r="A55" s="703"/>
      <c r="B55" s="703"/>
      <c r="C55" s="703"/>
      <c r="D55" s="703"/>
      <c r="E55" s="703"/>
      <c r="F55" s="703"/>
      <c r="G55" s="703"/>
      <c r="H55" s="703"/>
      <c r="I55" s="703"/>
      <c r="J55" s="703"/>
      <c r="K55" s="703"/>
      <c r="L55" s="703"/>
      <c r="M55" s="48"/>
      <c r="N55" s="48"/>
      <c r="O55" s="48"/>
      <c r="P55" s="48"/>
      <c r="Q55" s="48"/>
      <c r="R55" s="48"/>
    </row>
    <row r="56" spans="1:18" ht="15" customHeight="1" x14ac:dyDescent="0.2">
      <c r="L56" s="99"/>
      <c r="N56" s="99"/>
      <c r="O56" s="99"/>
    </row>
  </sheetData>
  <mergeCells count="21">
    <mergeCell ref="N6:N12"/>
    <mergeCell ref="I10:I12"/>
    <mergeCell ref="B8:B12"/>
    <mergeCell ref="O6:O12"/>
    <mergeCell ref="C8:C12"/>
    <mergeCell ref="A2:P2"/>
    <mergeCell ref="A3:P3"/>
    <mergeCell ref="A5:P5"/>
    <mergeCell ref="A6:A12"/>
    <mergeCell ref="B6:M7"/>
    <mergeCell ref="G8:G12"/>
    <mergeCell ref="H8:H12"/>
    <mergeCell ref="F8:F12"/>
    <mergeCell ref="M10:M12"/>
    <mergeCell ref="L10:L12"/>
    <mergeCell ref="J10:J12"/>
    <mergeCell ref="I8:M9"/>
    <mergeCell ref="K10:K12"/>
    <mergeCell ref="E8:E12"/>
    <mergeCell ref="D8:D12"/>
    <mergeCell ref="P6:P12"/>
  </mergeCells>
  <hyperlinks>
    <hyperlink ref="A1" location="Índice!A1" display="Regresar" xr:uid="{00000000-0004-0000-3500-000000000000}"/>
  </hyperlinks>
  <pageMargins left="0.7" right="0.7" top="0.75" bottom="0.75" header="0.3" footer="0.3"/>
  <pageSetup scale="58"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43"/>
  <sheetViews>
    <sheetView showGridLines="0" workbookViewId="0">
      <selection activeCell="B23" sqref="B23"/>
    </sheetView>
  </sheetViews>
  <sheetFormatPr baseColWidth="10" defaultRowHeight="15" x14ac:dyDescent="0.2"/>
  <cols>
    <col min="1" max="1" width="45" style="99" customWidth="1"/>
    <col min="2" max="2" width="36.85546875" style="99" customWidth="1"/>
    <col min="3" max="3" width="15.28515625" style="99" customWidth="1"/>
    <col min="4" max="4" width="15.85546875" style="99" customWidth="1"/>
    <col min="5" max="5" width="13.140625" style="99" customWidth="1"/>
    <col min="6" max="6" width="14.42578125" style="99" customWidth="1"/>
    <col min="7" max="7" width="12.5703125" style="99" customWidth="1"/>
    <col min="8" max="8" width="16.42578125" style="99" customWidth="1"/>
    <col min="9" max="9" width="12.42578125" style="99" bestFit="1" customWidth="1"/>
    <col min="10" max="10" width="14.5703125" style="99" customWidth="1"/>
    <col min="11" max="16384" width="11.42578125" style="99"/>
  </cols>
  <sheetData>
    <row r="1" spans="1:10" s="416" customFormat="1" x14ac:dyDescent="0.2">
      <c r="A1" s="317" t="s">
        <v>18</v>
      </c>
      <c r="B1" s="317"/>
      <c r="C1" s="415"/>
      <c r="D1" s="415"/>
      <c r="E1" s="415"/>
      <c r="F1" s="415"/>
      <c r="G1" s="415"/>
      <c r="H1" s="415"/>
      <c r="I1" s="415"/>
      <c r="J1" s="415"/>
    </row>
    <row r="2" spans="1:10" s="416" customFormat="1" x14ac:dyDescent="0.2">
      <c r="A2" s="1218" t="s">
        <v>829</v>
      </c>
      <c r="B2" s="1218"/>
      <c r="C2" s="1218"/>
      <c r="D2" s="1218"/>
      <c r="E2" s="1218"/>
      <c r="F2" s="1218"/>
      <c r="G2" s="1218"/>
      <c r="H2" s="1218"/>
      <c r="I2" s="1218"/>
      <c r="J2" s="1218"/>
    </row>
    <row r="3" spans="1:10" s="416" customFormat="1" ht="18" x14ac:dyDescent="0.2">
      <c r="A3" s="1177" t="s">
        <v>849</v>
      </c>
      <c r="B3" s="1177"/>
      <c r="C3" s="1177"/>
      <c r="D3" s="1177"/>
      <c r="E3" s="1177"/>
      <c r="F3" s="1177"/>
      <c r="G3" s="1177"/>
      <c r="H3" s="1177"/>
      <c r="I3" s="1177"/>
      <c r="J3" s="1177"/>
    </row>
    <row r="4" spans="1:10" s="416" customFormat="1" ht="18" x14ac:dyDescent="0.2">
      <c r="A4" s="1267" t="s">
        <v>69</v>
      </c>
      <c r="B4" s="1267"/>
      <c r="C4" s="1267"/>
      <c r="D4" s="1267"/>
      <c r="E4" s="1267"/>
      <c r="F4" s="1267"/>
      <c r="G4" s="1267"/>
      <c r="H4" s="1267"/>
      <c r="I4" s="1267"/>
      <c r="J4" s="1267"/>
    </row>
    <row r="5" spans="1:10" s="416" customFormat="1" ht="15.75" thickBot="1" x14ac:dyDescent="0.25">
      <c r="A5" s="776"/>
      <c r="B5" s="776"/>
      <c r="C5" s="776"/>
      <c r="D5" s="776"/>
      <c r="E5" s="776"/>
      <c r="F5" s="776"/>
      <c r="G5" s="776"/>
      <c r="H5" s="776"/>
      <c r="I5" s="776"/>
      <c r="J5" s="718"/>
    </row>
    <row r="6" spans="1:10" ht="15.75" customHeight="1" x14ac:dyDescent="0.2">
      <c r="A6" s="1282" t="s">
        <v>67</v>
      </c>
      <c r="B6" s="1282"/>
      <c r="C6" s="1165" t="s">
        <v>252</v>
      </c>
      <c r="D6" s="1225" t="s">
        <v>157</v>
      </c>
      <c r="E6" s="1225"/>
      <c r="F6" s="1222" t="s">
        <v>253</v>
      </c>
      <c r="G6" s="1222" t="s">
        <v>254</v>
      </c>
      <c r="H6" s="1222" t="s">
        <v>255</v>
      </c>
      <c r="I6" s="1222" t="s">
        <v>256</v>
      </c>
      <c r="J6" s="310" t="s">
        <v>136</v>
      </c>
    </row>
    <row r="7" spans="1:10" ht="15.75" customHeight="1" thickBot="1" x14ac:dyDescent="0.25">
      <c r="A7" s="1283"/>
      <c r="B7" s="1283"/>
      <c r="C7" s="1166"/>
      <c r="D7" s="1226"/>
      <c r="E7" s="1226"/>
      <c r="F7" s="1223"/>
      <c r="G7" s="1223"/>
      <c r="H7" s="1223"/>
      <c r="I7" s="1223"/>
      <c r="J7" s="311" t="s">
        <v>19</v>
      </c>
    </row>
    <row r="8" spans="1:10" ht="27" customHeight="1" thickBot="1" x14ac:dyDescent="0.25">
      <c r="A8" s="1284"/>
      <c r="B8" s="1284"/>
      <c r="C8" s="1167"/>
      <c r="D8" s="573" t="s">
        <v>257</v>
      </c>
      <c r="E8" s="573" t="s">
        <v>258</v>
      </c>
      <c r="F8" s="1224"/>
      <c r="G8" s="1224"/>
      <c r="H8" s="1224"/>
      <c r="I8" s="1224"/>
      <c r="J8" s="312" t="s">
        <v>136</v>
      </c>
    </row>
    <row r="9" spans="1:10" ht="15.75" customHeight="1" x14ac:dyDescent="0.2">
      <c r="A9" s="574"/>
      <c r="B9" s="574"/>
      <c r="C9" s="304"/>
      <c r="D9" s="574"/>
      <c r="E9" s="574"/>
      <c r="F9" s="574"/>
      <c r="G9" s="304"/>
      <c r="H9" s="304"/>
      <c r="I9" s="574"/>
      <c r="J9" s="305"/>
    </row>
    <row r="10" spans="1:10" ht="15.75" customHeight="1" x14ac:dyDescent="0.2">
      <c r="A10" s="795" t="s">
        <v>463</v>
      </c>
      <c r="B10" s="128"/>
      <c r="C10" s="721"/>
      <c r="D10" s="721"/>
      <c r="E10" s="721"/>
      <c r="F10" s="721"/>
      <c r="G10" s="721"/>
      <c r="H10" s="722"/>
      <c r="I10" s="721"/>
      <c r="J10" s="723"/>
    </row>
    <row r="11" spans="1:10" ht="15.75" customHeight="1" x14ac:dyDescent="0.2">
      <c r="A11" s="720"/>
      <c r="B11" s="720"/>
      <c r="C11" s="725"/>
      <c r="D11" s="726"/>
      <c r="E11" s="725"/>
      <c r="F11" s="725"/>
      <c r="G11" s="725"/>
      <c r="H11" s="725"/>
      <c r="I11" s="725"/>
      <c r="J11" s="727"/>
    </row>
    <row r="12" spans="1:10" ht="15.75" customHeight="1" x14ac:dyDescent="0.2">
      <c r="A12" s="796" t="s">
        <v>464</v>
      </c>
      <c r="B12" s="728"/>
      <c r="C12" s="769"/>
      <c r="D12" s="769"/>
      <c r="E12" s="769"/>
      <c r="F12" s="769"/>
      <c r="G12" s="769"/>
      <c r="H12" s="769"/>
      <c r="I12" s="769"/>
      <c r="J12" s="769"/>
    </row>
    <row r="13" spans="1:10" ht="15.75" customHeight="1" x14ac:dyDescent="0.2">
      <c r="A13" s="728"/>
      <c r="B13" s="728" t="s">
        <v>465</v>
      </c>
      <c r="C13" s="769">
        <v>33243438</v>
      </c>
      <c r="D13" s="769">
        <v>179574263</v>
      </c>
      <c r="E13" s="769">
        <v>26678775</v>
      </c>
      <c r="F13" s="769">
        <v>206253038</v>
      </c>
      <c r="G13" s="769">
        <v>44114339</v>
      </c>
      <c r="H13" s="769">
        <v>17280108</v>
      </c>
      <c r="I13" s="769">
        <v>2053503</v>
      </c>
      <c r="J13" s="769">
        <v>302944426</v>
      </c>
    </row>
    <row r="14" spans="1:10" ht="15.75" customHeight="1" x14ac:dyDescent="0.2">
      <c r="A14" s="403"/>
      <c r="B14" s="728" t="s">
        <v>466</v>
      </c>
      <c r="C14" s="769">
        <v>64318</v>
      </c>
      <c r="D14" s="769">
        <v>1009535</v>
      </c>
      <c r="E14" s="769">
        <v>319336</v>
      </c>
      <c r="F14" s="769">
        <v>1328871</v>
      </c>
      <c r="G14" s="769">
        <v>91</v>
      </c>
      <c r="H14" s="769">
        <v>364000</v>
      </c>
      <c r="I14" s="769">
        <v>46900</v>
      </c>
      <c r="J14" s="769">
        <v>1804180</v>
      </c>
    </row>
    <row r="15" spans="1:10" ht="15.75" customHeight="1" x14ac:dyDescent="0.2">
      <c r="A15" s="795" t="s">
        <v>467</v>
      </c>
      <c r="B15" s="731"/>
      <c r="C15" s="769"/>
      <c r="D15" s="769"/>
      <c r="E15" s="769">
        <v>0</v>
      </c>
      <c r="F15" s="769"/>
      <c r="G15" s="769"/>
      <c r="H15" s="769"/>
      <c r="I15" s="769"/>
      <c r="J15" s="769"/>
    </row>
    <row r="16" spans="1:10" ht="15.75" customHeight="1" x14ac:dyDescent="0.2">
      <c r="A16" s="403"/>
      <c r="B16" s="728" t="s">
        <v>468</v>
      </c>
      <c r="C16" s="769">
        <v>776568</v>
      </c>
      <c r="D16" s="769">
        <v>3169254</v>
      </c>
      <c r="E16" s="769">
        <v>170231</v>
      </c>
      <c r="F16" s="769">
        <v>3339485</v>
      </c>
      <c r="G16" s="769">
        <v>852886</v>
      </c>
      <c r="H16" s="769">
        <v>17215</v>
      </c>
      <c r="I16" s="769">
        <v>19226</v>
      </c>
      <c r="J16" s="769">
        <v>5005380</v>
      </c>
    </row>
    <row r="17" spans="1:17" ht="15.75" customHeight="1" x14ac:dyDescent="0.2">
      <c r="A17" s="403"/>
      <c r="B17" s="728" t="s">
        <v>469</v>
      </c>
      <c r="C17" s="769">
        <v>871076</v>
      </c>
      <c r="D17" s="769">
        <v>18784657</v>
      </c>
      <c r="E17" s="769">
        <v>342038</v>
      </c>
      <c r="F17" s="769">
        <v>19126695</v>
      </c>
      <c r="G17" s="769">
        <v>2200994</v>
      </c>
      <c r="H17" s="769">
        <v>232896</v>
      </c>
      <c r="I17" s="769">
        <v>41469</v>
      </c>
      <c r="J17" s="769">
        <v>22473130</v>
      </c>
    </row>
    <row r="18" spans="1:17" ht="15.75" customHeight="1" x14ac:dyDescent="0.2">
      <c r="A18" s="376" t="s">
        <v>470</v>
      </c>
      <c r="B18" s="61"/>
      <c r="C18" s="769">
        <v>34955400</v>
      </c>
      <c r="D18" s="769">
        <v>202537709</v>
      </c>
      <c r="E18" s="769">
        <v>27510380</v>
      </c>
      <c r="F18" s="769">
        <v>230048089</v>
      </c>
      <c r="G18" s="769">
        <v>47168310</v>
      </c>
      <c r="H18" s="769">
        <v>17894219</v>
      </c>
      <c r="I18" s="769">
        <v>2161098</v>
      </c>
      <c r="J18" s="769">
        <v>332227116</v>
      </c>
    </row>
    <row r="19" spans="1:17" ht="15.75" customHeight="1" x14ac:dyDescent="0.2">
      <c r="A19" s="732"/>
      <c r="B19" s="732"/>
      <c r="C19" s="769"/>
      <c r="D19" s="769"/>
      <c r="E19" s="769">
        <v>0</v>
      </c>
      <c r="F19" s="769"/>
      <c r="G19" s="769"/>
      <c r="H19" s="769"/>
      <c r="I19" s="769"/>
      <c r="J19" s="769"/>
    </row>
    <row r="20" spans="1:17" ht="15.75" customHeight="1" x14ac:dyDescent="0.2">
      <c r="A20" s="795" t="s">
        <v>471</v>
      </c>
      <c r="B20" s="61"/>
      <c r="C20" s="769"/>
      <c r="D20" s="769"/>
      <c r="E20" s="769">
        <v>0</v>
      </c>
      <c r="F20" s="769"/>
      <c r="G20" s="769"/>
      <c r="H20" s="769"/>
      <c r="I20" s="769"/>
      <c r="J20" s="769"/>
    </row>
    <row r="21" spans="1:17" ht="15.75" customHeight="1" x14ac:dyDescent="0.2">
      <c r="A21" s="720"/>
      <c r="B21" s="720"/>
      <c r="C21" s="769"/>
      <c r="D21" s="769"/>
      <c r="E21" s="769">
        <v>0</v>
      </c>
      <c r="F21" s="769"/>
      <c r="G21" s="769"/>
      <c r="H21" s="769"/>
      <c r="I21" s="769"/>
      <c r="J21" s="769"/>
    </row>
    <row r="22" spans="1:17" ht="15.75" customHeight="1" x14ac:dyDescent="0.2">
      <c r="A22" s="797" t="s">
        <v>472</v>
      </c>
      <c r="B22" s="720"/>
      <c r="C22" s="769"/>
      <c r="D22" s="769"/>
      <c r="E22" s="769">
        <v>0</v>
      </c>
      <c r="F22" s="769"/>
      <c r="G22" s="769"/>
      <c r="H22" s="769"/>
      <c r="I22" s="769"/>
      <c r="J22" s="769"/>
    </row>
    <row r="23" spans="1:17" ht="15.75" customHeight="1" x14ac:dyDescent="0.2">
      <c r="A23" s="403"/>
      <c r="B23" s="798" t="s">
        <v>377</v>
      </c>
      <c r="C23" s="769">
        <v>7213493</v>
      </c>
      <c r="D23" s="769">
        <v>102787507</v>
      </c>
      <c r="E23" s="769">
        <v>31262746</v>
      </c>
      <c r="F23" s="769">
        <v>134050253</v>
      </c>
      <c r="G23" s="769">
        <v>904737</v>
      </c>
      <c r="H23" s="769">
        <v>4286023</v>
      </c>
      <c r="I23" s="769">
        <v>4554542</v>
      </c>
      <c r="J23" s="769">
        <v>151009048</v>
      </c>
    </row>
    <row r="24" spans="1:17" ht="15.75" customHeight="1" x14ac:dyDescent="0.2">
      <c r="A24" s="403"/>
      <c r="B24" s="732" t="s">
        <v>481</v>
      </c>
      <c r="C24" s="769">
        <v>2065711</v>
      </c>
      <c r="D24" s="769">
        <v>33347778</v>
      </c>
      <c r="E24" s="769">
        <v>11033385</v>
      </c>
      <c r="F24" s="769">
        <v>44381163</v>
      </c>
      <c r="G24" s="769">
        <v>16273</v>
      </c>
      <c r="H24" s="769">
        <v>374743</v>
      </c>
      <c r="I24" s="769">
        <v>1625470</v>
      </c>
      <c r="J24" s="769">
        <v>48463360</v>
      </c>
      <c r="K24" s="799"/>
      <c r="L24" s="799"/>
      <c r="M24" s="799"/>
      <c r="N24" s="799"/>
      <c r="O24" s="799"/>
      <c r="P24" s="799"/>
      <c r="Q24" s="799"/>
    </row>
    <row r="25" spans="1:17" ht="15.75" customHeight="1" x14ac:dyDescent="0.2">
      <c r="A25" s="728"/>
      <c r="B25" s="728" t="s">
        <v>130</v>
      </c>
      <c r="C25" s="769">
        <v>849349</v>
      </c>
      <c r="D25" s="769">
        <v>13977436</v>
      </c>
      <c r="E25" s="769">
        <v>4793065</v>
      </c>
      <c r="F25" s="769">
        <v>18770501</v>
      </c>
      <c r="G25" s="769">
        <v>67816</v>
      </c>
      <c r="H25" s="769">
        <v>8832798</v>
      </c>
      <c r="I25" s="769">
        <v>710225</v>
      </c>
      <c r="J25" s="769">
        <v>29230689</v>
      </c>
    </row>
    <row r="26" spans="1:17" ht="25.5" customHeight="1" x14ac:dyDescent="0.2">
      <c r="A26" s="800" t="s">
        <v>473</v>
      </c>
      <c r="B26" s="728"/>
      <c r="C26" s="769"/>
      <c r="D26" s="769"/>
      <c r="E26" s="769"/>
      <c r="F26" s="769"/>
      <c r="G26" s="769"/>
      <c r="H26" s="769"/>
      <c r="I26" s="769"/>
      <c r="J26" s="769"/>
    </row>
    <row r="27" spans="1:17" ht="15.75" customHeight="1" x14ac:dyDescent="0.2">
      <c r="A27" s="728"/>
      <c r="B27" s="728" t="s">
        <v>474</v>
      </c>
      <c r="C27" s="769">
        <v>6386417</v>
      </c>
      <c r="D27" s="769">
        <v>10027049</v>
      </c>
      <c r="E27" s="769"/>
      <c r="F27" s="769">
        <v>10027049</v>
      </c>
      <c r="G27" s="769">
        <v>8037869</v>
      </c>
      <c r="H27" s="769">
        <v>0</v>
      </c>
      <c r="I27" s="769">
        <v>0</v>
      </c>
      <c r="J27" s="769">
        <v>24451335</v>
      </c>
    </row>
    <row r="28" spans="1:17" ht="15.75" customHeight="1" x14ac:dyDescent="0.2">
      <c r="A28" s="732"/>
      <c r="B28" s="732" t="s">
        <v>475</v>
      </c>
      <c r="C28" s="769">
        <v>2649365</v>
      </c>
      <c r="D28" s="769">
        <v>37692109</v>
      </c>
      <c r="E28" s="769">
        <v>11462999</v>
      </c>
      <c r="F28" s="769">
        <v>49155108</v>
      </c>
      <c r="G28" s="769">
        <v>337690</v>
      </c>
      <c r="H28" s="769">
        <v>1573856</v>
      </c>
      <c r="I28" s="769">
        <v>1669826</v>
      </c>
      <c r="J28" s="769">
        <v>55385845</v>
      </c>
    </row>
    <row r="29" spans="1:17" ht="15.75" customHeight="1" x14ac:dyDescent="0.2">
      <c r="A29" s="801" t="s">
        <v>476</v>
      </c>
      <c r="B29" s="733"/>
      <c r="C29" s="769"/>
      <c r="D29" s="769"/>
      <c r="E29" s="769">
        <v>0</v>
      </c>
      <c r="F29" s="769"/>
      <c r="G29" s="769"/>
      <c r="H29" s="769"/>
      <c r="I29" s="769"/>
      <c r="J29" s="769"/>
    </row>
    <row r="30" spans="1:17" ht="25.5" customHeight="1" x14ac:dyDescent="0.2">
      <c r="A30" s="733"/>
      <c r="B30" s="802" t="s">
        <v>477</v>
      </c>
      <c r="C30" s="769">
        <v>657725</v>
      </c>
      <c r="D30" s="769">
        <v>5935653</v>
      </c>
      <c r="E30" s="769">
        <v>498935</v>
      </c>
      <c r="F30" s="769">
        <v>6434588</v>
      </c>
      <c r="G30" s="769">
        <v>342893</v>
      </c>
      <c r="H30" s="769">
        <v>455122</v>
      </c>
      <c r="I30" s="769">
        <v>44417</v>
      </c>
      <c r="J30" s="769">
        <v>7934745</v>
      </c>
    </row>
    <row r="31" spans="1:17" ht="15.75" customHeight="1" x14ac:dyDescent="0.2">
      <c r="A31" s="733"/>
      <c r="B31" s="733" t="s">
        <v>478</v>
      </c>
      <c r="C31" s="769">
        <v>1599609</v>
      </c>
      <c r="D31" s="769">
        <v>7318276</v>
      </c>
      <c r="E31" s="769">
        <v>1498158</v>
      </c>
      <c r="F31" s="769">
        <v>8816434</v>
      </c>
      <c r="G31" s="769">
        <v>1495999</v>
      </c>
      <c r="H31" s="769">
        <v>261186</v>
      </c>
      <c r="I31" s="769">
        <v>211082</v>
      </c>
      <c r="J31" s="769">
        <v>12384310</v>
      </c>
    </row>
    <row r="32" spans="1:17" ht="15.75" customHeight="1" x14ac:dyDescent="0.2">
      <c r="A32" s="733"/>
      <c r="B32" s="733" t="s">
        <v>479</v>
      </c>
      <c r="C32" s="769">
        <v>10612</v>
      </c>
      <c r="D32" s="769">
        <v>219451</v>
      </c>
      <c r="E32" s="769">
        <v>64939</v>
      </c>
      <c r="F32" s="769">
        <v>284390</v>
      </c>
      <c r="G32" s="769">
        <v>1</v>
      </c>
      <c r="H32" s="769">
        <v>545</v>
      </c>
      <c r="I32" s="769">
        <v>9662</v>
      </c>
      <c r="J32" s="769">
        <v>305210</v>
      </c>
    </row>
    <row r="33" spans="1:19" ht="15.75" customHeight="1" x14ac:dyDescent="0.2">
      <c r="A33" s="733"/>
      <c r="B33" s="733" t="s">
        <v>245</v>
      </c>
      <c r="C33" s="769">
        <v>181480</v>
      </c>
      <c r="D33" s="769">
        <v>2167616</v>
      </c>
      <c r="E33" s="769">
        <v>293106</v>
      </c>
      <c r="F33" s="769">
        <v>2460722</v>
      </c>
      <c r="G33" s="769">
        <v>-8085</v>
      </c>
      <c r="H33" s="769">
        <v>112980</v>
      </c>
      <c r="I33" s="769">
        <v>43040</v>
      </c>
      <c r="J33" s="769">
        <v>2790137</v>
      </c>
    </row>
    <row r="34" spans="1:19" ht="15.75" customHeight="1" x14ac:dyDescent="0.2">
      <c r="A34" s="801" t="s">
        <v>480</v>
      </c>
      <c r="B34" s="733"/>
      <c r="C34" s="769">
        <v>21613761</v>
      </c>
      <c r="D34" s="769">
        <v>213472875</v>
      </c>
      <c r="E34" s="769">
        <v>60907333</v>
      </c>
      <c r="F34" s="769">
        <v>274380208</v>
      </c>
      <c r="G34" s="769">
        <v>11195193</v>
      </c>
      <c r="H34" s="769">
        <v>15897253</v>
      </c>
      <c r="I34" s="769">
        <v>8868264</v>
      </c>
      <c r="J34" s="769">
        <v>331954679</v>
      </c>
    </row>
    <row r="35" spans="1:19" ht="15.75" customHeight="1" x14ac:dyDescent="0.2">
      <c r="A35" s="737"/>
      <c r="B35" s="737"/>
      <c r="C35" s="769"/>
      <c r="D35" s="769"/>
      <c r="E35" s="769">
        <v>0</v>
      </c>
      <c r="F35" s="769">
        <v>0</v>
      </c>
      <c r="G35" s="769"/>
      <c r="H35" s="769"/>
      <c r="I35" s="769"/>
      <c r="J35" s="769">
        <v>0</v>
      </c>
    </row>
    <row r="36" spans="1:19" ht="15.75" customHeight="1" thickBot="1" x14ac:dyDescent="0.25">
      <c r="A36" s="775" t="s">
        <v>354</v>
      </c>
      <c r="B36" s="775"/>
      <c r="C36" s="775">
        <v>13341639</v>
      </c>
      <c r="D36" s="775">
        <v>-10935166</v>
      </c>
      <c r="E36" s="775">
        <v>-33396953</v>
      </c>
      <c r="F36" s="775">
        <v>-44332119</v>
      </c>
      <c r="G36" s="775">
        <v>35973117</v>
      </c>
      <c r="H36" s="775">
        <v>1996966</v>
      </c>
      <c r="I36" s="775">
        <v>-6707166</v>
      </c>
      <c r="J36" s="775">
        <v>272437</v>
      </c>
    </row>
    <row r="37" spans="1:19" ht="20.25" customHeight="1" x14ac:dyDescent="0.2">
      <c r="A37" s="740" t="s">
        <v>488</v>
      </c>
      <c r="B37" s="740"/>
      <c r="C37" s="728"/>
      <c r="D37" s="728"/>
      <c r="E37" s="728"/>
      <c r="F37" s="728"/>
      <c r="G37" s="728"/>
      <c r="H37" s="728"/>
      <c r="I37" s="728"/>
      <c r="J37" s="728"/>
    </row>
    <row r="38" spans="1:19" ht="32.25" customHeight="1" x14ac:dyDescent="0.2">
      <c r="A38" s="437" t="s">
        <v>856</v>
      </c>
      <c r="B38" s="1129" t="s">
        <v>487</v>
      </c>
      <c r="C38" s="1129"/>
      <c r="D38" s="1129"/>
      <c r="E38" s="1129"/>
      <c r="F38" s="1129"/>
      <c r="G38" s="1129"/>
      <c r="H38" s="1129"/>
      <c r="I38" s="1129"/>
      <c r="J38" s="1129"/>
    </row>
    <row r="39" spans="1:19" ht="12.75" customHeight="1" x14ac:dyDescent="0.2">
      <c r="K39" s="51"/>
      <c r="L39" s="51"/>
      <c r="M39" s="51"/>
      <c r="N39" s="51"/>
      <c r="O39" s="51"/>
      <c r="P39" s="51"/>
      <c r="Q39" s="51"/>
      <c r="R39" s="51"/>
      <c r="S39" s="51"/>
    </row>
    <row r="40" spans="1:19" x14ac:dyDescent="0.2">
      <c r="D40" s="779"/>
      <c r="E40" s="780"/>
      <c r="F40" s="780"/>
      <c r="G40" s="780"/>
      <c r="H40" s="779"/>
    </row>
    <row r="41" spans="1:19" x14ac:dyDescent="0.2">
      <c r="D41" s="779"/>
      <c r="E41" s="780"/>
      <c r="F41" s="780"/>
      <c r="G41" s="780"/>
      <c r="H41" s="779"/>
    </row>
    <row r="42" spans="1:19" x14ac:dyDescent="0.2">
      <c r="D42" s="779"/>
      <c r="E42" s="780"/>
      <c r="F42" s="780"/>
      <c r="G42" s="780"/>
      <c r="H42" s="779"/>
    </row>
    <row r="43" spans="1:19" x14ac:dyDescent="0.2">
      <c r="D43" s="779"/>
    </row>
  </sheetData>
  <mergeCells count="11">
    <mergeCell ref="A2:J2"/>
    <mergeCell ref="A3:J3"/>
    <mergeCell ref="A4:J4"/>
    <mergeCell ref="C6:C8"/>
    <mergeCell ref="D6:E7"/>
    <mergeCell ref="B38:J38"/>
    <mergeCell ref="F6:F8"/>
    <mergeCell ref="G6:G8"/>
    <mergeCell ref="H6:H8"/>
    <mergeCell ref="A6:B8"/>
    <mergeCell ref="I6:I8"/>
  </mergeCells>
  <hyperlinks>
    <hyperlink ref="A1" location="Índice!A1" display="Regresar" xr:uid="{00000000-0004-0000-3600-000000000000}"/>
  </hyperlinks>
  <pageMargins left="0.15748031496062992" right="0.15748031496062992" top="0.74803149606299213" bottom="0.74803149606299213" header="0.31496062992125984" footer="0.31496062992125984"/>
  <pageSetup scale="85"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S52"/>
  <sheetViews>
    <sheetView showGridLines="0" workbookViewId="0">
      <selection activeCell="B22" sqref="B22"/>
    </sheetView>
  </sheetViews>
  <sheetFormatPr baseColWidth="10" defaultRowHeight="15" x14ac:dyDescent="0.2"/>
  <cols>
    <col min="1" max="1" width="28.140625" style="99" customWidth="1"/>
    <col min="2" max="2" width="17.42578125" style="99" customWidth="1"/>
    <col min="3" max="6" width="25.42578125" style="99" customWidth="1"/>
    <col min="7" max="16384" width="11.42578125" style="99"/>
  </cols>
  <sheetData>
    <row r="1" spans="1:6" s="416" customFormat="1" x14ac:dyDescent="0.2">
      <c r="A1" s="236" t="s">
        <v>1404</v>
      </c>
      <c r="B1" s="741"/>
      <c r="C1" s="741"/>
      <c r="D1" s="741"/>
      <c r="E1" s="741"/>
    </row>
    <row r="2" spans="1:6" s="416" customFormat="1" x14ac:dyDescent="0.2">
      <c r="A2" s="1232" t="s">
        <v>1261</v>
      </c>
      <c r="B2" s="1232"/>
      <c r="C2" s="1232"/>
      <c r="D2" s="1232"/>
      <c r="E2" s="1232"/>
      <c r="F2" s="1232"/>
    </row>
    <row r="3" spans="1:6" s="416" customFormat="1" ht="35.25" customHeight="1" x14ac:dyDescent="0.2">
      <c r="A3" s="1205" t="s">
        <v>1377</v>
      </c>
      <c r="B3" s="1205"/>
      <c r="C3" s="1205"/>
      <c r="D3" s="1205"/>
      <c r="E3" s="1205"/>
    </row>
    <row r="4" spans="1:6" s="416" customFormat="1" ht="18" x14ac:dyDescent="0.2">
      <c r="A4" s="417" t="s">
        <v>69</v>
      </c>
      <c r="B4" s="741"/>
      <c r="C4" s="741"/>
      <c r="D4" s="741"/>
      <c r="E4" s="741"/>
    </row>
    <row r="5" spans="1:6" s="416" customFormat="1" ht="15.75" thickBot="1" x14ac:dyDescent="0.25">
      <c r="A5" s="1232"/>
      <c r="B5" s="1232"/>
      <c r="C5" s="1232"/>
      <c r="D5" s="1232"/>
      <c r="E5" s="1232"/>
      <c r="F5" s="1232"/>
    </row>
    <row r="6" spans="1:6" ht="19.5" customHeight="1" thickBot="1" x14ac:dyDescent="0.25">
      <c r="A6" s="1268" t="s">
        <v>1363</v>
      </c>
      <c r="B6" s="1270" t="s">
        <v>19</v>
      </c>
      <c r="C6" s="1237" t="s">
        <v>484</v>
      </c>
      <c r="D6" s="1237"/>
      <c r="E6" s="1237" t="s">
        <v>467</v>
      </c>
      <c r="F6" s="1237"/>
    </row>
    <row r="7" spans="1:6" ht="39.75" customHeight="1" thickBot="1" x14ac:dyDescent="0.25">
      <c r="A7" s="1269"/>
      <c r="B7" s="1271"/>
      <c r="C7" s="576" t="s">
        <v>482</v>
      </c>
      <c r="D7" s="576" t="s">
        <v>483</v>
      </c>
      <c r="E7" s="576" t="s">
        <v>485</v>
      </c>
      <c r="F7" s="576" t="s">
        <v>469</v>
      </c>
    </row>
    <row r="8" spans="1:6" ht="15" customHeight="1" x14ac:dyDescent="0.2">
      <c r="A8" s="290"/>
      <c r="B8" s="291"/>
      <c r="C8" s="575"/>
      <c r="D8" s="575"/>
      <c r="E8" s="575"/>
      <c r="F8" s="803"/>
    </row>
    <row r="9" spans="1:6" ht="15" customHeight="1" x14ac:dyDescent="0.2">
      <c r="A9" s="773" t="s">
        <v>376</v>
      </c>
      <c r="B9" s="766">
        <v>332227116</v>
      </c>
      <c r="C9" s="766">
        <v>302944425.94442993</v>
      </c>
      <c r="D9" s="766">
        <v>1804180.3672199999</v>
      </c>
      <c r="E9" s="766">
        <v>5005380.7874600021</v>
      </c>
      <c r="F9" s="766">
        <v>22473129.429239985</v>
      </c>
    </row>
    <row r="10" spans="1:6" ht="15" customHeight="1" x14ac:dyDescent="0.2">
      <c r="A10" s="56"/>
      <c r="B10" s="766"/>
      <c r="C10" s="766"/>
      <c r="D10" s="766"/>
      <c r="E10" s="766"/>
      <c r="F10" s="403"/>
    </row>
    <row r="11" spans="1:6" ht="15" customHeight="1" x14ac:dyDescent="0.2">
      <c r="A11" s="745" t="s">
        <v>20</v>
      </c>
      <c r="B11" s="766">
        <v>4241851.7847300004</v>
      </c>
      <c r="C11" s="766">
        <v>4172061.31274</v>
      </c>
      <c r="D11" s="766">
        <v>2674.4544999999998</v>
      </c>
      <c r="E11" s="766">
        <v>6186.8879800000004</v>
      </c>
      <c r="F11" s="766">
        <v>60929.129509999999</v>
      </c>
    </row>
    <row r="12" spans="1:6" ht="15" customHeight="1" x14ac:dyDescent="0.2">
      <c r="A12" s="745" t="s">
        <v>21</v>
      </c>
      <c r="B12" s="766">
        <v>13092341.64126</v>
      </c>
      <c r="C12" s="766">
        <v>12696304.15227</v>
      </c>
      <c r="D12" s="766">
        <v>41768.115159999994</v>
      </c>
      <c r="E12" s="766">
        <v>14340.77555</v>
      </c>
      <c r="F12" s="766">
        <v>339928.59827999998</v>
      </c>
    </row>
    <row r="13" spans="1:6" ht="15" customHeight="1" x14ac:dyDescent="0.2">
      <c r="A13" s="745" t="s">
        <v>22</v>
      </c>
      <c r="B13" s="766">
        <v>2552136.8841800005</v>
      </c>
      <c r="C13" s="766">
        <v>2482764.7435400002</v>
      </c>
      <c r="D13" s="766">
        <v>16647.419300000001</v>
      </c>
      <c r="E13" s="766">
        <v>5735.2665399999996</v>
      </c>
      <c r="F13" s="766">
        <v>46989.4548</v>
      </c>
    </row>
    <row r="14" spans="1:6" ht="15" customHeight="1" x14ac:dyDescent="0.2">
      <c r="A14" s="745" t="s">
        <v>23</v>
      </c>
      <c r="B14" s="766">
        <v>3901420.5782999997</v>
      </c>
      <c r="C14" s="766">
        <v>3563080.20921</v>
      </c>
      <c r="D14" s="766">
        <v>9650.1931000000004</v>
      </c>
      <c r="E14" s="766">
        <v>4495.4861500000006</v>
      </c>
      <c r="F14" s="766">
        <v>324194.68983999995</v>
      </c>
    </row>
    <row r="15" spans="1:6" ht="15" customHeight="1" x14ac:dyDescent="0.2">
      <c r="A15" s="745" t="s">
        <v>24</v>
      </c>
      <c r="B15" s="766">
        <v>12517108.703089999</v>
      </c>
      <c r="C15" s="766">
        <v>12251271.175209999</v>
      </c>
      <c r="D15" s="766">
        <v>59198.228009999999</v>
      </c>
      <c r="E15" s="766">
        <v>22157.047149999999</v>
      </c>
      <c r="F15" s="766">
        <v>184482.25271999999</v>
      </c>
    </row>
    <row r="16" spans="1:6" ht="15" customHeight="1" x14ac:dyDescent="0.2">
      <c r="A16" s="745" t="s">
        <v>25</v>
      </c>
      <c r="B16" s="766">
        <v>2082912.1944199998</v>
      </c>
      <c r="C16" s="766">
        <v>1998361.0004799999</v>
      </c>
      <c r="D16" s="766">
        <v>15525.502060000001</v>
      </c>
      <c r="E16" s="766">
        <v>8224.1302799999994</v>
      </c>
      <c r="F16" s="766">
        <v>60801.561600000001</v>
      </c>
    </row>
    <row r="17" spans="1:6" ht="15" customHeight="1" x14ac:dyDescent="0.2">
      <c r="A17" s="745" t="s">
        <v>26</v>
      </c>
      <c r="B17" s="766">
        <v>3498281.9348599999</v>
      </c>
      <c r="C17" s="766">
        <v>3391450.5641899998</v>
      </c>
      <c r="D17" s="766">
        <v>25511.669149999998</v>
      </c>
      <c r="E17" s="766">
        <v>8230.2238200000011</v>
      </c>
      <c r="F17" s="766">
        <v>73089.477700000003</v>
      </c>
    </row>
    <row r="18" spans="1:6" ht="15" customHeight="1" x14ac:dyDescent="0.2">
      <c r="A18" s="745" t="s">
        <v>27</v>
      </c>
      <c r="B18" s="766">
        <v>12915116.199139997</v>
      </c>
      <c r="C18" s="766">
        <v>12671648.395709999</v>
      </c>
      <c r="D18" s="766">
        <v>91545.345709999994</v>
      </c>
      <c r="E18" s="766">
        <v>24688.908609999999</v>
      </c>
      <c r="F18" s="766">
        <v>127233.54910999999</v>
      </c>
    </row>
    <row r="19" spans="1:6" ht="15" customHeight="1" x14ac:dyDescent="0.2">
      <c r="A19" s="746" t="s">
        <v>28</v>
      </c>
      <c r="B19" s="766">
        <v>20344409.32051</v>
      </c>
      <c r="C19" s="766">
        <v>0</v>
      </c>
      <c r="D19" s="766">
        <v>62470.346030000001</v>
      </c>
      <c r="E19" s="766">
        <v>4438777.7536700005</v>
      </c>
      <c r="F19" s="766">
        <v>15843161.22081</v>
      </c>
    </row>
    <row r="20" spans="1:6" ht="15" customHeight="1" x14ac:dyDescent="0.2">
      <c r="A20" s="406" t="s">
        <v>1292</v>
      </c>
      <c r="B20" s="766">
        <v>30512039.575469997</v>
      </c>
      <c r="C20" s="766">
        <v>29992278.155189998</v>
      </c>
      <c r="D20" s="766">
        <v>57963.229960000004</v>
      </c>
      <c r="E20" s="766">
        <v>51980.847829999999</v>
      </c>
      <c r="F20" s="766">
        <v>409817.34249000007</v>
      </c>
    </row>
    <row r="21" spans="1:6" ht="15" customHeight="1" x14ac:dyDescent="0.2">
      <c r="A21" s="406" t="s">
        <v>1293</v>
      </c>
      <c r="B21" s="766">
        <v>31089012.964630004</v>
      </c>
      <c r="C21" s="766">
        <v>30108784.191610001</v>
      </c>
      <c r="D21" s="766">
        <v>190521.03512999997</v>
      </c>
      <c r="E21" s="766">
        <v>62385.561000000002</v>
      </c>
      <c r="F21" s="766">
        <v>727322.17689</v>
      </c>
    </row>
    <row r="22" spans="1:6" ht="15" customHeight="1" x14ac:dyDescent="0.2">
      <c r="A22" s="406" t="s">
        <v>29</v>
      </c>
      <c r="B22" s="766">
        <v>3592293.1650899998</v>
      </c>
      <c r="C22" s="766">
        <v>3466262.11</v>
      </c>
      <c r="D22" s="766">
        <v>34668.848619999997</v>
      </c>
      <c r="E22" s="766">
        <v>9734.4026599999997</v>
      </c>
      <c r="F22" s="766">
        <v>81627.803809999998</v>
      </c>
    </row>
    <row r="23" spans="1:6" ht="15" customHeight="1" x14ac:dyDescent="0.2">
      <c r="A23" s="406" t="s">
        <v>30</v>
      </c>
      <c r="B23" s="766">
        <v>13152786.03609</v>
      </c>
      <c r="C23" s="766">
        <v>12861245.277309999</v>
      </c>
      <c r="D23" s="766">
        <v>63656.467340000003</v>
      </c>
      <c r="E23" s="766">
        <v>19501.007460000001</v>
      </c>
      <c r="F23" s="766">
        <v>208383.28397999998</v>
      </c>
    </row>
    <row r="24" spans="1:6" ht="15" customHeight="1" x14ac:dyDescent="0.2">
      <c r="A24" s="406" t="s">
        <v>31</v>
      </c>
      <c r="B24" s="766">
        <v>3029643.9460699996</v>
      </c>
      <c r="C24" s="766">
        <v>2729369.2612299998</v>
      </c>
      <c r="D24" s="766">
        <v>22551.209350000001</v>
      </c>
      <c r="E24" s="766">
        <v>11090.14601</v>
      </c>
      <c r="F24" s="766">
        <v>266633.32948000001</v>
      </c>
    </row>
    <row r="25" spans="1:6" ht="15" customHeight="1" x14ac:dyDescent="0.2">
      <c r="A25" s="406" t="s">
        <v>32</v>
      </c>
      <c r="B25" s="766">
        <v>3834315.2199300001</v>
      </c>
      <c r="C25" s="766">
        <v>3710965.1679400001</v>
      </c>
      <c r="D25" s="766">
        <v>30260.445399999997</v>
      </c>
      <c r="E25" s="766">
        <v>9418.6753399999998</v>
      </c>
      <c r="F25" s="766">
        <v>83670.931249999994</v>
      </c>
    </row>
    <row r="26" spans="1:6" ht="15" customHeight="1" x14ac:dyDescent="0.2">
      <c r="A26" s="406" t="s">
        <v>33</v>
      </c>
      <c r="B26" s="766">
        <v>24394072.350339994</v>
      </c>
      <c r="C26" s="766">
        <v>23691283.858689997</v>
      </c>
      <c r="D26" s="766">
        <v>93309.93965</v>
      </c>
      <c r="E26" s="766">
        <v>39247.393710000004</v>
      </c>
      <c r="F26" s="766">
        <v>570231.15828999993</v>
      </c>
    </row>
    <row r="27" spans="1:6" ht="15" customHeight="1" x14ac:dyDescent="0.2">
      <c r="A27" s="406" t="s">
        <v>1291</v>
      </c>
      <c r="B27" s="766">
        <v>14686374.9155</v>
      </c>
      <c r="C27" s="766">
        <v>14197359.960790001</v>
      </c>
      <c r="D27" s="766">
        <v>137414.17418</v>
      </c>
      <c r="E27" s="766">
        <v>29452.43821</v>
      </c>
      <c r="F27" s="766">
        <v>322148.34232</v>
      </c>
    </row>
    <row r="28" spans="1:6" ht="15" customHeight="1" x14ac:dyDescent="0.2">
      <c r="A28" s="406" t="s">
        <v>1295</v>
      </c>
      <c r="B28" s="766">
        <v>10246169.882160001</v>
      </c>
      <c r="C28" s="766">
        <v>10025437.737059999</v>
      </c>
      <c r="D28" s="766">
        <v>12277.683560000001</v>
      </c>
      <c r="E28" s="766">
        <v>13735.545529999999</v>
      </c>
      <c r="F28" s="766">
        <v>194718.91600999999</v>
      </c>
    </row>
    <row r="29" spans="1:6" ht="15" customHeight="1" x14ac:dyDescent="0.2">
      <c r="A29" s="745" t="s">
        <v>34</v>
      </c>
      <c r="B29" s="766">
        <v>6401663.8617500002</v>
      </c>
      <c r="C29" s="766">
        <v>6287588.0858399998</v>
      </c>
      <c r="D29" s="766">
        <v>22564.347120000002</v>
      </c>
      <c r="E29" s="766">
        <v>12469.71358</v>
      </c>
      <c r="F29" s="766">
        <v>79041.715209999995</v>
      </c>
    </row>
    <row r="30" spans="1:6" ht="15" customHeight="1" x14ac:dyDescent="0.2">
      <c r="A30" s="745" t="s">
        <v>35</v>
      </c>
      <c r="B30" s="766">
        <v>3913670.7314200001</v>
      </c>
      <c r="C30" s="766">
        <v>3649692.1141900001</v>
      </c>
      <c r="D30" s="766">
        <v>181767.36434999999</v>
      </c>
      <c r="E30" s="766">
        <v>12098.76585</v>
      </c>
      <c r="F30" s="766">
        <v>70112.487030000004</v>
      </c>
    </row>
    <row r="31" spans="1:6" ht="15" customHeight="1" x14ac:dyDescent="0.2">
      <c r="A31" s="745" t="s">
        <v>36</v>
      </c>
      <c r="B31" s="766">
        <v>2093728.0545100002</v>
      </c>
      <c r="C31" s="766">
        <v>1995467.29391</v>
      </c>
      <c r="D31" s="766">
        <v>9522.3398699999998</v>
      </c>
      <c r="E31" s="766">
        <v>8309.6561099999999</v>
      </c>
      <c r="F31" s="766">
        <v>80428.764620000002</v>
      </c>
    </row>
    <row r="32" spans="1:6" ht="15" customHeight="1" x14ac:dyDescent="0.2">
      <c r="A32" s="745" t="s">
        <v>37</v>
      </c>
      <c r="B32" s="766">
        <v>25670604.979060002</v>
      </c>
      <c r="C32" s="766">
        <v>25081157.085580003</v>
      </c>
      <c r="D32" s="766">
        <v>135110.09711999999</v>
      </c>
      <c r="E32" s="766">
        <v>36213.720409999994</v>
      </c>
      <c r="F32" s="767">
        <v>418124.07594999997</v>
      </c>
    </row>
    <row r="33" spans="1:19" ht="15" customHeight="1" x14ac:dyDescent="0.2">
      <c r="A33" s="745" t="s">
        <v>38</v>
      </c>
      <c r="B33" s="766">
        <v>3170775.6513100001</v>
      </c>
      <c r="C33" s="766">
        <v>3071538.8555700001</v>
      </c>
      <c r="D33" s="766">
        <v>37772.837650000001</v>
      </c>
      <c r="E33" s="766">
        <v>9485.08439</v>
      </c>
      <c r="F33" s="766">
        <v>51978.873700000004</v>
      </c>
    </row>
    <row r="34" spans="1:19" ht="15" customHeight="1" x14ac:dyDescent="0.2">
      <c r="A34" s="745" t="s">
        <v>39</v>
      </c>
      <c r="B34" s="766">
        <v>9189708.0485399999</v>
      </c>
      <c r="C34" s="766">
        <v>8911459.3102599997</v>
      </c>
      <c r="D34" s="766">
        <v>70802.021840000001</v>
      </c>
      <c r="E34" s="766">
        <v>15610.10994</v>
      </c>
      <c r="F34" s="766">
        <v>191836.60649999999</v>
      </c>
    </row>
    <row r="35" spans="1:19" ht="15" customHeight="1" x14ac:dyDescent="0.2">
      <c r="A35" s="745" t="s">
        <v>40</v>
      </c>
      <c r="B35" s="766">
        <v>8389086.4138099998</v>
      </c>
      <c r="C35" s="766">
        <v>8265720.7315699998</v>
      </c>
      <c r="D35" s="766">
        <v>14995.5074</v>
      </c>
      <c r="E35" s="766">
        <v>9318.4590100000005</v>
      </c>
      <c r="F35" s="766">
        <v>99051.715830000001</v>
      </c>
    </row>
    <row r="36" spans="1:19" ht="15" customHeight="1" x14ac:dyDescent="0.2">
      <c r="A36" s="745" t="s">
        <v>41</v>
      </c>
      <c r="B36" s="766">
        <v>4937735.7936399998</v>
      </c>
      <c r="C36" s="766">
        <v>4778084.1499499995</v>
      </c>
      <c r="D36" s="766">
        <v>8058.2055700000001</v>
      </c>
      <c r="E36" s="766">
        <v>7626.6266399999995</v>
      </c>
      <c r="F36" s="766">
        <v>143966.81147999997</v>
      </c>
    </row>
    <row r="37" spans="1:19" ht="15" customHeight="1" x14ac:dyDescent="0.2">
      <c r="A37" s="745" t="s">
        <v>42</v>
      </c>
      <c r="B37" s="766">
        <v>6177596.9599599997</v>
      </c>
      <c r="C37" s="766">
        <v>6085518.0972299995</v>
      </c>
      <c r="D37" s="766">
        <v>12274.89343</v>
      </c>
      <c r="E37" s="766">
        <v>10261.00531</v>
      </c>
      <c r="F37" s="766">
        <v>69542.963989999989</v>
      </c>
    </row>
    <row r="38" spans="1:19" ht="15" customHeight="1" x14ac:dyDescent="0.2">
      <c r="A38" s="745" t="s">
        <v>43</v>
      </c>
      <c r="B38" s="766">
        <v>7332644.4335500002</v>
      </c>
      <c r="C38" s="766">
        <v>7066504.3104999997</v>
      </c>
      <c r="D38" s="766">
        <v>59880.422770000005</v>
      </c>
      <c r="E38" s="766">
        <v>16706.711329999998</v>
      </c>
      <c r="F38" s="766">
        <v>189552.98895</v>
      </c>
    </row>
    <row r="39" spans="1:19" ht="15" customHeight="1" x14ac:dyDescent="0.2">
      <c r="A39" s="745" t="s">
        <v>44</v>
      </c>
      <c r="B39" s="766">
        <v>8942609.4416900016</v>
      </c>
      <c r="C39" s="766">
        <v>8645985.7006700002</v>
      </c>
      <c r="D39" s="766">
        <v>63387.012040000001</v>
      </c>
      <c r="E39" s="766">
        <v>19108.669570000002</v>
      </c>
      <c r="F39" s="766">
        <v>214128.05940999999</v>
      </c>
    </row>
    <row r="40" spans="1:19" ht="15" customHeight="1" x14ac:dyDescent="0.2">
      <c r="A40" s="745" t="s">
        <v>45</v>
      </c>
      <c r="B40" s="766">
        <v>3535757.3314100001</v>
      </c>
      <c r="C40" s="766">
        <v>3459467.6195300003</v>
      </c>
      <c r="D40" s="766">
        <v>11819.28925</v>
      </c>
      <c r="E40" s="766">
        <v>5213.2001799999998</v>
      </c>
      <c r="F40" s="766">
        <v>59257.222450000001</v>
      </c>
    </row>
    <row r="41" spans="1:19" ht="15" customHeight="1" x14ac:dyDescent="0.2">
      <c r="A41" s="745" t="s">
        <v>46</v>
      </c>
      <c r="B41" s="766">
        <v>10657320.447920002</v>
      </c>
      <c r="C41" s="766">
        <v>10345254.903410001</v>
      </c>
      <c r="D41" s="766">
        <v>11467.295279999998</v>
      </c>
      <c r="E41" s="766">
        <v>12737.044179999999</v>
      </c>
      <c r="F41" s="766">
        <v>287861.20504999999</v>
      </c>
    </row>
    <row r="42" spans="1:19" ht="15" customHeight="1" x14ac:dyDescent="0.2">
      <c r="A42" s="747" t="s">
        <v>47</v>
      </c>
      <c r="B42" s="766">
        <v>1402779.7266299999</v>
      </c>
      <c r="C42" s="766">
        <v>1338216.2419499999</v>
      </c>
      <c r="D42" s="766">
        <v>30312.208360000001</v>
      </c>
      <c r="E42" s="766">
        <v>6384.2590499999997</v>
      </c>
      <c r="F42" s="766">
        <v>27867.01727</v>
      </c>
    </row>
    <row r="43" spans="1:19" ht="15" customHeight="1" x14ac:dyDescent="0.2">
      <c r="A43" s="745" t="s">
        <v>48</v>
      </c>
      <c r="B43" s="766">
        <v>7806944.6201100005</v>
      </c>
      <c r="C43" s="766">
        <v>7536082.4404300004</v>
      </c>
      <c r="D43" s="766">
        <v>52262.436689999995</v>
      </c>
      <c r="E43" s="766">
        <v>13960.538070000001</v>
      </c>
      <c r="F43" s="766">
        <v>204639.20491999999</v>
      </c>
    </row>
    <row r="44" spans="1:19" ht="15" customHeight="1" x14ac:dyDescent="0.2">
      <c r="A44" s="745" t="s">
        <v>49</v>
      </c>
      <c r="B44" s="766">
        <v>5181761.6592899999</v>
      </c>
      <c r="C44" s="766">
        <v>4935764.4860299993</v>
      </c>
      <c r="D44" s="766">
        <v>53286.727020000006</v>
      </c>
      <c r="E44" s="766">
        <v>10449.872820000001</v>
      </c>
      <c r="F44" s="766">
        <v>182260.57342</v>
      </c>
    </row>
    <row r="45" spans="1:19" ht="15" customHeight="1" x14ac:dyDescent="0.2">
      <c r="A45" s="745" t="s">
        <v>50</v>
      </c>
      <c r="B45" s="766">
        <v>4837864.7577599995</v>
      </c>
      <c r="C45" s="766">
        <v>4694077.6306400001</v>
      </c>
      <c r="D45" s="766">
        <v>36837.783240000004</v>
      </c>
      <c r="E45" s="766">
        <v>12907.7534</v>
      </c>
      <c r="F45" s="766">
        <v>94041.590479999999</v>
      </c>
    </row>
    <row r="46" spans="1:19" ht="15" customHeight="1" x14ac:dyDescent="0.2">
      <c r="A46" s="745" t="s">
        <v>51</v>
      </c>
      <c r="B46" s="766">
        <v>2902576.3202200001</v>
      </c>
      <c r="C46" s="766">
        <v>2786919.6140000001</v>
      </c>
      <c r="D46" s="766">
        <v>24445.272010000001</v>
      </c>
      <c r="E46" s="766">
        <v>7137.1001200000001</v>
      </c>
      <c r="F46" s="766">
        <v>84074.334090000004</v>
      </c>
    </row>
    <row r="47" spans="1:19" ht="15" customHeight="1" thickBot="1" x14ac:dyDescent="0.25">
      <c r="A47" s="748"/>
      <c r="B47" s="768"/>
      <c r="C47" s="768"/>
      <c r="D47" s="768"/>
      <c r="E47" s="768"/>
      <c r="F47" s="768"/>
    </row>
    <row r="48" spans="1:19" ht="26.25" customHeight="1" x14ac:dyDescent="0.2">
      <c r="A48" s="1286" t="s">
        <v>855</v>
      </c>
      <c r="B48" s="1286"/>
      <c r="C48" s="1286"/>
      <c r="D48" s="1286"/>
      <c r="E48" s="1286"/>
      <c r="G48" s="700"/>
      <c r="H48" s="700"/>
      <c r="I48" s="700"/>
      <c r="J48" s="700"/>
      <c r="K48" s="700"/>
      <c r="L48" s="700"/>
      <c r="M48" s="44"/>
      <c r="N48" s="701"/>
      <c r="O48" s="702"/>
      <c r="P48" s="701"/>
      <c r="Q48" s="44"/>
      <c r="R48" s="44"/>
      <c r="S48" s="51"/>
    </row>
    <row r="49" spans="1:18" ht="36.75" customHeight="1" x14ac:dyDescent="0.2">
      <c r="A49" s="1285" t="s">
        <v>1364</v>
      </c>
      <c r="B49" s="1285"/>
      <c r="C49" s="1285"/>
      <c r="D49" s="1285"/>
      <c r="E49" s="1285"/>
      <c r="F49" s="1285"/>
      <c r="G49" s="98"/>
      <c r="H49" s="98"/>
      <c r="I49" s="98"/>
      <c r="J49" s="98"/>
      <c r="K49" s="98"/>
      <c r="L49" s="98"/>
      <c r="M49" s="98"/>
      <c r="N49" s="98"/>
      <c r="O49" s="98"/>
      <c r="P49" s="98"/>
      <c r="Q49" s="98"/>
      <c r="R49" s="98"/>
    </row>
    <row r="50" spans="1:18" ht="30" customHeight="1" x14ac:dyDescent="0.2">
      <c r="A50" s="1285" t="s">
        <v>488</v>
      </c>
      <c r="B50" s="1285"/>
      <c r="C50" s="1285"/>
      <c r="D50" s="1285"/>
      <c r="E50" s="1285"/>
      <c r="F50" s="1285"/>
      <c r="G50" s="703"/>
      <c r="H50" s="703"/>
      <c r="I50" s="703"/>
      <c r="J50" s="703"/>
      <c r="K50" s="703"/>
      <c r="L50" s="703"/>
      <c r="M50" s="48"/>
      <c r="N50" s="48"/>
      <c r="O50" s="48"/>
      <c r="P50" s="48"/>
      <c r="Q50" s="48"/>
      <c r="R50" s="48"/>
    </row>
    <row r="51" spans="1:18" ht="24" customHeight="1" x14ac:dyDescent="0.2"/>
    <row r="52" spans="1:18" ht="27.75" customHeight="1" x14ac:dyDescent="0.2"/>
  </sheetData>
  <mergeCells count="10">
    <mergeCell ref="A5:F5"/>
    <mergeCell ref="A50:F50"/>
    <mergeCell ref="A2:F2"/>
    <mergeCell ref="A48:E48"/>
    <mergeCell ref="A3:E3"/>
    <mergeCell ref="A6:A7"/>
    <mergeCell ref="B6:B7"/>
    <mergeCell ref="C6:D6"/>
    <mergeCell ref="E6:F6"/>
    <mergeCell ref="A49:F49"/>
  </mergeCells>
  <hyperlinks>
    <hyperlink ref="A1" location="Índice!A1" display="Regresar" xr:uid="{00000000-0004-0000-3700-000000000000}"/>
  </hyperlinks>
  <pageMargins left="0.70866141732283472" right="0.70866141732283472" top="0.74803149606299213" bottom="0.74803149606299213" header="0.31496062992125984" footer="0.31496062992125984"/>
  <pageSetup scale="7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U57"/>
  <sheetViews>
    <sheetView showGridLines="0" workbookViewId="0">
      <selection activeCell="D23" sqref="D23"/>
    </sheetView>
  </sheetViews>
  <sheetFormatPr baseColWidth="10" defaultRowHeight="15" x14ac:dyDescent="0.2"/>
  <cols>
    <col min="1" max="1" width="29.28515625" style="99" customWidth="1"/>
    <col min="2" max="2" width="13" style="99" customWidth="1"/>
    <col min="3" max="3" width="14.28515625" style="99" customWidth="1"/>
    <col min="4" max="4" width="13.28515625" style="99" customWidth="1"/>
    <col min="5" max="5" width="12.7109375" style="99" customWidth="1"/>
    <col min="6" max="6" width="1.85546875" style="99" customWidth="1"/>
    <col min="7" max="7" width="25" style="99" customWidth="1"/>
    <col min="8" max="8" width="2.7109375" style="99" customWidth="1"/>
    <col min="9" max="9" width="16.85546875" style="99" customWidth="1"/>
    <col min="10" max="10" width="14.140625" style="99" customWidth="1"/>
    <col min="11" max="11" width="15.28515625" style="99" customWidth="1"/>
    <col min="12" max="12" width="11.42578125" style="99"/>
    <col min="13" max="13" width="14.85546875" style="99" customWidth="1"/>
    <col min="14" max="16384" width="11.42578125" style="99"/>
  </cols>
  <sheetData>
    <row r="1" spans="1:15" s="416" customFormat="1" x14ac:dyDescent="0.2">
      <c r="A1" s="236" t="s">
        <v>18</v>
      </c>
      <c r="B1" s="752"/>
      <c r="C1" s="752"/>
      <c r="D1" s="752"/>
      <c r="E1" s="752"/>
      <c r="F1" s="752"/>
      <c r="G1" s="752"/>
      <c r="H1" s="752"/>
      <c r="I1" s="752"/>
      <c r="J1" s="752"/>
      <c r="K1" s="752"/>
      <c r="L1" s="752"/>
      <c r="M1" s="752"/>
    </row>
    <row r="2" spans="1:15" s="416" customFormat="1" x14ac:dyDescent="0.2">
      <c r="A2" s="1239" t="s">
        <v>1262</v>
      </c>
      <c r="B2" s="1239"/>
      <c r="C2" s="1239"/>
      <c r="D2" s="1239"/>
      <c r="E2" s="1239"/>
      <c r="F2" s="1239"/>
      <c r="G2" s="1239"/>
      <c r="H2" s="1239"/>
      <c r="I2" s="1239"/>
      <c r="J2" s="1239"/>
      <c r="K2" s="1239"/>
      <c r="L2" s="1239"/>
      <c r="M2" s="1239"/>
    </row>
    <row r="3" spans="1:15" s="416" customFormat="1" ht="18" x14ac:dyDescent="0.2">
      <c r="A3" s="1172" t="s">
        <v>1377</v>
      </c>
      <c r="B3" s="1172"/>
      <c r="C3" s="1172"/>
      <c r="D3" s="1172"/>
      <c r="E3" s="1172"/>
      <c r="F3" s="1172"/>
      <c r="G3" s="1172"/>
      <c r="H3" s="1172"/>
      <c r="I3" s="1172"/>
      <c r="J3" s="1172"/>
      <c r="K3" s="1172"/>
      <c r="L3" s="1172"/>
      <c r="M3" s="1172"/>
    </row>
    <row r="4" spans="1:15" s="416" customFormat="1" ht="18" x14ac:dyDescent="0.2">
      <c r="A4" s="417" t="s">
        <v>69</v>
      </c>
      <c r="B4" s="752"/>
      <c r="C4" s="752"/>
      <c r="D4" s="752"/>
      <c r="E4" s="752"/>
      <c r="F4" s="752"/>
      <c r="G4" s="752"/>
      <c r="H4" s="752"/>
      <c r="I4" s="752"/>
      <c r="J4" s="752"/>
      <c r="K4" s="752"/>
      <c r="L4" s="752"/>
      <c r="M4" s="752"/>
    </row>
    <row r="5" spans="1:15" s="416" customFormat="1" ht="15.75" thickBot="1" x14ac:dyDescent="0.25">
      <c r="A5" s="1239"/>
      <c r="B5" s="1239"/>
      <c r="C5" s="1239"/>
      <c r="D5" s="1239"/>
      <c r="E5" s="1239"/>
      <c r="F5" s="1239"/>
      <c r="G5" s="1239"/>
      <c r="H5" s="1239"/>
      <c r="I5" s="1239"/>
      <c r="J5" s="1239"/>
      <c r="K5" s="1239"/>
      <c r="L5" s="1239"/>
      <c r="M5" s="1239"/>
    </row>
    <row r="6" spans="1:15" ht="48" customHeight="1" x14ac:dyDescent="0.2">
      <c r="A6" s="1273" t="s">
        <v>1363</v>
      </c>
      <c r="B6" s="313"/>
      <c r="C6" s="1273" t="s">
        <v>472</v>
      </c>
      <c r="D6" s="1273"/>
      <c r="E6" s="1273"/>
      <c r="F6" s="837"/>
      <c r="G6" s="1273" t="s">
        <v>486</v>
      </c>
      <c r="H6" s="837"/>
      <c r="I6" s="1273" t="s">
        <v>476</v>
      </c>
      <c r="J6" s="1273"/>
      <c r="K6" s="1273"/>
      <c r="L6" s="1273"/>
      <c r="M6" s="1288" t="s">
        <v>204</v>
      </c>
    </row>
    <row r="7" spans="1:15" ht="15.75" thickBot="1" x14ac:dyDescent="0.25">
      <c r="A7" s="1274"/>
      <c r="B7" s="30"/>
      <c r="C7" s="1275"/>
      <c r="D7" s="1275"/>
      <c r="E7" s="1275"/>
      <c r="F7" s="32"/>
      <c r="G7" s="1275"/>
      <c r="H7" s="32"/>
      <c r="I7" s="1275"/>
      <c r="J7" s="1275"/>
      <c r="K7" s="1275"/>
      <c r="L7" s="1275"/>
      <c r="M7" s="1276"/>
    </row>
    <row r="8" spans="1:15" ht="16.5" customHeight="1" x14ac:dyDescent="0.2">
      <c r="A8" s="1274"/>
      <c r="B8" s="1274" t="s">
        <v>246</v>
      </c>
      <c r="C8" s="1276" t="s">
        <v>377</v>
      </c>
      <c r="D8" s="1276" t="s">
        <v>481</v>
      </c>
      <c r="E8" s="1276" t="s">
        <v>130</v>
      </c>
      <c r="F8" s="31"/>
      <c r="G8" s="1276" t="s">
        <v>475</v>
      </c>
      <c r="H8" s="31"/>
      <c r="I8" s="1276" t="s">
        <v>477</v>
      </c>
      <c r="J8" s="1276" t="s">
        <v>478</v>
      </c>
      <c r="K8" s="1276" t="s">
        <v>1024</v>
      </c>
      <c r="L8" s="1276" t="s">
        <v>433</v>
      </c>
      <c r="M8" s="1276"/>
    </row>
    <row r="9" spans="1:15" ht="16.5" customHeight="1" x14ac:dyDescent="0.2">
      <c r="A9" s="1274"/>
      <c r="B9" s="1274"/>
      <c r="C9" s="1276"/>
      <c r="D9" s="1276"/>
      <c r="E9" s="1276"/>
      <c r="F9" s="31"/>
      <c r="G9" s="1276"/>
      <c r="H9" s="31"/>
      <c r="I9" s="1276"/>
      <c r="J9" s="1276"/>
      <c r="K9" s="1276"/>
      <c r="L9" s="1276"/>
      <c r="M9" s="1276"/>
    </row>
    <row r="10" spans="1:15" ht="15" customHeight="1" x14ac:dyDescent="0.2">
      <c r="A10" s="1274"/>
      <c r="B10" s="1274"/>
      <c r="C10" s="1276"/>
      <c r="D10" s="1276"/>
      <c r="E10" s="1276"/>
      <c r="F10" s="31"/>
      <c r="G10" s="1276"/>
      <c r="H10" s="31"/>
      <c r="I10" s="1276"/>
      <c r="J10" s="1276"/>
      <c r="K10" s="1276" t="s">
        <v>381</v>
      </c>
      <c r="L10" s="1276" t="s">
        <v>382</v>
      </c>
      <c r="M10" s="1276"/>
    </row>
    <row r="11" spans="1:15" ht="17.25" customHeight="1" x14ac:dyDescent="0.2">
      <c r="A11" s="1274"/>
      <c r="B11" s="1274"/>
      <c r="C11" s="1276"/>
      <c r="D11" s="1276"/>
      <c r="E11" s="1276"/>
      <c r="F11" s="31"/>
      <c r="G11" s="1276"/>
      <c r="H11" s="31"/>
      <c r="I11" s="1276"/>
      <c r="J11" s="1276"/>
      <c r="K11" s="1276"/>
      <c r="L11" s="1276"/>
      <c r="M11" s="1276"/>
    </row>
    <row r="12" spans="1:15" ht="17.25" customHeight="1" thickBot="1" x14ac:dyDescent="0.25">
      <c r="A12" s="1275"/>
      <c r="B12" s="1275"/>
      <c r="C12" s="1216"/>
      <c r="D12" s="1216"/>
      <c r="E12" s="1216"/>
      <c r="F12" s="836"/>
      <c r="G12" s="1216"/>
      <c r="H12" s="836"/>
      <c r="I12" s="1216"/>
      <c r="J12" s="1216"/>
      <c r="K12" s="1216"/>
      <c r="L12" s="1216"/>
      <c r="M12" s="1216"/>
    </row>
    <row r="13" spans="1:15" x14ac:dyDescent="0.2">
      <c r="A13" s="577"/>
      <c r="B13" s="577"/>
      <c r="C13" s="577"/>
      <c r="D13" s="577"/>
      <c r="E13" s="577"/>
      <c r="F13" s="837"/>
      <c r="G13" s="577"/>
      <c r="H13" s="837"/>
      <c r="I13" s="577"/>
      <c r="J13" s="577"/>
      <c r="K13" s="577"/>
      <c r="L13" s="577"/>
      <c r="M13" s="577"/>
    </row>
    <row r="14" spans="1:15" x14ac:dyDescent="0.2">
      <c r="A14" s="86" t="s">
        <v>376</v>
      </c>
      <c r="B14" s="766">
        <v>331954678.99655998</v>
      </c>
      <c r="C14" s="766">
        <v>151009047.85414997</v>
      </c>
      <c r="D14" s="766">
        <v>48463360.275129989</v>
      </c>
      <c r="E14" s="766">
        <v>29230688.900139995</v>
      </c>
      <c r="F14" s="766"/>
      <c r="G14" s="766">
        <v>79837179.891939998</v>
      </c>
      <c r="H14" s="766"/>
      <c r="I14" s="766">
        <v>7934743.5706700021</v>
      </c>
      <c r="J14" s="766">
        <v>12384310.999310004</v>
      </c>
      <c r="K14" s="766">
        <v>305210.20545000001</v>
      </c>
      <c r="L14" s="766">
        <v>2790137.2997699999</v>
      </c>
      <c r="M14" s="766">
        <v>272437</v>
      </c>
      <c r="N14" s="793"/>
    </row>
    <row r="15" spans="1:15" x14ac:dyDescent="0.2">
      <c r="A15" s="37"/>
      <c r="B15" s="766"/>
      <c r="C15" s="766"/>
      <c r="D15" s="766"/>
      <c r="E15" s="766"/>
      <c r="F15" s="766"/>
      <c r="G15" s="766"/>
      <c r="H15" s="766"/>
      <c r="I15" s="766"/>
      <c r="J15" s="766"/>
      <c r="K15" s="766"/>
      <c r="L15" s="766"/>
      <c r="M15" s="766"/>
      <c r="N15" s="793"/>
    </row>
    <row r="16" spans="1:15" x14ac:dyDescent="0.2">
      <c r="A16" s="696" t="s">
        <v>20</v>
      </c>
      <c r="B16" s="766">
        <v>4152781.1854000003</v>
      </c>
      <c r="C16" s="766">
        <v>1964895.3515000001</v>
      </c>
      <c r="D16" s="766">
        <v>726896.38369000005</v>
      </c>
      <c r="E16" s="766">
        <v>427390.39335000003</v>
      </c>
      <c r="F16" s="766"/>
      <c r="G16" s="766">
        <v>889274.07987999998</v>
      </c>
      <c r="H16" s="766"/>
      <c r="I16" s="766">
        <v>46723.48921</v>
      </c>
      <c r="J16" s="766">
        <v>97622.613500000007</v>
      </c>
      <c r="K16" s="766">
        <v>-5076.5877699999992</v>
      </c>
      <c r="L16" s="766">
        <v>5055.4620400000003</v>
      </c>
      <c r="M16" s="766">
        <v>89070.599330000114</v>
      </c>
      <c r="N16" s="793"/>
      <c r="O16" s="793"/>
    </row>
    <row r="17" spans="1:15" x14ac:dyDescent="0.2">
      <c r="A17" s="696" t="s">
        <v>21</v>
      </c>
      <c r="B17" s="766">
        <v>12610870.665089998</v>
      </c>
      <c r="C17" s="766">
        <v>6236843.1892200001</v>
      </c>
      <c r="D17" s="766">
        <v>1674768.6759800001</v>
      </c>
      <c r="E17" s="766">
        <v>1004223.14941</v>
      </c>
      <c r="F17" s="766"/>
      <c r="G17" s="766">
        <v>2910101.1269099996</v>
      </c>
      <c r="H17" s="766"/>
      <c r="I17" s="766">
        <v>469628.62725999998</v>
      </c>
      <c r="J17" s="766">
        <v>239518.41816999999</v>
      </c>
      <c r="K17" s="766">
        <v>28979.784460000003</v>
      </c>
      <c r="L17" s="766">
        <v>46807.693679999997</v>
      </c>
      <c r="M17" s="766">
        <v>481470.97617000155</v>
      </c>
      <c r="N17" s="793"/>
      <c r="O17" s="793"/>
    </row>
    <row r="18" spans="1:15" x14ac:dyDescent="0.2">
      <c r="A18" s="696" t="s">
        <v>22</v>
      </c>
      <c r="B18" s="766">
        <v>2994563.6149900006</v>
      </c>
      <c r="C18" s="766">
        <v>1795302.8341400002</v>
      </c>
      <c r="D18" s="766">
        <v>308166.08360000001</v>
      </c>
      <c r="E18" s="766">
        <v>283330.25686999998</v>
      </c>
      <c r="F18" s="766"/>
      <c r="G18" s="766">
        <v>470330.20082999999</v>
      </c>
      <c r="H18" s="766"/>
      <c r="I18" s="766">
        <v>51829.727869999995</v>
      </c>
      <c r="J18" s="766">
        <v>69614.933069999999</v>
      </c>
      <c r="K18" s="766">
        <v>1162.79918</v>
      </c>
      <c r="L18" s="766">
        <v>14826.779430000001</v>
      </c>
      <c r="M18" s="766">
        <v>-442426.7308100001</v>
      </c>
      <c r="N18" s="793"/>
      <c r="O18" s="793"/>
    </row>
    <row r="19" spans="1:15" x14ac:dyDescent="0.2">
      <c r="A19" s="696" t="s">
        <v>23</v>
      </c>
      <c r="B19" s="766">
        <v>2562398.3213500003</v>
      </c>
      <c r="C19" s="766">
        <v>1154636.2821600002</v>
      </c>
      <c r="D19" s="766">
        <v>198939.72849000001</v>
      </c>
      <c r="E19" s="766">
        <v>143275.08096000002</v>
      </c>
      <c r="F19" s="766"/>
      <c r="G19" s="766">
        <v>516875.89025</v>
      </c>
      <c r="H19" s="766"/>
      <c r="I19" s="766">
        <v>447117.75779</v>
      </c>
      <c r="J19" s="766">
        <v>54237.748249999997</v>
      </c>
      <c r="K19" s="766">
        <v>37662.323349999999</v>
      </c>
      <c r="L19" s="766">
        <v>9653.5100999999995</v>
      </c>
      <c r="M19" s="766">
        <v>1339022.2569499994</v>
      </c>
      <c r="N19" s="793"/>
      <c r="O19" s="793"/>
    </row>
    <row r="20" spans="1:15" x14ac:dyDescent="0.2">
      <c r="A20" s="696" t="s">
        <v>24</v>
      </c>
      <c r="B20" s="766">
        <v>12234693.87324</v>
      </c>
      <c r="C20" s="766">
        <v>5416016.3163400004</v>
      </c>
      <c r="D20" s="766">
        <v>1902608.4739999999</v>
      </c>
      <c r="E20" s="766">
        <v>895096.38945000002</v>
      </c>
      <c r="F20" s="766"/>
      <c r="G20" s="766">
        <v>3434248.4869599999</v>
      </c>
      <c r="H20" s="766"/>
      <c r="I20" s="766">
        <v>227328.16639</v>
      </c>
      <c r="J20" s="766">
        <v>261168.33549</v>
      </c>
      <c r="K20" s="766">
        <v>18058.78961</v>
      </c>
      <c r="L20" s="766">
        <v>80168.914999999994</v>
      </c>
      <c r="M20" s="766">
        <v>282414.8298499994</v>
      </c>
      <c r="N20" s="793"/>
      <c r="O20" s="793"/>
    </row>
    <row r="21" spans="1:15" x14ac:dyDescent="0.2">
      <c r="A21" s="696" t="s">
        <v>25</v>
      </c>
      <c r="B21" s="766">
        <v>2484682.5962999999</v>
      </c>
      <c r="C21" s="766">
        <v>1223114.84329</v>
      </c>
      <c r="D21" s="766">
        <v>297716.00072000001</v>
      </c>
      <c r="E21" s="766">
        <v>271516.95874000003</v>
      </c>
      <c r="F21" s="766"/>
      <c r="G21" s="766">
        <v>563126.54053999996</v>
      </c>
      <c r="H21" s="766"/>
      <c r="I21" s="766">
        <v>45213.830479999997</v>
      </c>
      <c r="J21" s="766">
        <v>61132.29322</v>
      </c>
      <c r="K21" s="766">
        <v>609.25364999999999</v>
      </c>
      <c r="L21" s="766">
        <v>22252.875660000002</v>
      </c>
      <c r="M21" s="766">
        <v>-401770.40188000002</v>
      </c>
      <c r="N21" s="793"/>
      <c r="O21" s="793"/>
    </row>
    <row r="22" spans="1:15" x14ac:dyDescent="0.2">
      <c r="A22" s="696" t="s">
        <v>26</v>
      </c>
      <c r="B22" s="766">
        <v>4021952.3966200002</v>
      </c>
      <c r="C22" s="766">
        <v>1964833.36944</v>
      </c>
      <c r="D22" s="766">
        <v>573018.8036799999</v>
      </c>
      <c r="E22" s="766">
        <v>380953.30061000003</v>
      </c>
      <c r="F22" s="766"/>
      <c r="G22" s="766">
        <v>890387.25337000005</v>
      </c>
      <c r="H22" s="766"/>
      <c r="I22" s="766">
        <v>86520.792400000006</v>
      </c>
      <c r="J22" s="766">
        <v>96229.390650000001</v>
      </c>
      <c r="K22" s="766">
        <v>4927.3051799999994</v>
      </c>
      <c r="L22" s="766">
        <v>25082.18129</v>
      </c>
      <c r="M22" s="766">
        <v>-523670.46176000033</v>
      </c>
      <c r="N22" s="793"/>
      <c r="O22" s="793"/>
    </row>
    <row r="23" spans="1:15" x14ac:dyDescent="0.2">
      <c r="A23" s="696" t="s">
        <v>27</v>
      </c>
      <c r="B23" s="766">
        <v>13465419.045700001</v>
      </c>
      <c r="C23" s="766">
        <v>6527204.5530399997</v>
      </c>
      <c r="D23" s="766">
        <v>1911190.3447400001</v>
      </c>
      <c r="E23" s="766">
        <v>1082737.3108599999</v>
      </c>
      <c r="F23" s="766"/>
      <c r="G23" s="766">
        <v>3418084.2385</v>
      </c>
      <c r="H23" s="766"/>
      <c r="I23" s="766">
        <v>146103.17395</v>
      </c>
      <c r="J23" s="766">
        <v>277513.25281999999</v>
      </c>
      <c r="K23" s="766">
        <v>5376.4254500000006</v>
      </c>
      <c r="L23" s="766">
        <v>97209.746339999998</v>
      </c>
      <c r="M23" s="766">
        <v>-550302.84656000324</v>
      </c>
      <c r="N23" s="793"/>
      <c r="O23" s="793"/>
    </row>
    <row r="24" spans="1:15" x14ac:dyDescent="0.2">
      <c r="A24" s="697" t="s">
        <v>28</v>
      </c>
      <c r="B24" s="766">
        <v>18113925.604359999</v>
      </c>
      <c r="C24" s="766">
        <v>6036019.2509799991</v>
      </c>
      <c r="D24" s="766">
        <v>31785.97782</v>
      </c>
      <c r="E24" s="766">
        <v>3617369.3925600001</v>
      </c>
      <c r="F24" s="766"/>
      <c r="G24" s="766">
        <v>2947231.4860100001</v>
      </c>
      <c r="H24" s="766"/>
      <c r="I24" s="766">
        <v>43037.949409999994</v>
      </c>
      <c r="J24" s="766">
        <v>5402637.17772</v>
      </c>
      <c r="K24" s="766">
        <v>-6670.0105199999998</v>
      </c>
      <c r="L24" s="766">
        <v>42514.380380000002</v>
      </c>
      <c r="M24" s="766">
        <v>2230483.7161500007</v>
      </c>
      <c r="N24" s="793"/>
      <c r="O24" s="793"/>
    </row>
    <row r="25" spans="1:15" ht="16.5" x14ac:dyDescent="0.2">
      <c r="A25" s="406" t="s">
        <v>1292</v>
      </c>
      <c r="B25" s="766">
        <v>25537472.335499998</v>
      </c>
      <c r="C25" s="766">
        <v>12058052.892859999</v>
      </c>
      <c r="D25" s="766">
        <v>4039641.2649699999</v>
      </c>
      <c r="E25" s="766">
        <v>1709290.89493</v>
      </c>
      <c r="F25" s="766"/>
      <c r="G25" s="766">
        <v>6203787.9623099994</v>
      </c>
      <c r="H25" s="766"/>
      <c r="I25" s="766">
        <v>406599.11304000003</v>
      </c>
      <c r="J25" s="766">
        <v>619148.70723000006</v>
      </c>
      <c r="K25" s="766">
        <v>33046.889170000002</v>
      </c>
      <c r="L25" s="766">
        <v>467904.61099000002</v>
      </c>
      <c r="M25" s="766">
        <v>4974567.2399699986</v>
      </c>
      <c r="N25" s="793"/>
      <c r="O25" s="793"/>
    </row>
    <row r="26" spans="1:15" x14ac:dyDescent="0.2">
      <c r="A26" s="406" t="s">
        <v>1286</v>
      </c>
      <c r="B26" s="766">
        <v>29993171.504950002</v>
      </c>
      <c r="C26" s="766">
        <v>13169864.39566</v>
      </c>
      <c r="D26" s="766">
        <v>4839371.1129299998</v>
      </c>
      <c r="E26" s="766">
        <v>2405496.6172000002</v>
      </c>
      <c r="F26" s="766"/>
      <c r="G26" s="766">
        <v>7319749.6653100001</v>
      </c>
      <c r="H26" s="766"/>
      <c r="I26" s="766">
        <v>1034763.12579</v>
      </c>
      <c r="J26" s="766">
        <v>670841.20687000011</v>
      </c>
      <c r="K26" s="766">
        <v>9584.6915500000014</v>
      </c>
      <c r="L26" s="766">
        <v>543500.68964</v>
      </c>
      <c r="M26" s="766">
        <v>1095841.4596800022</v>
      </c>
      <c r="N26" s="793"/>
      <c r="O26" s="793"/>
    </row>
    <row r="27" spans="1:15" x14ac:dyDescent="0.2">
      <c r="A27" s="406" t="s">
        <v>29</v>
      </c>
      <c r="B27" s="766">
        <v>4674240.8553100005</v>
      </c>
      <c r="C27" s="766">
        <v>2275149.2747</v>
      </c>
      <c r="D27" s="766">
        <v>739602.68912</v>
      </c>
      <c r="E27" s="766">
        <v>283612.22814999998</v>
      </c>
      <c r="F27" s="766"/>
      <c r="G27" s="766">
        <v>1129711.8755000001</v>
      </c>
      <c r="H27" s="766"/>
      <c r="I27" s="766">
        <v>88171.85699</v>
      </c>
      <c r="J27" s="766">
        <v>113559.83308</v>
      </c>
      <c r="K27" s="766">
        <v>1120.21056</v>
      </c>
      <c r="L27" s="766">
        <v>43312.887210000001</v>
      </c>
      <c r="M27" s="766">
        <v>-1081947.6902200007</v>
      </c>
      <c r="N27" s="793"/>
      <c r="O27" s="793"/>
    </row>
    <row r="28" spans="1:15" x14ac:dyDescent="0.2">
      <c r="A28" s="406" t="s">
        <v>30</v>
      </c>
      <c r="B28" s="766">
        <v>11236257.403860001</v>
      </c>
      <c r="C28" s="766">
        <v>4943015.6232299991</v>
      </c>
      <c r="D28" s="766">
        <v>2023295.59348</v>
      </c>
      <c r="E28" s="766">
        <v>940240.65587999998</v>
      </c>
      <c r="F28" s="766"/>
      <c r="G28" s="766">
        <v>2858913.9898200002</v>
      </c>
      <c r="H28" s="766"/>
      <c r="I28" s="766">
        <v>140036.78397999998</v>
      </c>
      <c r="J28" s="766">
        <v>240962.81044</v>
      </c>
      <c r="K28" s="766">
        <v>14286.019839999999</v>
      </c>
      <c r="L28" s="766">
        <v>75505.927190000002</v>
      </c>
      <c r="M28" s="766">
        <v>1916528.6322299987</v>
      </c>
      <c r="N28" s="793"/>
      <c r="O28" s="793"/>
    </row>
    <row r="29" spans="1:15" x14ac:dyDescent="0.2">
      <c r="A29" s="406" t="s">
        <v>31</v>
      </c>
      <c r="B29" s="766">
        <v>4596278.4804300005</v>
      </c>
      <c r="C29" s="766">
        <v>2190701.47431</v>
      </c>
      <c r="D29" s="766">
        <v>557215.30116999999</v>
      </c>
      <c r="E29" s="766">
        <v>679465.41214000003</v>
      </c>
      <c r="F29" s="766"/>
      <c r="G29" s="766">
        <v>971213.38890999998</v>
      </c>
      <c r="H29" s="766"/>
      <c r="I29" s="766">
        <v>62523.513340000005</v>
      </c>
      <c r="J29" s="766">
        <v>103919.26436</v>
      </c>
      <c r="K29" s="766">
        <v>3109.0457799999999</v>
      </c>
      <c r="L29" s="766">
        <v>28131.080420000002</v>
      </c>
      <c r="M29" s="766">
        <v>-1566634.5343600009</v>
      </c>
      <c r="N29" s="793"/>
      <c r="O29" s="793"/>
    </row>
    <row r="30" spans="1:15" x14ac:dyDescent="0.2">
      <c r="A30" s="406" t="s">
        <v>32</v>
      </c>
      <c r="B30" s="766">
        <v>4058757.18347</v>
      </c>
      <c r="C30" s="766">
        <v>1864946.56073</v>
      </c>
      <c r="D30" s="766">
        <v>498743.24150999996</v>
      </c>
      <c r="E30" s="766">
        <v>385950.17202</v>
      </c>
      <c r="F30" s="766"/>
      <c r="G30" s="766">
        <v>1132978.5648299998</v>
      </c>
      <c r="H30" s="766"/>
      <c r="I30" s="766">
        <v>50177.015619999998</v>
      </c>
      <c r="J30" s="766">
        <v>91355.940780000004</v>
      </c>
      <c r="K30" s="766">
        <v>515.84014000000002</v>
      </c>
      <c r="L30" s="766">
        <v>34089.847840000002</v>
      </c>
      <c r="M30" s="766">
        <v>-224441.96353999991</v>
      </c>
      <c r="N30" s="793"/>
      <c r="O30" s="793"/>
    </row>
    <row r="31" spans="1:15" x14ac:dyDescent="0.2">
      <c r="A31" s="406" t="s">
        <v>33</v>
      </c>
      <c r="B31" s="766">
        <v>25656207.339080002</v>
      </c>
      <c r="C31" s="766">
        <v>11477620.379180001</v>
      </c>
      <c r="D31" s="766">
        <v>4508872.35769</v>
      </c>
      <c r="E31" s="766">
        <v>1986381.75507</v>
      </c>
      <c r="F31" s="766"/>
      <c r="G31" s="766">
        <v>6258693.3290900001</v>
      </c>
      <c r="H31" s="766"/>
      <c r="I31" s="766">
        <v>724237.95634000003</v>
      </c>
      <c r="J31" s="766">
        <v>554273.29087000003</v>
      </c>
      <c r="K31" s="766">
        <v>17303.50115</v>
      </c>
      <c r="L31" s="766">
        <v>128824.76969</v>
      </c>
      <c r="M31" s="766">
        <v>-1262134.9887400083</v>
      </c>
      <c r="N31" s="793"/>
      <c r="O31" s="793"/>
    </row>
    <row r="32" spans="1:15" ht="16.5" x14ac:dyDescent="0.2">
      <c r="A32" s="406" t="s">
        <v>1287</v>
      </c>
      <c r="B32" s="766">
        <v>17358380.658150002</v>
      </c>
      <c r="C32" s="766">
        <v>8262402.5902800001</v>
      </c>
      <c r="D32" s="766">
        <v>2299448.2175799999</v>
      </c>
      <c r="E32" s="766">
        <v>1387868.80559</v>
      </c>
      <c r="F32" s="766"/>
      <c r="G32" s="767">
        <v>4421054.0239899997</v>
      </c>
      <c r="H32" s="767"/>
      <c r="I32" s="766">
        <v>397940.53600999998</v>
      </c>
      <c r="J32" s="766">
        <v>429047.84452999994</v>
      </c>
      <c r="K32" s="766">
        <v>3979.3437999999996</v>
      </c>
      <c r="L32" s="766">
        <v>156639.29637</v>
      </c>
      <c r="M32" s="766">
        <v>-2672005.7426500022</v>
      </c>
      <c r="N32" s="793"/>
      <c r="O32" s="793"/>
    </row>
    <row r="33" spans="1:15" ht="16.5" x14ac:dyDescent="0.2">
      <c r="A33" s="406" t="s">
        <v>1295</v>
      </c>
      <c r="B33" s="766">
        <v>10073711.04019</v>
      </c>
      <c r="C33" s="766">
        <v>4814564.1738</v>
      </c>
      <c r="D33" s="766">
        <v>1381423.95169</v>
      </c>
      <c r="E33" s="766">
        <v>957254.53312000004</v>
      </c>
      <c r="F33" s="766"/>
      <c r="G33" s="766">
        <v>2250847.2225100002</v>
      </c>
      <c r="H33" s="766"/>
      <c r="I33" s="766">
        <v>365676.48387</v>
      </c>
      <c r="J33" s="766">
        <v>252399.77722999998</v>
      </c>
      <c r="K33" s="766">
        <v>21578.645760000003</v>
      </c>
      <c r="L33" s="766">
        <v>29966.252210000002</v>
      </c>
      <c r="M33" s="766">
        <v>172458.84197000042</v>
      </c>
      <c r="N33" s="793"/>
      <c r="O33" s="793"/>
    </row>
    <row r="34" spans="1:15" x14ac:dyDescent="0.2">
      <c r="A34" s="696" t="s">
        <v>34</v>
      </c>
      <c r="B34" s="766">
        <v>7419383.4065000014</v>
      </c>
      <c r="C34" s="766">
        <v>3096063.7093500001</v>
      </c>
      <c r="D34" s="766">
        <v>1226828.40683</v>
      </c>
      <c r="E34" s="766">
        <v>776436.73951999994</v>
      </c>
      <c r="F34" s="766"/>
      <c r="G34" s="766">
        <v>1920599.3812500001</v>
      </c>
      <c r="H34" s="766"/>
      <c r="I34" s="766">
        <v>192153.20236000002</v>
      </c>
      <c r="J34" s="766">
        <v>158142.12127</v>
      </c>
      <c r="K34" s="766">
        <v>9015.4049300000006</v>
      </c>
      <c r="L34" s="766">
        <v>40144.440990000003</v>
      </c>
      <c r="M34" s="766">
        <v>-1017719.5447500013</v>
      </c>
      <c r="N34" s="793"/>
      <c r="O34" s="793"/>
    </row>
    <row r="35" spans="1:15" x14ac:dyDescent="0.2">
      <c r="A35" s="696" t="s">
        <v>35</v>
      </c>
      <c r="B35" s="766">
        <v>5043561.2831499996</v>
      </c>
      <c r="C35" s="766">
        <v>2164082.89524</v>
      </c>
      <c r="D35" s="766">
        <v>670965.76270000008</v>
      </c>
      <c r="E35" s="766">
        <v>601322.65065999993</v>
      </c>
      <c r="F35" s="766"/>
      <c r="G35" s="766">
        <v>1332507.5728699998</v>
      </c>
      <c r="H35" s="766"/>
      <c r="I35" s="766">
        <v>134196.06776999999</v>
      </c>
      <c r="J35" s="766">
        <v>110675.71875</v>
      </c>
      <c r="K35" s="766">
        <v>1008.90148</v>
      </c>
      <c r="L35" s="766">
        <v>28801.713680000001</v>
      </c>
      <c r="M35" s="766">
        <v>-1129890.5517299995</v>
      </c>
      <c r="N35" s="793"/>
      <c r="O35" s="793"/>
    </row>
    <row r="36" spans="1:15" x14ac:dyDescent="0.2">
      <c r="A36" s="696" t="s">
        <v>36</v>
      </c>
      <c r="B36" s="766">
        <v>2955704.3700299994</v>
      </c>
      <c r="C36" s="766">
        <v>1436222.43065</v>
      </c>
      <c r="D36" s="766">
        <v>414980.30682999996</v>
      </c>
      <c r="E36" s="766">
        <v>267323.07351000002</v>
      </c>
      <c r="F36" s="766"/>
      <c r="G36" s="766">
        <v>705139.18141999992</v>
      </c>
      <c r="H36" s="766"/>
      <c r="I36" s="766">
        <v>49739.739759999997</v>
      </c>
      <c r="J36" s="766">
        <v>71919.55949</v>
      </c>
      <c r="K36" s="766">
        <v>-797.03690000000006</v>
      </c>
      <c r="L36" s="766">
        <v>11177.11527</v>
      </c>
      <c r="M36" s="766">
        <v>-861976.31551999925</v>
      </c>
      <c r="N36" s="793"/>
      <c r="O36" s="793"/>
    </row>
    <row r="37" spans="1:15" x14ac:dyDescent="0.2">
      <c r="A37" s="696" t="s">
        <v>37</v>
      </c>
      <c r="B37" s="766">
        <v>21457964.827299997</v>
      </c>
      <c r="C37" s="766">
        <v>9739562.0477999989</v>
      </c>
      <c r="D37" s="766">
        <v>3805489.9988600002</v>
      </c>
      <c r="E37" s="766">
        <v>1371346.8743</v>
      </c>
      <c r="F37" s="766"/>
      <c r="G37" s="766">
        <v>5337419.4803999998</v>
      </c>
      <c r="H37" s="766"/>
      <c r="I37" s="766">
        <v>384694.36732999998</v>
      </c>
      <c r="J37" s="766">
        <v>435830.81004000001</v>
      </c>
      <c r="K37" s="766">
        <v>12136.771630000001</v>
      </c>
      <c r="L37" s="766">
        <v>371484.47694000002</v>
      </c>
      <c r="M37" s="766">
        <v>4212640.1517600045</v>
      </c>
      <c r="N37" s="793"/>
      <c r="O37" s="793"/>
    </row>
    <row r="38" spans="1:15" x14ac:dyDescent="0.2">
      <c r="A38" s="696" t="s">
        <v>38</v>
      </c>
      <c r="B38" s="766">
        <v>3331356.1422400004</v>
      </c>
      <c r="C38" s="766">
        <v>1606239.4318900001</v>
      </c>
      <c r="D38" s="766">
        <v>423443.18763</v>
      </c>
      <c r="E38" s="766">
        <v>300209.43166</v>
      </c>
      <c r="F38" s="766"/>
      <c r="G38" s="766">
        <v>847990.37907000002</v>
      </c>
      <c r="H38" s="766"/>
      <c r="I38" s="766">
        <v>33862.936869999998</v>
      </c>
      <c r="J38" s="766">
        <v>79560.275040000008</v>
      </c>
      <c r="K38" s="766">
        <v>4982.9498099999992</v>
      </c>
      <c r="L38" s="766">
        <v>35067.55027</v>
      </c>
      <c r="M38" s="766">
        <v>-160580.49093000032</v>
      </c>
      <c r="N38" s="793"/>
      <c r="O38" s="793"/>
    </row>
    <row r="39" spans="1:15" x14ac:dyDescent="0.2">
      <c r="A39" s="696" t="s">
        <v>39</v>
      </c>
      <c r="B39" s="766">
        <v>10214679.00454</v>
      </c>
      <c r="C39" s="766">
        <v>4504167.9279399998</v>
      </c>
      <c r="D39" s="766">
        <v>1698338.3102899999</v>
      </c>
      <c r="E39" s="766">
        <v>650718.14632000006</v>
      </c>
      <c r="F39" s="766"/>
      <c r="G39" s="766">
        <v>2824951.2157700001</v>
      </c>
      <c r="H39" s="766"/>
      <c r="I39" s="766">
        <v>261006.69235</v>
      </c>
      <c r="J39" s="766">
        <v>219282.72474000001</v>
      </c>
      <c r="K39" s="766">
        <v>3489.0574100000003</v>
      </c>
      <c r="L39" s="766">
        <v>52724.92972</v>
      </c>
      <c r="M39" s="766">
        <v>-1024970.9560000002</v>
      </c>
      <c r="N39" s="793"/>
      <c r="O39" s="793"/>
    </row>
    <row r="40" spans="1:15" x14ac:dyDescent="0.2">
      <c r="A40" s="696" t="s">
        <v>40</v>
      </c>
      <c r="B40" s="766">
        <v>4842812.80492</v>
      </c>
      <c r="C40" s="766">
        <v>2051832.6106099999</v>
      </c>
      <c r="D40" s="766">
        <v>699972.04005999991</v>
      </c>
      <c r="E40" s="766">
        <v>488462.68657000002</v>
      </c>
      <c r="F40" s="766"/>
      <c r="G40" s="766">
        <v>1409992.30608</v>
      </c>
      <c r="H40" s="766"/>
      <c r="I40" s="766">
        <v>67185.319930000012</v>
      </c>
      <c r="J40" s="766">
        <v>104628.55931999999</v>
      </c>
      <c r="K40" s="766">
        <v>4657.4361699999999</v>
      </c>
      <c r="L40" s="766">
        <v>16081.84618</v>
      </c>
      <c r="M40" s="766">
        <v>3546273.6088899998</v>
      </c>
      <c r="N40" s="793"/>
      <c r="O40" s="793"/>
    </row>
    <row r="41" spans="1:15" x14ac:dyDescent="0.2">
      <c r="A41" s="696" t="s">
        <v>41</v>
      </c>
      <c r="B41" s="766">
        <v>4297419.7341200002</v>
      </c>
      <c r="C41" s="766">
        <v>2361016.6608200003</v>
      </c>
      <c r="D41" s="766">
        <v>513124.95529000001</v>
      </c>
      <c r="E41" s="766">
        <v>365810.99904000002</v>
      </c>
      <c r="F41" s="766"/>
      <c r="G41" s="766">
        <v>665277.77158000006</v>
      </c>
      <c r="H41" s="766"/>
      <c r="I41" s="766">
        <v>278555.46038</v>
      </c>
      <c r="J41" s="766">
        <v>98740.865059999996</v>
      </c>
      <c r="K41" s="766">
        <v>1559.8364199999999</v>
      </c>
      <c r="L41" s="766">
        <v>13333.185529999999</v>
      </c>
      <c r="M41" s="766">
        <v>640316.05951999966</v>
      </c>
      <c r="N41" s="793"/>
      <c r="O41" s="793"/>
    </row>
    <row r="42" spans="1:15" x14ac:dyDescent="0.2">
      <c r="A42" s="696" t="s">
        <v>42</v>
      </c>
      <c r="B42" s="766">
        <v>5722929.7308599995</v>
      </c>
      <c r="C42" s="766">
        <v>2575536.7845300003</v>
      </c>
      <c r="D42" s="766">
        <v>949479.81429999997</v>
      </c>
      <c r="E42" s="766">
        <v>451802.85230000003</v>
      </c>
      <c r="F42" s="766"/>
      <c r="G42" s="766">
        <v>1553240.0857800001</v>
      </c>
      <c r="H42" s="766"/>
      <c r="I42" s="766">
        <v>49440.749100000001</v>
      </c>
      <c r="J42" s="766">
        <v>129483.94312000001</v>
      </c>
      <c r="K42" s="766">
        <v>-1957.8566799999999</v>
      </c>
      <c r="L42" s="766">
        <v>15903.358410000001</v>
      </c>
      <c r="M42" s="766">
        <v>454667.22910000011</v>
      </c>
      <c r="N42" s="793"/>
      <c r="O42" s="793"/>
    </row>
    <row r="43" spans="1:15" x14ac:dyDescent="0.2">
      <c r="A43" s="696" t="s">
        <v>43</v>
      </c>
      <c r="B43" s="766">
        <v>9016051.8854900002</v>
      </c>
      <c r="C43" s="766">
        <v>3936317.0775199998</v>
      </c>
      <c r="D43" s="766">
        <v>1764307.5667900001</v>
      </c>
      <c r="E43" s="766">
        <v>712243.41350000002</v>
      </c>
      <c r="F43" s="766"/>
      <c r="G43" s="766">
        <v>2086392.6499600001</v>
      </c>
      <c r="H43" s="766"/>
      <c r="I43" s="766">
        <v>258408.06653000001</v>
      </c>
      <c r="J43" s="766">
        <v>192087.76001</v>
      </c>
      <c r="K43" s="766">
        <v>671.39996999999994</v>
      </c>
      <c r="L43" s="766">
        <v>65623.951209999999</v>
      </c>
      <c r="M43" s="766">
        <v>-1683407.4519400001</v>
      </c>
      <c r="N43" s="793"/>
      <c r="O43" s="793"/>
    </row>
    <row r="44" spans="1:15" x14ac:dyDescent="0.2">
      <c r="A44" s="696" t="s">
        <v>44</v>
      </c>
      <c r="B44" s="766">
        <v>11016950.470000003</v>
      </c>
      <c r="C44" s="766">
        <v>4934258.9170900006</v>
      </c>
      <c r="D44" s="766">
        <v>1977215.6183399998</v>
      </c>
      <c r="E44" s="766">
        <v>1229278.75196</v>
      </c>
      <c r="F44" s="766"/>
      <c r="G44" s="766">
        <v>2193034.6534899999</v>
      </c>
      <c r="H44" s="766"/>
      <c r="I44" s="766">
        <v>356090.44116000005</v>
      </c>
      <c r="J44" s="766">
        <v>242074.37815999999</v>
      </c>
      <c r="K44" s="766">
        <v>14606.47467</v>
      </c>
      <c r="L44" s="766">
        <v>70391.235130000001</v>
      </c>
      <c r="M44" s="766">
        <v>-2074341.0283100009</v>
      </c>
      <c r="N44" s="793"/>
      <c r="O44" s="793"/>
    </row>
    <row r="45" spans="1:15" x14ac:dyDescent="0.2">
      <c r="A45" s="696" t="s">
        <v>45</v>
      </c>
      <c r="B45" s="766">
        <v>3172936.3078800002</v>
      </c>
      <c r="C45" s="766">
        <v>1671445.38454</v>
      </c>
      <c r="D45" s="766">
        <v>378044.33280999999</v>
      </c>
      <c r="E45" s="766">
        <v>213038.13079</v>
      </c>
      <c r="F45" s="766"/>
      <c r="G45" s="766">
        <v>770516.10855</v>
      </c>
      <c r="H45" s="766"/>
      <c r="I45" s="766">
        <v>50140.376840000004</v>
      </c>
      <c r="J45" s="766">
        <v>71284.418439999994</v>
      </c>
      <c r="K45" s="766">
        <v>9648.0244700000003</v>
      </c>
      <c r="L45" s="766">
        <v>8819.5314399999988</v>
      </c>
      <c r="M45" s="766">
        <v>362821.02352999989</v>
      </c>
      <c r="N45" s="793"/>
      <c r="O45" s="793"/>
    </row>
    <row r="46" spans="1:15" x14ac:dyDescent="0.2">
      <c r="A46" s="696" t="s">
        <v>46</v>
      </c>
      <c r="B46" s="766">
        <v>10102124.265469998</v>
      </c>
      <c r="C46" s="766">
        <v>4378725.0459899995</v>
      </c>
      <c r="D46" s="766">
        <v>1426571.7895</v>
      </c>
      <c r="E46" s="766">
        <v>991448.91019000008</v>
      </c>
      <c r="F46" s="766"/>
      <c r="G46" s="766">
        <v>2668490.5006999997</v>
      </c>
      <c r="H46" s="766"/>
      <c r="I46" s="766">
        <v>389971.66668999998</v>
      </c>
      <c r="J46" s="766">
        <v>212292.25886</v>
      </c>
      <c r="K46" s="766">
        <v>10588.27615</v>
      </c>
      <c r="L46" s="766">
        <v>24035.81739</v>
      </c>
      <c r="M46" s="766">
        <v>555196.18245000392</v>
      </c>
      <c r="N46" s="793"/>
      <c r="O46" s="793"/>
    </row>
    <row r="47" spans="1:15" x14ac:dyDescent="0.2">
      <c r="A47" s="698" t="s">
        <v>47</v>
      </c>
      <c r="B47" s="766">
        <v>2108526.22744</v>
      </c>
      <c r="C47" s="766">
        <v>1093708.6021400001</v>
      </c>
      <c r="D47" s="766">
        <v>254844.78506999998</v>
      </c>
      <c r="E47" s="766">
        <v>171912.17155</v>
      </c>
      <c r="F47" s="766"/>
      <c r="G47" s="766">
        <v>488649.21463</v>
      </c>
      <c r="H47" s="766"/>
      <c r="I47" s="766">
        <v>30727.764729999999</v>
      </c>
      <c r="J47" s="766">
        <v>54705.37889</v>
      </c>
      <c r="K47" s="766">
        <v>1841.9884199999999</v>
      </c>
      <c r="L47" s="766">
        <v>12136.32201</v>
      </c>
      <c r="M47" s="766">
        <v>-705746.50081000011</v>
      </c>
      <c r="N47" s="793"/>
      <c r="O47" s="793"/>
    </row>
    <row r="48" spans="1:15" x14ac:dyDescent="0.2">
      <c r="A48" s="696" t="s">
        <v>48</v>
      </c>
      <c r="B48" s="766">
        <v>9271188.1589499991</v>
      </c>
      <c r="C48" s="766">
        <v>4222078.3384299995</v>
      </c>
      <c r="D48" s="766">
        <v>1464994.37415</v>
      </c>
      <c r="E48" s="766">
        <v>631142.91414999997</v>
      </c>
      <c r="F48" s="766"/>
      <c r="G48" s="766">
        <v>2508224.6503099999</v>
      </c>
      <c r="H48" s="766"/>
      <c r="I48" s="766">
        <v>181723.51481999998</v>
      </c>
      <c r="J48" s="766">
        <v>202109.56156999999</v>
      </c>
      <c r="K48" s="766">
        <v>177.48884000000001</v>
      </c>
      <c r="L48" s="766">
        <v>60737.316679999996</v>
      </c>
      <c r="M48" s="766">
        <v>-1464243.5388399987</v>
      </c>
      <c r="N48" s="793"/>
      <c r="O48" s="793"/>
    </row>
    <row r="49" spans="1:21" x14ac:dyDescent="0.2">
      <c r="A49" s="696" t="s">
        <v>49</v>
      </c>
      <c r="B49" s="766">
        <v>6480858.583420001</v>
      </c>
      <c r="C49" s="766">
        <v>3186087.2913600001</v>
      </c>
      <c r="D49" s="766">
        <v>729552.16868</v>
      </c>
      <c r="E49" s="766">
        <v>401806.22273000004</v>
      </c>
      <c r="F49" s="766"/>
      <c r="G49" s="766">
        <v>1799265.7175799999</v>
      </c>
      <c r="H49" s="766"/>
      <c r="I49" s="766">
        <v>142380.54774000001</v>
      </c>
      <c r="J49" s="766">
        <v>149951.93377</v>
      </c>
      <c r="K49" s="766">
        <v>21275.913260000001</v>
      </c>
      <c r="L49" s="766">
        <v>50538.7883</v>
      </c>
      <c r="M49" s="766">
        <v>-1299096.9241300011</v>
      </c>
      <c r="N49" s="793"/>
      <c r="O49" s="793"/>
    </row>
    <row r="50" spans="1:21" x14ac:dyDescent="0.2">
      <c r="A50" s="696" t="s">
        <v>50</v>
      </c>
      <c r="B50" s="766">
        <v>6771984.4943399988</v>
      </c>
      <c r="C50" s="766">
        <v>3381066.0129</v>
      </c>
      <c r="D50" s="766">
        <v>1048774.1286500001</v>
      </c>
      <c r="E50" s="766">
        <v>483537.31482999999</v>
      </c>
      <c r="F50" s="766"/>
      <c r="G50" s="766">
        <v>1499032.0675599999</v>
      </c>
      <c r="H50" s="766"/>
      <c r="I50" s="766">
        <v>167342.28794000001</v>
      </c>
      <c r="J50" s="766">
        <v>151451.52521000002</v>
      </c>
      <c r="K50" s="766">
        <v>731.42987000000005</v>
      </c>
      <c r="L50" s="766">
        <v>40049.727380000004</v>
      </c>
      <c r="M50" s="766">
        <v>-1934119.7365799993</v>
      </c>
      <c r="N50" s="793"/>
      <c r="O50" s="793"/>
    </row>
    <row r="51" spans="1:21" x14ac:dyDescent="0.2">
      <c r="A51" s="696" t="s">
        <v>51</v>
      </c>
      <c r="B51" s="766">
        <v>2902483.1959199999</v>
      </c>
      <c r="C51" s="766">
        <v>1295453.3304900001</v>
      </c>
      <c r="D51" s="766">
        <v>503728.52549000003</v>
      </c>
      <c r="E51" s="766">
        <v>281394.30964999995</v>
      </c>
      <c r="F51" s="766"/>
      <c r="G51" s="766">
        <v>639847.62942000001</v>
      </c>
      <c r="H51" s="766"/>
      <c r="I51" s="766">
        <v>73494.468629999988</v>
      </c>
      <c r="J51" s="766">
        <v>64906.369290000002</v>
      </c>
      <c r="K51" s="766">
        <v>22019.475190000001</v>
      </c>
      <c r="L51" s="766">
        <v>21639.087760000002</v>
      </c>
      <c r="M51" s="766">
        <v>93.12430000025779</v>
      </c>
      <c r="N51" s="793"/>
      <c r="O51" s="793"/>
    </row>
    <row r="52" spans="1:21" ht="12" customHeight="1" thickBot="1" x14ac:dyDescent="0.25">
      <c r="A52" s="699"/>
      <c r="B52" s="768"/>
      <c r="C52" s="768"/>
      <c r="D52" s="768"/>
      <c r="E52" s="768"/>
      <c r="F52" s="768"/>
      <c r="G52" s="768"/>
      <c r="H52" s="768"/>
      <c r="I52" s="768"/>
      <c r="J52" s="768"/>
      <c r="K52" s="768"/>
      <c r="L52" s="768"/>
      <c r="M52" s="768"/>
    </row>
    <row r="53" spans="1:21" ht="17.25" customHeight="1" x14ac:dyDescent="0.2">
      <c r="N53" s="700"/>
      <c r="O53" s="44"/>
      <c r="P53" s="701"/>
      <c r="Q53" s="702"/>
      <c r="R53" s="701"/>
      <c r="S53" s="44"/>
      <c r="T53" s="44"/>
    </row>
    <row r="54" spans="1:21" ht="30" customHeight="1" x14ac:dyDescent="0.2">
      <c r="A54" s="1129" t="s">
        <v>1022</v>
      </c>
      <c r="B54" s="1129"/>
      <c r="C54" s="1129"/>
      <c r="D54" s="1129"/>
      <c r="E54" s="1129"/>
      <c r="F54" s="1129"/>
      <c r="G54" s="1129"/>
      <c r="H54" s="1129"/>
      <c r="I54" s="1129"/>
      <c r="J54" s="1129"/>
      <c r="K54" s="1129"/>
      <c r="L54" s="1129"/>
      <c r="M54" s="1129"/>
      <c r="N54" s="98"/>
      <c r="O54" s="98"/>
      <c r="P54" s="98"/>
      <c r="Q54" s="98"/>
      <c r="R54" s="98"/>
      <c r="S54" s="98"/>
      <c r="T54" s="98"/>
    </row>
    <row r="55" spans="1:21" ht="15.75" customHeight="1" x14ac:dyDescent="0.2">
      <c r="A55" s="1245" t="s">
        <v>1364</v>
      </c>
      <c r="B55" s="1245"/>
      <c r="C55" s="1245"/>
      <c r="D55" s="1245"/>
      <c r="E55" s="1245"/>
      <c r="F55" s="1245"/>
      <c r="G55" s="1245"/>
      <c r="H55" s="1245"/>
      <c r="I55" s="1245"/>
      <c r="J55" s="1245"/>
      <c r="K55" s="1245"/>
      <c r="L55" s="1245"/>
      <c r="M55" s="1245"/>
      <c r="N55" s="1245"/>
      <c r="O55" s="48"/>
      <c r="P55" s="48"/>
      <c r="Q55" s="48"/>
      <c r="R55" s="48"/>
      <c r="S55" s="48"/>
      <c r="T55" s="48"/>
    </row>
    <row r="56" spans="1:21" ht="27" customHeight="1" x14ac:dyDescent="0.2">
      <c r="A56" s="1287" t="s">
        <v>488</v>
      </c>
      <c r="B56" s="1287"/>
      <c r="C56" s="1287"/>
      <c r="D56" s="1287"/>
      <c r="E56" s="1287"/>
      <c r="F56" s="1287"/>
      <c r="G56" s="1287"/>
      <c r="H56" s="1287"/>
      <c r="I56" s="1287"/>
      <c r="J56" s="1287"/>
      <c r="K56" s="1287"/>
      <c r="L56" s="1287"/>
      <c r="M56" s="1287"/>
    </row>
    <row r="57" spans="1:21" ht="29.25" customHeight="1" x14ac:dyDescent="0.2">
      <c r="N57" s="51"/>
      <c r="O57" s="51"/>
      <c r="P57" s="51"/>
      <c r="Q57" s="51"/>
      <c r="R57" s="51"/>
      <c r="S57" s="51"/>
      <c r="T57" s="51"/>
      <c r="U57" s="51"/>
    </row>
  </sheetData>
  <mergeCells count="20">
    <mergeCell ref="A56:M56"/>
    <mergeCell ref="A2:M2"/>
    <mergeCell ref="A3:M3"/>
    <mergeCell ref="A5:M5"/>
    <mergeCell ref="A6:A12"/>
    <mergeCell ref="M6:M12"/>
    <mergeCell ref="J8:J12"/>
    <mergeCell ref="K8:K12"/>
    <mergeCell ref="I6:L7"/>
    <mergeCell ref="B8:B12"/>
    <mergeCell ref="L8:L12"/>
    <mergeCell ref="C6:E7"/>
    <mergeCell ref="I8:I12"/>
    <mergeCell ref="G6:G7"/>
    <mergeCell ref="D8:D12"/>
    <mergeCell ref="A54:M54"/>
    <mergeCell ref="A55:N55"/>
    <mergeCell ref="E8:E12"/>
    <mergeCell ref="G8:G12"/>
    <mergeCell ref="C8:C12"/>
  </mergeCells>
  <hyperlinks>
    <hyperlink ref="A1" location="Índice!A1" display="Regresar" xr:uid="{00000000-0004-0000-3800-000000000000}"/>
  </hyperlinks>
  <pageMargins left="0.7" right="0.7" top="0.75" bottom="0.75" header="0.3" footer="0.3"/>
  <pageSetup scale="66"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54"/>
  <sheetViews>
    <sheetView showGridLines="0" workbookViewId="0">
      <selection activeCell="B22" sqref="B22"/>
    </sheetView>
  </sheetViews>
  <sheetFormatPr baseColWidth="10" defaultRowHeight="15" x14ac:dyDescent="0.2"/>
  <cols>
    <col min="1" max="1" width="46.42578125" style="99" customWidth="1"/>
    <col min="2" max="2" width="42" style="99" customWidth="1"/>
    <col min="3" max="3" width="13.28515625" style="99" customWidth="1"/>
    <col min="4" max="4" width="16.140625" style="99" customWidth="1"/>
    <col min="5" max="5" width="14.7109375" style="99" customWidth="1"/>
    <col min="6" max="6" width="14.140625" style="99" customWidth="1"/>
    <col min="7" max="7" width="17.85546875" style="99" customWidth="1"/>
    <col min="8" max="8" width="13.7109375" style="99" customWidth="1"/>
    <col min="9" max="9" width="12.140625" style="99" customWidth="1"/>
    <col min="10" max="10" width="14" style="99" bestFit="1" customWidth="1"/>
    <col min="11" max="11" width="12.85546875" style="99" bestFit="1" customWidth="1"/>
    <col min="12" max="12" width="11.42578125" style="99"/>
    <col min="13" max="13" width="12.28515625" style="99" bestFit="1" customWidth="1"/>
    <col min="14" max="16384" width="11.42578125" style="99"/>
  </cols>
  <sheetData>
    <row r="1" spans="1:15" s="416" customFormat="1" x14ac:dyDescent="0.2">
      <c r="A1" s="236" t="s">
        <v>18</v>
      </c>
      <c r="B1" s="317"/>
      <c r="C1" s="415"/>
      <c r="D1" s="415"/>
      <c r="E1" s="415"/>
      <c r="F1" s="415"/>
      <c r="G1" s="415"/>
      <c r="H1" s="415"/>
      <c r="I1" s="415"/>
      <c r="J1" s="415"/>
    </row>
    <row r="2" spans="1:15" s="416" customFormat="1" x14ac:dyDescent="0.2">
      <c r="A2" s="1218" t="s">
        <v>830</v>
      </c>
      <c r="B2" s="1218"/>
      <c r="C2" s="1218"/>
      <c r="D2" s="1218"/>
      <c r="E2" s="1218"/>
      <c r="F2" s="1218"/>
      <c r="G2" s="1218"/>
      <c r="H2" s="1218"/>
      <c r="I2" s="1218"/>
      <c r="J2" s="1218"/>
    </row>
    <row r="3" spans="1:15" s="416" customFormat="1" ht="18" x14ac:dyDescent="0.2">
      <c r="A3" s="1177" t="s">
        <v>850</v>
      </c>
      <c r="B3" s="1177"/>
      <c r="C3" s="1177"/>
      <c r="D3" s="1177"/>
      <c r="E3" s="1177"/>
      <c r="F3" s="1177"/>
      <c r="G3" s="1177"/>
      <c r="H3" s="1177"/>
      <c r="I3" s="1177"/>
      <c r="J3" s="1177"/>
    </row>
    <row r="4" spans="1:15" s="416" customFormat="1" ht="18" x14ac:dyDescent="0.2">
      <c r="A4" s="1267" t="s">
        <v>69</v>
      </c>
      <c r="B4" s="1267"/>
      <c r="C4" s="1267"/>
      <c r="D4" s="1267"/>
      <c r="E4" s="1267"/>
      <c r="F4" s="1267"/>
      <c r="G4" s="1267"/>
      <c r="H4" s="1267"/>
      <c r="I4" s="1267"/>
      <c r="J4" s="1267"/>
    </row>
    <row r="5" spans="1:15" s="416" customFormat="1" ht="15.75" thickBot="1" x14ac:dyDescent="0.25">
      <c r="A5" s="776"/>
      <c r="B5" s="776"/>
      <c r="C5" s="776"/>
      <c r="D5" s="776"/>
      <c r="E5" s="776"/>
      <c r="F5" s="776"/>
      <c r="G5" s="776"/>
      <c r="H5" s="776"/>
      <c r="I5" s="776"/>
      <c r="J5" s="718"/>
    </row>
    <row r="6" spans="1:15" ht="12.75" customHeight="1" x14ac:dyDescent="0.2">
      <c r="A6" s="1282" t="s">
        <v>67</v>
      </c>
      <c r="B6" s="1282"/>
      <c r="C6" s="1165" t="s">
        <v>252</v>
      </c>
      <c r="D6" s="1225" t="s">
        <v>157</v>
      </c>
      <c r="E6" s="1225"/>
      <c r="F6" s="1222" t="s">
        <v>253</v>
      </c>
      <c r="G6" s="1222" t="s">
        <v>254</v>
      </c>
      <c r="H6" s="1222" t="s">
        <v>255</v>
      </c>
      <c r="I6" s="1222" t="s">
        <v>256</v>
      </c>
      <c r="J6" s="310" t="s">
        <v>136</v>
      </c>
    </row>
    <row r="7" spans="1:15" ht="15.75" thickBot="1" x14ac:dyDescent="0.25">
      <c r="A7" s="1283"/>
      <c r="B7" s="1283"/>
      <c r="C7" s="1166"/>
      <c r="D7" s="1226"/>
      <c r="E7" s="1226"/>
      <c r="F7" s="1223"/>
      <c r="G7" s="1223"/>
      <c r="H7" s="1223"/>
      <c r="I7" s="1223"/>
      <c r="J7" s="311" t="s">
        <v>19</v>
      </c>
    </row>
    <row r="8" spans="1:15" ht="15.75" thickBot="1" x14ac:dyDescent="0.25">
      <c r="A8" s="1284"/>
      <c r="B8" s="1284"/>
      <c r="C8" s="1167"/>
      <c r="D8" s="573" t="s">
        <v>257</v>
      </c>
      <c r="E8" s="573" t="s">
        <v>258</v>
      </c>
      <c r="F8" s="1224"/>
      <c r="G8" s="1224"/>
      <c r="H8" s="1224"/>
      <c r="I8" s="1224"/>
      <c r="J8" s="312" t="s">
        <v>136</v>
      </c>
    </row>
    <row r="9" spans="1:15" ht="15" customHeight="1" x14ac:dyDescent="0.2">
      <c r="A9" s="63"/>
      <c r="B9" s="63"/>
      <c r="C9" s="64"/>
      <c r="D9" s="63"/>
      <c r="E9" s="63"/>
      <c r="F9" s="63"/>
      <c r="G9" s="64"/>
      <c r="H9" s="64"/>
      <c r="I9" s="63"/>
      <c r="J9" s="65"/>
    </row>
    <row r="10" spans="1:15" ht="15" customHeight="1" x14ac:dyDescent="0.2">
      <c r="A10" s="795" t="s">
        <v>463</v>
      </c>
      <c r="B10" s="128"/>
      <c r="C10" s="721"/>
      <c r="D10" s="721"/>
      <c r="E10" s="721"/>
      <c r="F10" s="721"/>
      <c r="G10" s="721"/>
      <c r="H10" s="722"/>
      <c r="I10" s="721"/>
      <c r="J10" s="723"/>
    </row>
    <row r="11" spans="1:15" ht="15" customHeight="1" x14ac:dyDescent="0.2">
      <c r="A11" s="720"/>
      <c r="B11" s="720"/>
      <c r="C11" s="725"/>
      <c r="D11" s="726"/>
      <c r="E11" s="725"/>
      <c r="F11" s="725"/>
      <c r="G11" s="725"/>
      <c r="H11" s="725"/>
      <c r="I11" s="725"/>
      <c r="J11" s="727"/>
    </row>
    <row r="12" spans="1:15" ht="15" customHeight="1" x14ac:dyDescent="0.2">
      <c r="A12" s="796" t="s">
        <v>464</v>
      </c>
      <c r="B12" s="728"/>
      <c r="C12" s="769"/>
      <c r="D12" s="769"/>
      <c r="E12" s="769"/>
      <c r="F12" s="769"/>
      <c r="G12" s="769"/>
      <c r="H12" s="769"/>
      <c r="I12" s="769"/>
      <c r="J12" s="769"/>
      <c r="N12" s="804"/>
      <c r="O12" s="804"/>
    </row>
    <row r="13" spans="1:15" ht="15" customHeight="1" x14ac:dyDescent="0.2">
      <c r="A13" s="728"/>
      <c r="B13" s="728" t="s">
        <v>465</v>
      </c>
      <c r="C13" s="769">
        <v>35635578.422469988</v>
      </c>
      <c r="D13" s="769">
        <v>194720701.4903</v>
      </c>
      <c r="E13" s="769">
        <v>29078137.192489997</v>
      </c>
      <c r="F13" s="769">
        <v>223798838.68278998</v>
      </c>
      <c r="G13" s="769">
        <v>48124289.504829988</v>
      </c>
      <c r="H13" s="769">
        <v>18801844.934070002</v>
      </c>
      <c r="I13" s="769">
        <v>2241871.5470799999</v>
      </c>
      <c r="J13" s="769">
        <v>328602423.09123993</v>
      </c>
      <c r="K13" s="791"/>
      <c r="L13" s="804"/>
      <c r="M13" s="766"/>
      <c r="N13" s="804"/>
      <c r="O13" s="804"/>
    </row>
    <row r="14" spans="1:15" ht="15" customHeight="1" x14ac:dyDescent="0.2">
      <c r="A14" s="403"/>
      <c r="B14" s="728" t="s">
        <v>466</v>
      </c>
      <c r="C14" s="769">
        <v>49134.709950000004</v>
      </c>
      <c r="D14" s="769">
        <v>774434.26241000008</v>
      </c>
      <c r="E14" s="769">
        <v>244786.21082000004</v>
      </c>
      <c r="F14" s="769">
        <v>1019220.4732300001</v>
      </c>
      <c r="G14" s="769">
        <v>22.481090000000002</v>
      </c>
      <c r="H14" s="769">
        <v>360392.52931999997</v>
      </c>
      <c r="I14" s="769">
        <v>35963.879219999995</v>
      </c>
      <c r="J14" s="769">
        <v>1464734.07281</v>
      </c>
      <c r="K14" s="791"/>
      <c r="L14" s="804"/>
      <c r="M14" s="766"/>
      <c r="N14" s="804"/>
      <c r="O14" s="804"/>
    </row>
    <row r="15" spans="1:15" ht="15" customHeight="1" x14ac:dyDescent="0.2">
      <c r="A15" s="795" t="s">
        <v>467</v>
      </c>
      <c r="B15" s="731"/>
      <c r="C15" s="769"/>
      <c r="D15" s="769"/>
      <c r="E15" s="769"/>
      <c r="F15" s="769"/>
      <c r="G15" s="769"/>
      <c r="H15" s="769"/>
      <c r="I15" s="769"/>
      <c r="J15" s="769"/>
      <c r="L15" s="804"/>
      <c r="N15" s="804"/>
      <c r="O15" s="804"/>
    </row>
    <row r="16" spans="1:15" ht="15" customHeight="1" x14ac:dyDescent="0.2">
      <c r="A16" s="403"/>
      <c r="B16" s="728" t="s">
        <v>468</v>
      </c>
      <c r="C16" s="769">
        <v>784300.49150000012</v>
      </c>
      <c r="D16" s="769">
        <v>2261870.05743</v>
      </c>
      <c r="E16" s="769">
        <v>105555.59972</v>
      </c>
      <c r="F16" s="769">
        <v>2367425.6571499999</v>
      </c>
      <c r="G16" s="769">
        <v>1008389.4152899999</v>
      </c>
      <c r="H16" s="769">
        <v>11001.357239999999</v>
      </c>
      <c r="I16" s="769">
        <v>11847.385549999999</v>
      </c>
      <c r="J16" s="769">
        <v>4182964.3067299994</v>
      </c>
      <c r="K16" s="791"/>
      <c r="L16" s="804"/>
      <c r="M16" s="766"/>
      <c r="N16" s="804"/>
      <c r="O16" s="804"/>
    </row>
    <row r="17" spans="1:15" ht="15" customHeight="1" x14ac:dyDescent="0.2">
      <c r="A17" s="403"/>
      <c r="B17" s="728" t="s">
        <v>469</v>
      </c>
      <c r="C17" s="769">
        <v>905036.65827000001</v>
      </c>
      <c r="D17" s="769">
        <v>15935425.648190001</v>
      </c>
      <c r="E17" s="769">
        <v>614550.00283000001</v>
      </c>
      <c r="F17" s="769">
        <v>16549975.651020002</v>
      </c>
      <c r="G17" s="769">
        <v>1889054.0492100003</v>
      </c>
      <c r="H17" s="769">
        <v>426931.87718000001</v>
      </c>
      <c r="I17" s="769">
        <v>81313.587449999992</v>
      </c>
      <c r="J17" s="769">
        <v>19852311.823130004</v>
      </c>
      <c r="K17" s="791"/>
      <c r="L17" s="804"/>
      <c r="M17" s="766"/>
      <c r="N17" s="804"/>
      <c r="O17" s="804"/>
    </row>
    <row r="18" spans="1:15" ht="15" customHeight="1" x14ac:dyDescent="0.2">
      <c r="A18" s="376" t="s">
        <v>470</v>
      </c>
      <c r="B18" s="61"/>
      <c r="C18" s="769">
        <v>37374050.282189988</v>
      </c>
      <c r="D18" s="769">
        <v>213692431.45833001</v>
      </c>
      <c r="E18" s="769">
        <v>30043029.005859997</v>
      </c>
      <c r="F18" s="769">
        <v>243735460.46418998</v>
      </c>
      <c r="G18" s="769">
        <v>51021755.450419985</v>
      </c>
      <c r="H18" s="769">
        <v>19600170.697810002</v>
      </c>
      <c r="I18" s="769">
        <v>2370996.3992999997</v>
      </c>
      <c r="J18" s="769">
        <v>354102433.29390991</v>
      </c>
      <c r="K18" s="791"/>
      <c r="L18" s="804"/>
      <c r="M18" s="766"/>
      <c r="N18" s="804"/>
      <c r="O18" s="804"/>
    </row>
    <row r="19" spans="1:15" ht="15" customHeight="1" x14ac:dyDescent="0.2">
      <c r="A19" s="732"/>
      <c r="B19" s="732"/>
      <c r="C19" s="769"/>
      <c r="D19" s="769"/>
      <c r="E19" s="769"/>
      <c r="F19" s="769"/>
      <c r="G19" s="769"/>
      <c r="H19" s="769"/>
      <c r="I19" s="769"/>
      <c r="J19" s="769"/>
      <c r="L19" s="804"/>
      <c r="N19" s="804"/>
      <c r="O19" s="804"/>
    </row>
    <row r="20" spans="1:15" ht="15" customHeight="1" x14ac:dyDescent="0.2">
      <c r="A20" s="795" t="s">
        <v>471</v>
      </c>
      <c r="B20" s="61"/>
      <c r="C20" s="769"/>
      <c r="D20" s="769"/>
      <c r="E20" s="769"/>
      <c r="F20" s="769"/>
      <c r="G20" s="769"/>
      <c r="H20" s="769"/>
      <c r="I20" s="769"/>
      <c r="J20" s="769"/>
      <c r="L20" s="804"/>
      <c r="N20" s="804"/>
      <c r="O20" s="804"/>
    </row>
    <row r="21" spans="1:15" ht="15" customHeight="1" x14ac:dyDescent="0.2">
      <c r="A21" s="720"/>
      <c r="B21" s="720"/>
      <c r="C21" s="769"/>
      <c r="D21" s="769"/>
      <c r="E21" s="769"/>
      <c r="F21" s="769"/>
      <c r="G21" s="769"/>
      <c r="H21" s="769"/>
      <c r="I21" s="769"/>
      <c r="J21" s="769"/>
      <c r="L21" s="804"/>
      <c r="N21" s="804"/>
      <c r="O21" s="804"/>
    </row>
    <row r="22" spans="1:15" ht="15" customHeight="1" x14ac:dyDescent="0.2">
      <c r="A22" s="797" t="s">
        <v>472</v>
      </c>
      <c r="B22" s="720"/>
      <c r="C22" s="769"/>
      <c r="D22" s="769"/>
      <c r="E22" s="769"/>
      <c r="F22" s="769"/>
      <c r="G22" s="769"/>
      <c r="H22" s="769"/>
      <c r="I22" s="769"/>
      <c r="J22" s="769"/>
      <c r="L22" s="804"/>
      <c r="N22" s="804"/>
      <c r="O22" s="804"/>
    </row>
    <row r="23" spans="1:15" ht="15" customHeight="1" x14ac:dyDescent="0.2">
      <c r="A23" s="403"/>
      <c r="B23" s="798" t="s">
        <v>377</v>
      </c>
      <c r="C23" s="769">
        <v>7687783.0550099984</v>
      </c>
      <c r="D23" s="769">
        <v>108386565.61174002</v>
      </c>
      <c r="E23" s="769">
        <v>33133959.597740006</v>
      </c>
      <c r="F23" s="769">
        <v>141520525.20948002</v>
      </c>
      <c r="G23" s="769">
        <v>1010258.2704899999</v>
      </c>
      <c r="H23" s="769">
        <v>4502606.6093200007</v>
      </c>
      <c r="I23" s="769">
        <v>4826786.4032300012</v>
      </c>
      <c r="J23" s="769">
        <v>159547959.54753003</v>
      </c>
      <c r="K23" s="791"/>
      <c r="L23" s="804"/>
      <c r="N23" s="804"/>
      <c r="O23" s="804"/>
    </row>
    <row r="24" spans="1:15" ht="15" customHeight="1" x14ac:dyDescent="0.2">
      <c r="A24" s="403"/>
      <c r="B24" s="732" t="s">
        <v>481</v>
      </c>
      <c r="C24" s="769">
        <v>2088747.8884899996</v>
      </c>
      <c r="D24" s="769">
        <v>34105609.044140004</v>
      </c>
      <c r="E24" s="769">
        <v>11091621.945940003</v>
      </c>
      <c r="F24" s="769">
        <v>45197230.990080006</v>
      </c>
      <c r="G24" s="769">
        <v>21978.141150000003</v>
      </c>
      <c r="H24" s="769">
        <v>391106.98727999994</v>
      </c>
      <c r="I24" s="769">
        <v>1633292.5083099999</v>
      </c>
      <c r="J24" s="769">
        <v>49332356.515309997</v>
      </c>
      <c r="K24" s="791"/>
      <c r="L24" s="804"/>
      <c r="M24" s="799"/>
      <c r="N24" s="804"/>
      <c r="O24" s="804"/>
    </row>
    <row r="25" spans="1:15" ht="15" customHeight="1" x14ac:dyDescent="0.2">
      <c r="A25" s="728"/>
      <c r="B25" s="728" t="s">
        <v>130</v>
      </c>
      <c r="C25" s="769">
        <v>859866.99591000006</v>
      </c>
      <c r="D25" s="769">
        <v>14918714.365880001</v>
      </c>
      <c r="E25" s="769">
        <v>5105042.9714500001</v>
      </c>
      <c r="F25" s="769">
        <v>20023757.337330002</v>
      </c>
      <c r="G25" s="769">
        <v>61780.239170000001</v>
      </c>
      <c r="H25" s="769">
        <v>9180947.5654699989</v>
      </c>
      <c r="I25" s="769">
        <v>759553.81243000017</v>
      </c>
      <c r="J25" s="769">
        <v>30885905.950310003</v>
      </c>
      <c r="K25" s="791"/>
      <c r="L25" s="804"/>
      <c r="N25" s="804"/>
      <c r="O25" s="804"/>
    </row>
    <row r="26" spans="1:15" ht="26.25" customHeight="1" x14ac:dyDescent="0.2">
      <c r="A26" s="800" t="s">
        <v>473</v>
      </c>
      <c r="B26" s="728"/>
      <c r="C26" s="769"/>
      <c r="D26" s="769"/>
      <c r="E26" s="769"/>
      <c r="F26" s="769"/>
      <c r="G26" s="769"/>
      <c r="H26" s="769"/>
      <c r="I26" s="769"/>
      <c r="J26" s="769"/>
      <c r="L26" s="804"/>
      <c r="N26" s="804"/>
      <c r="O26" s="804"/>
    </row>
    <row r="27" spans="1:15" ht="15" customHeight="1" x14ac:dyDescent="0.2">
      <c r="A27" s="728"/>
      <c r="B27" s="728" t="s">
        <v>474</v>
      </c>
      <c r="C27" s="769">
        <v>6940313.6883300003</v>
      </c>
      <c r="D27" s="769">
        <v>10864623.508540001</v>
      </c>
      <c r="E27" s="769">
        <v>0</v>
      </c>
      <c r="F27" s="769">
        <v>10864623.508540001</v>
      </c>
      <c r="G27" s="769">
        <v>8254842.8953900002</v>
      </c>
      <c r="H27" s="769">
        <v>0</v>
      </c>
      <c r="I27" s="769">
        <v>0</v>
      </c>
      <c r="J27" s="769">
        <v>26059780.092259999</v>
      </c>
      <c r="L27" s="804"/>
      <c r="N27" s="804"/>
      <c r="O27" s="804"/>
    </row>
    <row r="28" spans="1:15" ht="15" customHeight="1" x14ac:dyDescent="0.2">
      <c r="A28" s="732"/>
      <c r="B28" s="732" t="s">
        <v>475</v>
      </c>
      <c r="C28" s="769">
        <v>2779356.9354900001</v>
      </c>
      <c r="D28" s="769">
        <v>41910217.707029998</v>
      </c>
      <c r="E28" s="769">
        <v>12473930.102650004</v>
      </c>
      <c r="F28" s="769">
        <v>54384147.80968</v>
      </c>
      <c r="G28" s="769">
        <v>382471.94004000007</v>
      </c>
      <c r="H28" s="769">
        <v>2002620.0856700006</v>
      </c>
      <c r="I28" s="769">
        <v>1422467.2356300002</v>
      </c>
      <c r="J28" s="769">
        <v>60971064.006509997</v>
      </c>
      <c r="K28" s="791"/>
      <c r="L28" s="804"/>
      <c r="N28" s="804"/>
      <c r="O28" s="804"/>
    </row>
    <row r="29" spans="1:15" ht="15" customHeight="1" x14ac:dyDescent="0.2">
      <c r="A29" s="801" t="s">
        <v>476</v>
      </c>
      <c r="B29" s="733"/>
      <c r="C29" s="769"/>
      <c r="D29" s="769"/>
      <c r="E29" s="769"/>
      <c r="F29" s="769"/>
      <c r="G29" s="769"/>
      <c r="H29" s="769"/>
      <c r="I29" s="769"/>
      <c r="J29" s="769"/>
      <c r="L29" s="804"/>
      <c r="N29" s="804"/>
      <c r="O29" s="804"/>
    </row>
    <row r="30" spans="1:15" ht="15" customHeight="1" x14ac:dyDescent="0.2">
      <c r="A30" s="733"/>
      <c r="B30" s="802" t="s">
        <v>477</v>
      </c>
      <c r="C30" s="769">
        <v>592486.19128000003</v>
      </c>
      <c r="D30" s="769">
        <v>5859952.4990200009</v>
      </c>
      <c r="E30" s="769">
        <v>430946.09739000001</v>
      </c>
      <c r="F30" s="769">
        <v>6290898.5964100007</v>
      </c>
      <c r="G30" s="769">
        <v>258254.64665999997</v>
      </c>
      <c r="H30" s="769">
        <v>378773.59955999994</v>
      </c>
      <c r="I30" s="769">
        <v>37760.330199999997</v>
      </c>
      <c r="J30" s="769">
        <v>7558173.3641100004</v>
      </c>
      <c r="K30" s="791"/>
      <c r="L30" s="804"/>
      <c r="N30" s="804"/>
      <c r="O30" s="804"/>
    </row>
    <row r="31" spans="1:15" ht="15" customHeight="1" x14ac:dyDescent="0.2">
      <c r="A31" s="733"/>
      <c r="B31" s="733" t="s">
        <v>478</v>
      </c>
      <c r="C31" s="769">
        <v>1212564.2895700003</v>
      </c>
      <c r="D31" s="769">
        <v>1333322.45184</v>
      </c>
      <c r="E31" s="769">
        <v>24585.181149999997</v>
      </c>
      <c r="F31" s="769">
        <v>1357907.6329900001</v>
      </c>
      <c r="G31" s="769">
        <v>1475393.22798</v>
      </c>
      <c r="H31" s="769">
        <v>213.28431</v>
      </c>
      <c r="I31" s="769">
        <v>-411.41384000000005</v>
      </c>
      <c r="J31" s="769">
        <v>4045667.0210100003</v>
      </c>
      <c r="K31" s="791"/>
      <c r="L31" s="804"/>
      <c r="N31" s="804"/>
      <c r="O31" s="804"/>
    </row>
    <row r="32" spans="1:15" ht="15" customHeight="1" x14ac:dyDescent="0.2">
      <c r="A32" s="733"/>
      <c r="B32" s="733" t="s">
        <v>479</v>
      </c>
      <c r="C32" s="769">
        <v>6850.5762599999998</v>
      </c>
      <c r="D32" s="769">
        <v>147566.81630999999</v>
      </c>
      <c r="E32" s="769">
        <v>39152.600449999998</v>
      </c>
      <c r="F32" s="769">
        <v>186719.41675999999</v>
      </c>
      <c r="G32" s="769">
        <v>0.28479000000000004</v>
      </c>
      <c r="H32" s="769">
        <v>498.24272999999994</v>
      </c>
      <c r="I32" s="769">
        <v>5800.48524</v>
      </c>
      <c r="J32" s="769">
        <v>199869.00578000001</v>
      </c>
      <c r="K32" s="791"/>
      <c r="L32" s="804"/>
      <c r="N32" s="804"/>
      <c r="O32" s="804"/>
    </row>
    <row r="33" spans="1:15" ht="15" customHeight="1" x14ac:dyDescent="0.2">
      <c r="A33" s="733"/>
      <c r="B33" s="733" t="s">
        <v>245</v>
      </c>
      <c r="C33" s="769">
        <v>167753.53044999999</v>
      </c>
      <c r="D33" s="769">
        <v>2042200.6467899999</v>
      </c>
      <c r="E33" s="769">
        <v>253692.25803</v>
      </c>
      <c r="F33" s="769">
        <v>2295892.9048199998</v>
      </c>
      <c r="G33" s="769">
        <v>50593.637020000002</v>
      </c>
      <c r="H33" s="769">
        <v>104582.72627</v>
      </c>
      <c r="I33" s="769">
        <v>38114.814619999997</v>
      </c>
      <c r="J33" s="769">
        <v>2656937.6131799994</v>
      </c>
      <c r="K33" s="791"/>
      <c r="L33" s="804"/>
      <c r="N33" s="804"/>
      <c r="O33" s="804"/>
    </row>
    <row r="34" spans="1:15" ht="15" customHeight="1" x14ac:dyDescent="0.2">
      <c r="A34" s="801" t="s">
        <v>480</v>
      </c>
      <c r="B34" s="733"/>
      <c r="C34" s="769">
        <v>22335723.150789998</v>
      </c>
      <c r="D34" s="769">
        <v>219568772.65129006</v>
      </c>
      <c r="E34" s="769">
        <v>62552930.754800014</v>
      </c>
      <c r="F34" s="769">
        <v>282121703.40609008</v>
      </c>
      <c r="G34" s="769">
        <v>11515573.282689998</v>
      </c>
      <c r="H34" s="769">
        <v>16561349.100609997</v>
      </c>
      <c r="I34" s="769">
        <v>8723364.1758200005</v>
      </c>
      <c r="J34" s="769">
        <v>341257713.11600006</v>
      </c>
      <c r="K34" s="791"/>
      <c r="L34" s="804"/>
      <c r="N34" s="804"/>
      <c r="O34" s="804"/>
    </row>
    <row r="35" spans="1:15" ht="15" customHeight="1" x14ac:dyDescent="0.2">
      <c r="A35" s="737"/>
      <c r="B35" s="737"/>
      <c r="C35" s="769"/>
      <c r="D35" s="769"/>
      <c r="E35" s="769"/>
      <c r="F35" s="769"/>
      <c r="G35" s="769"/>
      <c r="H35" s="769"/>
      <c r="I35" s="769"/>
      <c r="J35" s="769"/>
      <c r="L35" s="804"/>
      <c r="N35" s="804"/>
      <c r="O35" s="804"/>
    </row>
    <row r="36" spans="1:15" ht="15" customHeight="1" thickBot="1" x14ac:dyDescent="0.25">
      <c r="A36" s="775" t="s">
        <v>354</v>
      </c>
      <c r="B36" s="775"/>
      <c r="C36" s="775">
        <v>15038327.131399989</v>
      </c>
      <c r="D36" s="775">
        <v>-5876341.1929600537</v>
      </c>
      <c r="E36" s="775">
        <v>-32509901.748940017</v>
      </c>
      <c r="F36" s="775">
        <v>-38386242.941900104</v>
      </c>
      <c r="G36" s="775">
        <v>39506182.167729989</v>
      </c>
      <c r="H36" s="775">
        <v>3038821.5972000044</v>
      </c>
      <c r="I36" s="775">
        <v>-6352367.7765200008</v>
      </c>
      <c r="J36" s="775">
        <v>12844720.177909879</v>
      </c>
      <c r="K36" s="791"/>
      <c r="L36" s="804"/>
      <c r="N36" s="804"/>
      <c r="O36" s="804"/>
    </row>
    <row r="37" spans="1:15" ht="15" customHeight="1" x14ac:dyDescent="0.2">
      <c r="A37" s="740" t="s">
        <v>779</v>
      </c>
      <c r="B37" s="740"/>
      <c r="C37" s="728"/>
      <c r="D37" s="728"/>
      <c r="E37" s="728"/>
      <c r="F37" s="728"/>
      <c r="G37" s="728"/>
      <c r="H37" s="728"/>
      <c r="I37" s="728"/>
      <c r="J37" s="728"/>
      <c r="N37" s="804"/>
      <c r="O37" s="804"/>
    </row>
    <row r="38" spans="1:15" ht="25.5" customHeight="1" x14ac:dyDescent="0.2">
      <c r="A38" s="440" t="s">
        <v>856</v>
      </c>
      <c r="K38" s="51"/>
      <c r="L38" s="51"/>
      <c r="M38" s="51"/>
    </row>
    <row r="39" spans="1:15" ht="15" customHeight="1" x14ac:dyDescent="0.2">
      <c r="A39" s="1129" t="s">
        <v>487</v>
      </c>
      <c r="B39" s="1129"/>
      <c r="C39" s="1129"/>
      <c r="D39" s="1129"/>
      <c r="E39" s="1129"/>
      <c r="F39" s="1129"/>
      <c r="G39" s="1129"/>
      <c r="H39" s="1129"/>
      <c r="I39" s="1129"/>
    </row>
    <row r="40" spans="1:15" x14ac:dyDescent="0.2">
      <c r="C40" s="804"/>
      <c r="D40" s="804"/>
      <c r="E40" s="804"/>
      <c r="F40" s="804"/>
      <c r="G40" s="804"/>
      <c r="H40" s="804"/>
      <c r="I40" s="804"/>
      <c r="J40" s="804"/>
      <c r="K40" s="804"/>
    </row>
    <row r="41" spans="1:15" x14ac:dyDescent="0.2">
      <c r="C41" s="804"/>
      <c r="D41" s="804"/>
      <c r="E41" s="804"/>
      <c r="F41" s="804"/>
      <c r="G41" s="804"/>
      <c r="H41" s="804"/>
      <c r="I41" s="804"/>
      <c r="J41" s="804"/>
      <c r="K41" s="804"/>
    </row>
    <row r="42" spans="1:15" x14ac:dyDescent="0.2">
      <c r="C42" s="804"/>
      <c r="D42" s="804"/>
      <c r="E42" s="804"/>
      <c r="F42" s="804"/>
      <c r="G42" s="804"/>
      <c r="H42" s="804"/>
      <c r="I42" s="804"/>
      <c r="J42" s="804"/>
      <c r="K42" s="804"/>
    </row>
    <row r="43" spans="1:15" x14ac:dyDescent="0.2">
      <c r="C43" s="804"/>
      <c r="D43" s="804"/>
      <c r="E43" s="804"/>
      <c r="F43" s="804"/>
      <c r="G43" s="804"/>
      <c r="H43" s="804"/>
      <c r="I43" s="804"/>
      <c r="J43" s="804"/>
      <c r="K43" s="804"/>
    </row>
    <row r="44" spans="1:15" x14ac:dyDescent="0.2">
      <c r="C44" s="804"/>
      <c r="D44" s="804"/>
      <c r="E44" s="804"/>
      <c r="F44" s="804"/>
      <c r="G44" s="804"/>
      <c r="H44" s="804"/>
      <c r="I44" s="804"/>
      <c r="J44" s="804"/>
      <c r="K44" s="804"/>
    </row>
    <row r="45" spans="1:15" x14ac:dyDescent="0.2">
      <c r="C45" s="804"/>
      <c r="D45" s="804"/>
      <c r="E45" s="804"/>
      <c r="F45" s="804"/>
      <c r="G45" s="804"/>
      <c r="H45" s="804"/>
      <c r="I45" s="804"/>
      <c r="J45" s="804"/>
      <c r="K45" s="804"/>
    </row>
    <row r="46" spans="1:15" x14ac:dyDescent="0.2">
      <c r="C46" s="804"/>
      <c r="D46" s="804"/>
      <c r="E46" s="804"/>
      <c r="F46" s="804"/>
      <c r="G46" s="804"/>
      <c r="H46" s="804"/>
      <c r="I46" s="804"/>
      <c r="J46" s="804"/>
      <c r="K46" s="804"/>
    </row>
    <row r="47" spans="1:15" x14ac:dyDescent="0.2">
      <c r="C47" s="804"/>
      <c r="D47" s="804"/>
      <c r="E47" s="804"/>
      <c r="F47" s="804"/>
      <c r="G47" s="804"/>
      <c r="H47" s="804"/>
      <c r="I47" s="804"/>
      <c r="J47" s="804"/>
      <c r="K47" s="804"/>
    </row>
    <row r="48" spans="1:15" x14ac:dyDescent="0.2">
      <c r="D48" s="779"/>
      <c r="E48" s="780"/>
      <c r="F48" s="780"/>
      <c r="G48" s="780"/>
      <c r="H48" s="779"/>
    </row>
    <row r="49" spans="4:8" x14ac:dyDescent="0.2">
      <c r="D49" s="779"/>
      <c r="E49" s="780"/>
      <c r="F49" s="780"/>
      <c r="G49" s="780"/>
      <c r="H49" s="779"/>
    </row>
    <row r="50" spans="4:8" x14ac:dyDescent="0.2">
      <c r="D50" s="779"/>
      <c r="E50" s="780"/>
      <c r="F50" s="780"/>
      <c r="G50" s="780"/>
      <c r="H50" s="779"/>
    </row>
    <row r="51" spans="4:8" x14ac:dyDescent="0.2">
      <c r="D51" s="779"/>
      <c r="E51" s="780"/>
      <c r="F51" s="780"/>
      <c r="G51" s="780"/>
      <c r="H51" s="779"/>
    </row>
    <row r="52" spans="4:8" x14ac:dyDescent="0.2">
      <c r="D52" s="779"/>
      <c r="E52" s="780"/>
      <c r="F52" s="780"/>
      <c r="G52" s="780"/>
      <c r="H52" s="779"/>
    </row>
    <row r="53" spans="4:8" x14ac:dyDescent="0.2">
      <c r="D53" s="779"/>
      <c r="E53" s="780"/>
      <c r="F53" s="780"/>
      <c r="G53" s="780"/>
      <c r="H53" s="779"/>
    </row>
    <row r="54" spans="4:8" x14ac:dyDescent="0.2">
      <c r="D54" s="779"/>
    </row>
  </sheetData>
  <mergeCells count="11">
    <mergeCell ref="A39:I39"/>
    <mergeCell ref="A2:J2"/>
    <mergeCell ref="A3:J3"/>
    <mergeCell ref="A4:J4"/>
    <mergeCell ref="A6:B8"/>
    <mergeCell ref="C6:C8"/>
    <mergeCell ref="D6:E7"/>
    <mergeCell ref="F6:F8"/>
    <mergeCell ref="G6:G8"/>
    <mergeCell ref="H6:H8"/>
    <mergeCell ref="I6:I8"/>
  </mergeCells>
  <hyperlinks>
    <hyperlink ref="A1" location="Índice!A1" display="Regresar" xr:uid="{00000000-0004-0000-3900-000000000000}"/>
  </hyperlinks>
  <pageMargins left="0.15748031496062992" right="0.15748031496062992" top="0.74803149606299213" bottom="0.74803149606299213" header="0.31496062992125984" footer="0.31496062992125984"/>
  <pageSetup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S52"/>
  <sheetViews>
    <sheetView showGridLines="0" workbookViewId="0">
      <selection activeCell="B23" sqref="B23"/>
    </sheetView>
  </sheetViews>
  <sheetFormatPr baseColWidth="10" defaultRowHeight="15" x14ac:dyDescent="0.2"/>
  <cols>
    <col min="1" max="1" width="28.28515625" style="99" customWidth="1"/>
    <col min="2" max="2" width="18.5703125" style="99" customWidth="1"/>
    <col min="3" max="6" width="20" style="99" customWidth="1"/>
    <col min="7" max="16384" width="11.42578125" style="99"/>
  </cols>
  <sheetData>
    <row r="1" spans="1:6" s="416" customFormat="1" x14ac:dyDescent="0.2">
      <c r="A1" s="236" t="s">
        <v>18</v>
      </c>
      <c r="B1" s="741"/>
      <c r="C1" s="741"/>
      <c r="D1" s="741"/>
      <c r="E1" s="741"/>
    </row>
    <row r="2" spans="1:6" s="416" customFormat="1" x14ac:dyDescent="0.2">
      <c r="A2" s="1232" t="s">
        <v>1263</v>
      </c>
      <c r="B2" s="1232"/>
      <c r="C2" s="1232"/>
      <c r="D2" s="1232"/>
      <c r="E2" s="1232"/>
      <c r="F2" s="1232"/>
    </row>
    <row r="3" spans="1:6" s="416" customFormat="1" ht="35.25" customHeight="1" x14ac:dyDescent="0.2">
      <c r="A3" s="1205" t="s">
        <v>1378</v>
      </c>
      <c r="B3" s="1205"/>
      <c r="C3" s="1205"/>
      <c r="D3" s="1205"/>
      <c r="E3" s="1205"/>
    </row>
    <row r="4" spans="1:6" s="416" customFormat="1" ht="18" x14ac:dyDescent="0.2">
      <c r="A4" s="417" t="s">
        <v>69</v>
      </c>
      <c r="B4" s="741"/>
      <c r="C4" s="741"/>
      <c r="D4" s="741"/>
      <c r="E4" s="741"/>
    </row>
    <row r="5" spans="1:6" s="416" customFormat="1" ht="15.75" thickBot="1" x14ac:dyDescent="0.25">
      <c r="A5" s="1232"/>
      <c r="B5" s="1232"/>
      <c r="C5" s="1232"/>
      <c r="D5" s="1232"/>
      <c r="E5" s="1232"/>
      <c r="F5" s="1232"/>
    </row>
    <row r="6" spans="1:6" ht="18" customHeight="1" thickBot="1" x14ac:dyDescent="0.25">
      <c r="A6" s="1268" t="s">
        <v>1363</v>
      </c>
      <c r="B6" s="1270" t="s">
        <v>19</v>
      </c>
      <c r="C6" s="1237" t="s">
        <v>484</v>
      </c>
      <c r="D6" s="1237"/>
      <c r="E6" s="1237" t="s">
        <v>467</v>
      </c>
      <c r="F6" s="1237"/>
    </row>
    <row r="7" spans="1:6" ht="45.75" thickBot="1" x14ac:dyDescent="0.25">
      <c r="A7" s="1269"/>
      <c r="B7" s="1271"/>
      <c r="C7" s="576" t="s">
        <v>482</v>
      </c>
      <c r="D7" s="576" t="s">
        <v>483</v>
      </c>
      <c r="E7" s="576" t="s">
        <v>485</v>
      </c>
      <c r="F7" s="576" t="s">
        <v>469</v>
      </c>
    </row>
    <row r="8" spans="1:6" ht="15" customHeight="1" x14ac:dyDescent="0.2">
      <c r="A8" s="290"/>
      <c r="B8" s="291"/>
      <c r="C8" s="575"/>
      <c r="D8" s="575"/>
      <c r="E8" s="575"/>
      <c r="F8" s="803"/>
    </row>
    <row r="9" spans="1:6" ht="15" customHeight="1" x14ac:dyDescent="0.2">
      <c r="A9" s="773" t="s">
        <v>376</v>
      </c>
      <c r="B9" s="766">
        <v>354102433.29396999</v>
      </c>
      <c r="C9" s="766">
        <v>328602423.09123999</v>
      </c>
      <c r="D9" s="766">
        <v>1464734.07281</v>
      </c>
      <c r="E9" s="766">
        <v>4182964.3067399999</v>
      </c>
      <c r="F9" s="766">
        <v>19852311.823179994</v>
      </c>
    </row>
    <row r="10" spans="1:6" ht="15" customHeight="1" x14ac:dyDescent="0.2">
      <c r="A10" s="56"/>
      <c r="B10" s="766"/>
      <c r="C10" s="766"/>
      <c r="D10" s="766"/>
      <c r="E10" s="766"/>
      <c r="F10" s="403"/>
    </row>
    <row r="11" spans="1:6" ht="15" customHeight="1" x14ac:dyDescent="0.2">
      <c r="A11" s="745" t="s">
        <v>20</v>
      </c>
      <c r="B11" s="766">
        <v>4586932.7302000001</v>
      </c>
      <c r="C11" s="766">
        <v>4539660.3154799994</v>
      </c>
      <c r="D11" s="766">
        <v>0</v>
      </c>
      <c r="E11" s="766">
        <v>3434.8155500000003</v>
      </c>
      <c r="F11" s="766">
        <v>43837.599170000001</v>
      </c>
    </row>
    <row r="12" spans="1:6" ht="15" customHeight="1" x14ac:dyDescent="0.2">
      <c r="A12" s="745" t="s">
        <v>21</v>
      </c>
      <c r="B12" s="766">
        <v>14466451.12046</v>
      </c>
      <c r="C12" s="766">
        <v>14053458.83458</v>
      </c>
      <c r="D12" s="766">
        <v>27792.038439999997</v>
      </c>
      <c r="E12" s="766">
        <v>8335.4668099999999</v>
      </c>
      <c r="F12" s="766">
        <v>376864.78062999999</v>
      </c>
    </row>
    <row r="13" spans="1:6" ht="15" customHeight="1" x14ac:dyDescent="0.2">
      <c r="A13" s="745" t="s">
        <v>22</v>
      </c>
      <c r="B13" s="766">
        <v>2782770.0146900001</v>
      </c>
      <c r="C13" s="766">
        <v>2704986.8213800001</v>
      </c>
      <c r="D13" s="766">
        <v>11871.334889999998</v>
      </c>
      <c r="E13" s="766">
        <v>2880.3647199999996</v>
      </c>
      <c r="F13" s="766">
        <v>63031.493699999999</v>
      </c>
    </row>
    <row r="14" spans="1:6" ht="15" customHeight="1" x14ac:dyDescent="0.2">
      <c r="A14" s="745" t="s">
        <v>23</v>
      </c>
      <c r="B14" s="766">
        <v>3817959.521699999</v>
      </c>
      <c r="C14" s="766">
        <v>3575060.4788599992</v>
      </c>
      <c r="D14" s="766">
        <v>5886.0638800000006</v>
      </c>
      <c r="E14" s="766">
        <v>2477.4123799999998</v>
      </c>
      <c r="F14" s="766">
        <v>234535.56658000001</v>
      </c>
    </row>
    <row r="15" spans="1:6" ht="15" customHeight="1" x14ac:dyDescent="0.2">
      <c r="A15" s="745" t="s">
        <v>24</v>
      </c>
      <c r="B15" s="766">
        <v>13685915.255250003</v>
      </c>
      <c r="C15" s="766">
        <v>13429911.821280003</v>
      </c>
      <c r="D15" s="766">
        <v>43413.563300000002</v>
      </c>
      <c r="E15" s="766">
        <v>11455.43079</v>
      </c>
      <c r="F15" s="766">
        <v>201134.43987999999</v>
      </c>
    </row>
    <row r="16" spans="1:6" ht="15" customHeight="1" x14ac:dyDescent="0.2">
      <c r="A16" s="745" t="s">
        <v>25</v>
      </c>
      <c r="B16" s="766">
        <v>2167263.0746899997</v>
      </c>
      <c r="C16" s="766">
        <v>2093423.9817799998</v>
      </c>
      <c r="D16" s="766">
        <v>9061.4326999999994</v>
      </c>
      <c r="E16" s="766">
        <v>4243.4505300000001</v>
      </c>
      <c r="F16" s="766">
        <v>60534.20968</v>
      </c>
    </row>
    <row r="17" spans="1:6" ht="15" customHeight="1" x14ac:dyDescent="0.2">
      <c r="A17" s="745" t="s">
        <v>26</v>
      </c>
      <c r="B17" s="766">
        <v>3675201.1359299989</v>
      </c>
      <c r="C17" s="766">
        <v>3581853.0791599988</v>
      </c>
      <c r="D17" s="766">
        <v>14191.754600000004</v>
      </c>
      <c r="E17" s="766">
        <v>5571.2982099999999</v>
      </c>
      <c r="F17" s="766">
        <v>73585.003959999987</v>
      </c>
    </row>
    <row r="18" spans="1:6" ht="15" customHeight="1" x14ac:dyDescent="0.2">
      <c r="A18" s="745" t="s">
        <v>27</v>
      </c>
      <c r="B18" s="766">
        <v>14195846.004960001</v>
      </c>
      <c r="C18" s="766">
        <v>13974458.89446</v>
      </c>
      <c r="D18" s="766">
        <v>71803.132200000007</v>
      </c>
      <c r="E18" s="766">
        <v>14764.46061</v>
      </c>
      <c r="F18" s="766">
        <v>134819.51769000001</v>
      </c>
    </row>
    <row r="19" spans="1:6" ht="15" customHeight="1" x14ac:dyDescent="0.2">
      <c r="A19" s="746" t="s">
        <v>28</v>
      </c>
      <c r="B19" s="766">
        <v>17238541.824639998</v>
      </c>
      <c r="C19" s="766"/>
      <c r="D19" s="766">
        <v>66487.355280000003</v>
      </c>
      <c r="E19" s="766">
        <v>3854964.86222</v>
      </c>
      <c r="F19" s="766">
        <v>13317089.607139999</v>
      </c>
    </row>
    <row r="20" spans="1:6" ht="15" customHeight="1" x14ac:dyDescent="0.2">
      <c r="A20" s="406" t="s">
        <v>1289</v>
      </c>
      <c r="B20" s="766">
        <v>34788553.565149993</v>
      </c>
      <c r="C20" s="766">
        <v>33717714.977189995</v>
      </c>
      <c r="D20" s="766">
        <v>67630.177970000004</v>
      </c>
      <c r="E20" s="766">
        <v>33899.218199999996</v>
      </c>
      <c r="F20" s="766">
        <v>969309.19178999995</v>
      </c>
    </row>
    <row r="21" spans="1:6" ht="15" customHeight="1" x14ac:dyDescent="0.2">
      <c r="A21" s="406" t="s">
        <v>1286</v>
      </c>
      <c r="B21" s="766">
        <v>32633332.693539999</v>
      </c>
      <c r="C21" s="766">
        <v>32037499.687929999</v>
      </c>
      <c r="D21" s="766">
        <v>146025.35232999999</v>
      </c>
      <c r="E21" s="766">
        <v>36647.826719999997</v>
      </c>
      <c r="F21" s="766">
        <v>413159.82655999996</v>
      </c>
    </row>
    <row r="22" spans="1:6" ht="15" customHeight="1" x14ac:dyDescent="0.2">
      <c r="A22" s="406" t="s">
        <v>29</v>
      </c>
      <c r="B22" s="766">
        <v>3711695.5062299999</v>
      </c>
      <c r="C22" s="766">
        <v>3584302.1645999998</v>
      </c>
      <c r="D22" s="766">
        <v>24118.132229999999</v>
      </c>
      <c r="E22" s="766">
        <v>4925.7236299999995</v>
      </c>
      <c r="F22" s="766">
        <v>98349.485770000014</v>
      </c>
    </row>
    <row r="23" spans="1:6" ht="15" customHeight="1" x14ac:dyDescent="0.2">
      <c r="A23" s="406" t="s">
        <v>30</v>
      </c>
      <c r="B23" s="766">
        <v>14427383.30658</v>
      </c>
      <c r="C23" s="766">
        <v>14185767.782289999</v>
      </c>
      <c r="D23" s="766">
        <v>56191.561070000011</v>
      </c>
      <c r="E23" s="766">
        <v>10032.330830000001</v>
      </c>
      <c r="F23" s="766">
        <v>175391.63239000001</v>
      </c>
    </row>
    <row r="24" spans="1:6" ht="15" customHeight="1" x14ac:dyDescent="0.2">
      <c r="A24" s="406" t="s">
        <v>31</v>
      </c>
      <c r="B24" s="766">
        <v>2908008.2007699995</v>
      </c>
      <c r="C24" s="766">
        <v>2802966.0928599997</v>
      </c>
      <c r="D24" s="766">
        <v>18725.39689</v>
      </c>
      <c r="E24" s="766">
        <v>5988.74827</v>
      </c>
      <c r="F24" s="766">
        <v>80327.962749999992</v>
      </c>
    </row>
    <row r="25" spans="1:6" ht="15" customHeight="1" x14ac:dyDescent="0.2">
      <c r="A25" s="406" t="s">
        <v>32</v>
      </c>
      <c r="B25" s="766">
        <v>3988461.7194400001</v>
      </c>
      <c r="C25" s="766">
        <v>3881151.1267100004</v>
      </c>
      <c r="D25" s="766">
        <v>21043.52648</v>
      </c>
      <c r="E25" s="766">
        <v>5753.8471500000005</v>
      </c>
      <c r="F25" s="766">
        <v>80513.219099999988</v>
      </c>
    </row>
    <row r="26" spans="1:6" ht="15" customHeight="1" x14ac:dyDescent="0.2">
      <c r="A26" s="406" t="s">
        <v>33</v>
      </c>
      <c r="B26" s="766">
        <v>26578362.636980001</v>
      </c>
      <c r="C26" s="766">
        <v>25965837.38868</v>
      </c>
      <c r="D26" s="766">
        <v>64006.157930000008</v>
      </c>
      <c r="E26" s="766">
        <v>23478.929640000002</v>
      </c>
      <c r="F26" s="766">
        <v>525040.16073000012</v>
      </c>
    </row>
    <row r="27" spans="1:6" ht="15" customHeight="1" x14ac:dyDescent="0.2">
      <c r="A27" s="406" t="s">
        <v>1290</v>
      </c>
      <c r="B27" s="766">
        <v>15781652.251609998</v>
      </c>
      <c r="C27" s="766">
        <v>15344975.816449998</v>
      </c>
      <c r="D27" s="766">
        <v>97115.561389999988</v>
      </c>
      <c r="E27" s="766">
        <v>15012.887439999999</v>
      </c>
      <c r="F27" s="766">
        <v>324547.98632999999</v>
      </c>
    </row>
    <row r="28" spans="1:6" ht="15" customHeight="1" x14ac:dyDescent="0.2">
      <c r="A28" s="406" t="s">
        <v>1288</v>
      </c>
      <c r="B28" s="766">
        <v>11040822.08329</v>
      </c>
      <c r="C28" s="766">
        <v>10823206.485459998</v>
      </c>
      <c r="D28" s="766">
        <v>9404.0778800000007</v>
      </c>
      <c r="E28" s="766">
        <v>7486.2561599999999</v>
      </c>
      <c r="F28" s="766">
        <v>200725.26378999997</v>
      </c>
    </row>
    <row r="29" spans="1:6" ht="15" customHeight="1" x14ac:dyDescent="0.2">
      <c r="A29" s="745" t="s">
        <v>34</v>
      </c>
      <c r="B29" s="766">
        <v>6903002.778330001</v>
      </c>
      <c r="C29" s="766">
        <v>6803116.3607700011</v>
      </c>
      <c r="D29" s="766">
        <v>16245.364760000002</v>
      </c>
      <c r="E29" s="766">
        <v>6888.37655</v>
      </c>
      <c r="F29" s="766">
        <v>76752.676250000004</v>
      </c>
    </row>
    <row r="30" spans="1:6" ht="15" customHeight="1" x14ac:dyDescent="0.2">
      <c r="A30" s="745" t="s">
        <v>35</v>
      </c>
      <c r="B30" s="766">
        <v>4075612.1777299996</v>
      </c>
      <c r="C30" s="766">
        <v>3818202.3615599996</v>
      </c>
      <c r="D30" s="766">
        <v>173262.38856999998</v>
      </c>
      <c r="E30" s="766">
        <v>6237.7550299999994</v>
      </c>
      <c r="F30" s="766">
        <v>77909.67257000001</v>
      </c>
    </row>
    <row r="31" spans="1:6" ht="15" customHeight="1" x14ac:dyDescent="0.2">
      <c r="A31" s="745" t="s">
        <v>36</v>
      </c>
      <c r="B31" s="766">
        <v>2218180.1178599996</v>
      </c>
      <c r="C31" s="766">
        <v>2156190.8755299998</v>
      </c>
      <c r="D31" s="766">
        <v>0.46400000000000002</v>
      </c>
      <c r="E31" s="766">
        <v>4488.9696499999991</v>
      </c>
      <c r="F31" s="766">
        <v>57499.808680000002</v>
      </c>
    </row>
    <row r="32" spans="1:6" ht="15" customHeight="1" x14ac:dyDescent="0.2">
      <c r="A32" s="745" t="s">
        <v>37</v>
      </c>
      <c r="B32" s="766">
        <v>27829043.29789</v>
      </c>
      <c r="C32" s="766">
        <v>27400405.405250002</v>
      </c>
      <c r="D32" s="766">
        <v>96570.194270000007</v>
      </c>
      <c r="E32" s="766">
        <v>22172.024459999997</v>
      </c>
      <c r="F32" s="766">
        <v>309895.67390999995</v>
      </c>
    </row>
    <row r="33" spans="1:18" ht="15" customHeight="1" x14ac:dyDescent="0.2">
      <c r="A33" s="745" t="s">
        <v>38</v>
      </c>
      <c r="B33" s="766">
        <v>3351110.6696800003</v>
      </c>
      <c r="C33" s="766">
        <v>3275730.8937600004</v>
      </c>
      <c r="D33" s="766">
        <v>34153.094539999998</v>
      </c>
      <c r="E33" s="766">
        <v>5400.5463000000009</v>
      </c>
      <c r="F33" s="766">
        <v>35826.13508</v>
      </c>
    </row>
    <row r="34" spans="1:18" ht="15" customHeight="1" x14ac:dyDescent="0.2">
      <c r="A34" s="745" t="s">
        <v>39</v>
      </c>
      <c r="B34" s="766">
        <v>9929440.0876699984</v>
      </c>
      <c r="C34" s="766">
        <v>9694822.8201999981</v>
      </c>
      <c r="D34" s="766">
        <v>69111.662949999984</v>
      </c>
      <c r="E34" s="766">
        <v>9217.2894700000015</v>
      </c>
      <c r="F34" s="766">
        <v>156288.31504999998</v>
      </c>
    </row>
    <row r="35" spans="1:18" ht="15" customHeight="1" x14ac:dyDescent="0.2">
      <c r="A35" s="745" t="s">
        <v>40</v>
      </c>
      <c r="B35" s="766">
        <v>9190274.6438800022</v>
      </c>
      <c r="C35" s="766">
        <v>9071148.2538900003</v>
      </c>
      <c r="D35" s="766">
        <v>11431.83634</v>
      </c>
      <c r="E35" s="766">
        <v>4449.2490499999994</v>
      </c>
      <c r="F35" s="766">
        <v>103245.30459999999</v>
      </c>
    </row>
    <row r="36" spans="1:18" ht="15" customHeight="1" x14ac:dyDescent="0.2">
      <c r="A36" s="745" t="s">
        <v>41</v>
      </c>
      <c r="B36" s="766">
        <v>5733807.6834900007</v>
      </c>
      <c r="C36" s="766">
        <v>5510716.2362099998</v>
      </c>
      <c r="D36" s="766">
        <v>6408.6474200000021</v>
      </c>
      <c r="E36" s="766">
        <v>4973.8607899999997</v>
      </c>
      <c r="F36" s="766">
        <v>211708.93906999999</v>
      </c>
    </row>
    <row r="37" spans="1:18" ht="15" customHeight="1" x14ac:dyDescent="0.2">
      <c r="A37" s="745" t="s">
        <v>42</v>
      </c>
      <c r="B37" s="766">
        <v>6743603.4871399989</v>
      </c>
      <c r="C37" s="766">
        <v>6664330.1245599994</v>
      </c>
      <c r="D37" s="766">
        <v>6474.84951</v>
      </c>
      <c r="E37" s="766">
        <v>5934.6766299999999</v>
      </c>
      <c r="F37" s="766">
        <v>66863.836439999999</v>
      </c>
    </row>
    <row r="38" spans="1:18" ht="15" customHeight="1" x14ac:dyDescent="0.2">
      <c r="A38" s="745" t="s">
        <v>43</v>
      </c>
      <c r="B38" s="766">
        <v>7989629.4416800002</v>
      </c>
      <c r="C38" s="766">
        <v>7682688.3569500009</v>
      </c>
      <c r="D38" s="766">
        <v>48523.844120000002</v>
      </c>
      <c r="E38" s="766">
        <v>11445.32316</v>
      </c>
      <c r="F38" s="766">
        <v>246971.91744999998</v>
      </c>
    </row>
    <row r="39" spans="1:18" ht="15" customHeight="1" x14ac:dyDescent="0.2">
      <c r="A39" s="745" t="s">
        <v>44</v>
      </c>
      <c r="B39" s="766">
        <v>9464804.9522999991</v>
      </c>
      <c r="C39" s="766">
        <v>9196207.7895299979</v>
      </c>
      <c r="D39" s="766">
        <v>58301.907950000008</v>
      </c>
      <c r="E39" s="766">
        <v>10934.90274</v>
      </c>
      <c r="F39" s="766">
        <v>199360.35207999998</v>
      </c>
    </row>
    <row r="40" spans="1:18" ht="15" customHeight="1" x14ac:dyDescent="0.2">
      <c r="A40" s="745" t="s">
        <v>45</v>
      </c>
      <c r="B40" s="766">
        <v>3660493.1582099991</v>
      </c>
      <c r="C40" s="766">
        <v>3592572.7004699991</v>
      </c>
      <c r="D40" s="766">
        <v>9898.4305300000015</v>
      </c>
      <c r="E40" s="766">
        <v>3317.0612700000001</v>
      </c>
      <c r="F40" s="766">
        <v>54704.965940000002</v>
      </c>
    </row>
    <row r="41" spans="1:18" ht="15" customHeight="1" x14ac:dyDescent="0.2">
      <c r="A41" s="745" t="s">
        <v>46</v>
      </c>
      <c r="B41" s="766">
        <v>11173249.34144</v>
      </c>
      <c r="C41" s="766">
        <v>10855473.654819999</v>
      </c>
      <c r="D41" s="766">
        <v>11550.983990000001</v>
      </c>
      <c r="E41" s="766">
        <v>7787.1712600000001</v>
      </c>
      <c r="F41" s="766">
        <v>298437.53136999998</v>
      </c>
    </row>
    <row r="42" spans="1:18" ht="15" customHeight="1" x14ac:dyDescent="0.2">
      <c r="A42" s="747" t="s">
        <v>47</v>
      </c>
      <c r="B42" s="766">
        <v>1511286.48425</v>
      </c>
      <c r="C42" s="766">
        <v>1459804.2683699999</v>
      </c>
      <c r="D42" s="766">
        <v>24400.239310000001</v>
      </c>
      <c r="E42" s="766">
        <v>3223.5859700000001</v>
      </c>
      <c r="F42" s="766">
        <v>23858.390599999999</v>
      </c>
    </row>
    <row r="43" spans="1:18" ht="15" customHeight="1" x14ac:dyDescent="0.2">
      <c r="A43" s="745" t="s">
        <v>48</v>
      </c>
      <c r="B43" s="766">
        <v>8224139.8684899993</v>
      </c>
      <c r="C43" s="766">
        <v>7929128.5375099983</v>
      </c>
      <c r="D43" s="766">
        <v>42504.391439999999</v>
      </c>
      <c r="E43" s="766">
        <v>7792.8985899999998</v>
      </c>
      <c r="F43" s="766">
        <v>244714.04094999997</v>
      </c>
    </row>
    <row r="44" spans="1:18" ht="15" customHeight="1" x14ac:dyDescent="0.2">
      <c r="A44" s="745" t="s">
        <v>49</v>
      </c>
      <c r="B44" s="766">
        <v>5238752.9687899994</v>
      </c>
      <c r="C44" s="766">
        <v>5052440.3481000001</v>
      </c>
      <c r="D44" s="766">
        <v>51592.833039999998</v>
      </c>
      <c r="E44" s="766">
        <v>6873.3589199999997</v>
      </c>
      <c r="F44" s="766">
        <v>127846.42872999999</v>
      </c>
    </row>
    <row r="45" spans="1:18" ht="15" customHeight="1" x14ac:dyDescent="0.2">
      <c r="A45" s="745" t="s">
        <v>50</v>
      </c>
      <c r="B45" s="766">
        <v>5203437.5678199995</v>
      </c>
      <c r="C45" s="766">
        <v>5073283.0991899995</v>
      </c>
      <c r="D45" s="766">
        <v>29190.36073</v>
      </c>
      <c r="E45" s="766">
        <v>6687.27531</v>
      </c>
      <c r="F45" s="766">
        <v>94276.832590000005</v>
      </c>
    </row>
    <row r="46" spans="1:18" ht="15" customHeight="1" x14ac:dyDescent="0.2">
      <c r="A46" s="745" t="s">
        <v>51</v>
      </c>
      <c r="B46" s="766">
        <v>3187411.9212100008</v>
      </c>
      <c r="C46" s="766">
        <v>3069925.2554200008</v>
      </c>
      <c r="D46" s="766">
        <v>20345.959879999999</v>
      </c>
      <c r="E46" s="766">
        <v>3786.65173</v>
      </c>
      <c r="F46" s="766">
        <v>93354.054179999992</v>
      </c>
    </row>
    <row r="47" spans="1:18" ht="15" customHeight="1" thickBot="1" x14ac:dyDescent="0.25">
      <c r="A47" s="748"/>
      <c r="B47" s="768"/>
      <c r="C47" s="768"/>
      <c r="D47" s="768"/>
      <c r="E47" s="768"/>
      <c r="F47" s="768"/>
    </row>
    <row r="48" spans="1:18" ht="18" customHeight="1" x14ac:dyDescent="0.2">
      <c r="G48" s="700"/>
      <c r="H48" s="700"/>
      <c r="I48" s="700"/>
      <c r="J48" s="700"/>
      <c r="K48" s="700"/>
      <c r="L48" s="700"/>
      <c r="M48" s="44"/>
      <c r="N48" s="701"/>
      <c r="O48" s="702"/>
      <c r="P48" s="701"/>
      <c r="Q48" s="44"/>
      <c r="R48" s="44"/>
    </row>
    <row r="49" spans="1:19" ht="28.5" customHeight="1" x14ac:dyDescent="0.2">
      <c r="A49" s="1129" t="s">
        <v>855</v>
      </c>
      <c r="B49" s="1129"/>
      <c r="C49" s="1129"/>
      <c r="D49" s="1129"/>
      <c r="E49" s="1129"/>
      <c r="F49" s="1129"/>
      <c r="G49" s="98"/>
      <c r="H49" s="98"/>
      <c r="I49" s="98"/>
      <c r="J49" s="98"/>
      <c r="K49" s="98"/>
      <c r="L49" s="98"/>
      <c r="M49" s="98"/>
      <c r="N49" s="98"/>
      <c r="O49" s="98"/>
      <c r="P49" s="98"/>
      <c r="Q49" s="98"/>
      <c r="R49" s="98"/>
    </row>
    <row r="50" spans="1:19" ht="27.75" customHeight="1" x14ac:dyDescent="0.2">
      <c r="A50" s="1129" t="s">
        <v>1364</v>
      </c>
      <c r="B50" s="1129"/>
      <c r="C50" s="1129"/>
      <c r="D50" s="1129"/>
      <c r="E50" s="1129"/>
      <c r="F50" s="1129"/>
      <c r="G50" s="703"/>
      <c r="H50" s="703"/>
      <c r="I50" s="703"/>
      <c r="J50" s="703"/>
      <c r="K50" s="703"/>
      <c r="L50" s="703"/>
      <c r="M50" s="48"/>
      <c r="N50" s="48"/>
      <c r="O50" s="48"/>
      <c r="P50" s="48"/>
      <c r="Q50" s="48"/>
      <c r="R50" s="48"/>
    </row>
    <row r="51" spans="1:19" ht="14.25" customHeight="1" x14ac:dyDescent="0.2">
      <c r="A51" s="1285" t="s">
        <v>779</v>
      </c>
      <c r="B51" s="1285"/>
      <c r="C51" s="1285"/>
      <c r="D51" s="1285"/>
      <c r="E51" s="1285"/>
      <c r="F51" s="1285"/>
    </row>
    <row r="52" spans="1:19" ht="27" customHeight="1" x14ac:dyDescent="0.2">
      <c r="A52" s="1285"/>
      <c r="B52" s="1285"/>
      <c r="C52" s="1285"/>
      <c r="D52" s="1285"/>
      <c r="E52" s="1285"/>
      <c r="F52" s="1285"/>
      <c r="G52" s="51"/>
      <c r="H52" s="51"/>
      <c r="I52" s="51"/>
      <c r="J52" s="51"/>
      <c r="K52" s="51"/>
      <c r="L52" s="51"/>
      <c r="M52" s="51"/>
      <c r="N52" s="51"/>
      <c r="O52" s="51"/>
      <c r="P52" s="51"/>
      <c r="Q52" s="51"/>
      <c r="R52" s="51"/>
      <c r="S52" s="51"/>
    </row>
  </sheetData>
  <mergeCells count="10">
    <mergeCell ref="E6:F6"/>
    <mergeCell ref="A51:F52"/>
    <mergeCell ref="A5:F5"/>
    <mergeCell ref="A49:F49"/>
    <mergeCell ref="A2:F2"/>
    <mergeCell ref="A3:E3"/>
    <mergeCell ref="A6:A7"/>
    <mergeCell ref="B6:B7"/>
    <mergeCell ref="C6:D6"/>
    <mergeCell ref="A50:F50"/>
  </mergeCells>
  <hyperlinks>
    <hyperlink ref="A1" location="Índice!A1" display="Regresar" xr:uid="{00000000-0004-0000-3A00-000000000000}"/>
  </hyperlinks>
  <pageMargins left="0.70866141732283472" right="0.70866141732283472" top="0.74803149606299213" bottom="0.74803149606299213" header="0.31496062992125984" footer="0.31496062992125984"/>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7"/>
  <sheetViews>
    <sheetView showGridLines="0" workbookViewId="0">
      <selection activeCell="C5" sqref="C5:C6"/>
    </sheetView>
  </sheetViews>
  <sheetFormatPr baseColWidth="10" defaultRowHeight="15" x14ac:dyDescent="0.2"/>
  <cols>
    <col min="1" max="1" width="20.28515625" style="99" customWidth="1"/>
    <col min="2" max="2" width="22" style="99" customWidth="1"/>
    <col min="3" max="3" width="23.7109375" style="99" customWidth="1"/>
    <col min="4" max="4" width="23.7109375" style="889" customWidth="1"/>
    <col min="5" max="16384" width="11.42578125" style="99"/>
  </cols>
  <sheetData>
    <row r="1" spans="1:5" s="416" customFormat="1" x14ac:dyDescent="0.2">
      <c r="A1" s="236" t="s">
        <v>18</v>
      </c>
      <c r="B1" s="871"/>
      <c r="C1" s="871"/>
      <c r="D1" s="872"/>
    </row>
    <row r="2" spans="1:5" s="416" customFormat="1" x14ac:dyDescent="0.2">
      <c r="A2" s="1023" t="s">
        <v>815</v>
      </c>
      <c r="B2" s="1023"/>
      <c r="C2" s="1023"/>
      <c r="D2" s="1023"/>
    </row>
    <row r="3" spans="1:5" s="416" customFormat="1" ht="18" x14ac:dyDescent="0.2">
      <c r="A3" s="1024" t="s">
        <v>1355</v>
      </c>
      <c r="B3" s="1025"/>
      <c r="C3" s="1025"/>
      <c r="D3" s="1025"/>
    </row>
    <row r="4" spans="1:5" s="416" customFormat="1" ht="15.75" thickBot="1" x14ac:dyDescent="0.25">
      <c r="A4" s="871"/>
      <c r="B4" s="871"/>
      <c r="C4" s="871"/>
      <c r="D4" s="873"/>
    </row>
    <row r="5" spans="1:5" ht="14.25" customHeight="1" x14ac:dyDescent="0.2">
      <c r="A5" s="1026" t="s">
        <v>1050</v>
      </c>
      <c r="B5" s="1028" t="s">
        <v>458</v>
      </c>
      <c r="C5" s="1028" t="s">
        <v>457</v>
      </c>
      <c r="D5" s="1030" t="s">
        <v>66</v>
      </c>
    </row>
    <row r="6" spans="1:5" ht="14.25" customHeight="1" thickBot="1" x14ac:dyDescent="0.25">
      <c r="A6" s="1027"/>
      <c r="B6" s="1029"/>
      <c r="C6" s="1029"/>
      <c r="D6" s="1031"/>
    </row>
    <row r="7" spans="1:5" ht="18.75" customHeight="1" x14ac:dyDescent="0.2">
      <c r="A7" s="874">
        <v>1976</v>
      </c>
      <c r="B7" s="875">
        <v>3756164</v>
      </c>
      <c r="C7" s="875">
        <v>147165</v>
      </c>
      <c r="D7" s="876">
        <v>39.18</v>
      </c>
      <c r="E7" s="877"/>
    </row>
    <row r="8" spans="1:5" ht="14.25" customHeight="1" x14ac:dyDescent="0.2">
      <c r="A8" s="874">
        <v>1977</v>
      </c>
      <c r="B8" s="878">
        <v>3868404</v>
      </c>
      <c r="C8" s="878">
        <v>148922</v>
      </c>
      <c r="D8" s="876">
        <v>38.5</v>
      </c>
      <c r="E8" s="877"/>
    </row>
    <row r="9" spans="1:5" ht="14.25" customHeight="1" x14ac:dyDescent="0.2">
      <c r="A9" s="874">
        <v>1978</v>
      </c>
      <c r="B9" s="875">
        <v>4203599</v>
      </c>
      <c r="C9" s="878">
        <v>157728</v>
      </c>
      <c r="D9" s="876">
        <v>37.520000000000003</v>
      </c>
      <c r="E9" s="877"/>
    </row>
    <row r="10" spans="1:5" ht="14.25" customHeight="1" x14ac:dyDescent="0.2">
      <c r="A10" s="874">
        <v>1979</v>
      </c>
      <c r="B10" s="875">
        <v>4662495</v>
      </c>
      <c r="C10" s="875">
        <v>177633</v>
      </c>
      <c r="D10" s="876">
        <v>38.1</v>
      </c>
      <c r="E10" s="877"/>
    </row>
    <row r="11" spans="1:5" ht="14.25" customHeight="1" x14ac:dyDescent="0.2">
      <c r="A11" s="874">
        <v>1980</v>
      </c>
      <c r="B11" s="879">
        <v>5166251</v>
      </c>
      <c r="C11" s="879">
        <v>194332</v>
      </c>
      <c r="D11" s="876">
        <v>37.619999999999997</v>
      </c>
      <c r="E11" s="877"/>
    </row>
    <row r="12" spans="1:5" ht="14.25" customHeight="1" x14ac:dyDescent="0.2">
      <c r="A12" s="874">
        <v>1981</v>
      </c>
      <c r="B12" s="880">
        <v>5825050</v>
      </c>
      <c r="C12" s="880">
        <v>221986</v>
      </c>
      <c r="D12" s="876">
        <v>38.11</v>
      </c>
      <c r="E12" s="877"/>
    </row>
    <row r="13" spans="1:5" ht="14.25" customHeight="1" x14ac:dyDescent="0.2">
      <c r="A13" s="874">
        <v>1982</v>
      </c>
      <c r="B13" s="880">
        <v>5793399</v>
      </c>
      <c r="C13" s="880">
        <v>248583</v>
      </c>
      <c r="D13" s="876">
        <v>42.91</v>
      </c>
      <c r="E13" s="877"/>
    </row>
    <row r="14" spans="1:5" ht="14.25" customHeight="1" x14ac:dyDescent="0.2">
      <c r="A14" s="874">
        <v>1983</v>
      </c>
      <c r="B14" s="880">
        <v>5934622</v>
      </c>
      <c r="C14" s="880">
        <v>257099</v>
      </c>
      <c r="D14" s="876">
        <v>43.32</v>
      </c>
      <c r="E14" s="877"/>
    </row>
    <row r="15" spans="1:5" ht="14.25" customHeight="1" x14ac:dyDescent="0.2">
      <c r="A15" s="874">
        <v>1984</v>
      </c>
      <c r="B15" s="880">
        <v>6428685</v>
      </c>
      <c r="C15" s="880">
        <v>260948</v>
      </c>
      <c r="D15" s="876">
        <v>40.590000000000003</v>
      </c>
      <c r="E15" s="877"/>
    </row>
    <row r="16" spans="1:5" ht="14.25" customHeight="1" x14ac:dyDescent="0.2">
      <c r="A16" s="874">
        <v>1985</v>
      </c>
      <c r="B16" s="880">
        <v>6700421</v>
      </c>
      <c r="C16" s="880">
        <v>268033</v>
      </c>
      <c r="D16" s="876">
        <v>40</v>
      </c>
      <c r="E16" s="877"/>
    </row>
    <row r="17" spans="1:6" ht="14.25" customHeight="1" x14ac:dyDescent="0.2">
      <c r="A17" s="874">
        <v>1986</v>
      </c>
      <c r="B17" s="880">
        <v>6884191</v>
      </c>
      <c r="C17" s="880">
        <v>273014</v>
      </c>
      <c r="D17" s="876">
        <v>39.659999999999997</v>
      </c>
      <c r="E17" s="877"/>
    </row>
    <row r="18" spans="1:6" ht="14.25" customHeight="1" x14ac:dyDescent="0.2">
      <c r="A18" s="874">
        <v>1987</v>
      </c>
      <c r="B18" s="880">
        <v>7354595</v>
      </c>
      <c r="C18" s="880">
        <v>284716</v>
      </c>
      <c r="D18" s="876">
        <v>38.71</v>
      </c>
      <c r="E18" s="877"/>
    </row>
    <row r="19" spans="1:6" ht="14.25" customHeight="1" x14ac:dyDescent="0.2">
      <c r="A19" s="874">
        <v>1988</v>
      </c>
      <c r="B19" s="880">
        <v>8230902</v>
      </c>
      <c r="C19" s="880">
        <v>295448</v>
      </c>
      <c r="D19" s="876">
        <v>35.89</v>
      </c>
      <c r="E19" s="877"/>
    </row>
    <row r="20" spans="1:6" ht="14.25" customHeight="1" x14ac:dyDescent="0.2">
      <c r="A20" s="874">
        <v>1989</v>
      </c>
      <c r="B20" s="880">
        <v>8801159</v>
      </c>
      <c r="C20" s="880">
        <v>309327</v>
      </c>
      <c r="D20" s="876">
        <v>35.15</v>
      </c>
      <c r="E20" s="877"/>
    </row>
    <row r="21" spans="1:6" ht="14.25" customHeight="1" x14ac:dyDescent="0.2">
      <c r="A21" s="874">
        <v>1990</v>
      </c>
      <c r="B21" s="880">
        <v>9528925</v>
      </c>
      <c r="C21" s="880">
        <v>327202</v>
      </c>
      <c r="D21" s="876">
        <v>34.340000000000003</v>
      </c>
      <c r="E21" s="877"/>
    </row>
    <row r="22" spans="1:6" ht="14.25" customHeight="1" x14ac:dyDescent="0.2">
      <c r="A22" s="874">
        <v>1991</v>
      </c>
      <c r="B22" s="880">
        <v>10049041</v>
      </c>
      <c r="C22" s="880">
        <v>336135</v>
      </c>
      <c r="D22" s="876">
        <v>33.450000000000003</v>
      </c>
      <c r="E22" s="877"/>
    </row>
    <row r="23" spans="1:6" ht="14.25" customHeight="1" x14ac:dyDescent="0.2">
      <c r="A23" s="874">
        <v>1992</v>
      </c>
      <c r="B23" s="880">
        <v>10104305</v>
      </c>
      <c r="C23" s="880">
        <v>337210</v>
      </c>
      <c r="D23" s="876">
        <v>33.369999999999997</v>
      </c>
      <c r="E23" s="877"/>
    </row>
    <row r="24" spans="1:6" ht="14.25" customHeight="1" x14ac:dyDescent="0.2">
      <c r="A24" s="874">
        <v>1993</v>
      </c>
      <c r="B24" s="880">
        <v>10048103</v>
      </c>
      <c r="C24" s="880">
        <v>342230</v>
      </c>
      <c r="D24" s="876">
        <v>34.06</v>
      </c>
      <c r="E24" s="877"/>
    </row>
    <row r="25" spans="1:6" ht="14.25" customHeight="1" x14ac:dyDescent="0.2">
      <c r="A25" s="874">
        <v>1994</v>
      </c>
      <c r="B25" s="880">
        <v>10293288</v>
      </c>
      <c r="C25" s="880">
        <v>348214</v>
      </c>
      <c r="D25" s="876">
        <v>33.83</v>
      </c>
      <c r="E25" s="877"/>
    </row>
    <row r="26" spans="1:6" ht="14.25" customHeight="1" x14ac:dyDescent="0.2">
      <c r="A26" s="874">
        <v>1995</v>
      </c>
      <c r="B26" s="880">
        <v>10112028</v>
      </c>
      <c r="C26" s="880">
        <v>345559</v>
      </c>
      <c r="D26" s="876">
        <v>34.17</v>
      </c>
      <c r="E26" s="877"/>
    </row>
    <row r="27" spans="1:6" ht="14.25" customHeight="1" x14ac:dyDescent="0.2">
      <c r="A27" s="874">
        <v>1996</v>
      </c>
      <c r="B27" s="880">
        <v>10916490</v>
      </c>
      <c r="C27" s="880">
        <v>345284</v>
      </c>
      <c r="D27" s="876">
        <v>31.63</v>
      </c>
      <c r="E27" s="877"/>
    </row>
    <row r="28" spans="1:6" ht="14.25" customHeight="1" x14ac:dyDescent="0.2">
      <c r="A28" s="874">
        <v>1997</v>
      </c>
      <c r="B28" s="880">
        <v>11797738</v>
      </c>
      <c r="C28" s="880">
        <v>348143</v>
      </c>
      <c r="D28" s="876">
        <v>29.51</v>
      </c>
      <c r="E28" s="877"/>
    </row>
    <row r="29" spans="1:6" ht="14.25" customHeight="1" x14ac:dyDescent="0.2">
      <c r="A29" s="874">
        <v>1998</v>
      </c>
      <c r="B29" s="880">
        <v>12245242</v>
      </c>
      <c r="C29" s="880">
        <v>354614</v>
      </c>
      <c r="D29" s="876">
        <v>28.96</v>
      </c>
      <c r="E29" s="877"/>
    </row>
    <row r="30" spans="1:6" ht="14.25" customHeight="1" x14ac:dyDescent="0.2">
      <c r="A30" s="874">
        <v>1999</v>
      </c>
      <c r="B30" s="880">
        <v>12981309</v>
      </c>
      <c r="C30" s="880">
        <v>358689</v>
      </c>
      <c r="D30" s="876">
        <v>27.63</v>
      </c>
      <c r="E30" s="877"/>
    </row>
    <row r="31" spans="1:6" ht="14.25" customHeight="1" x14ac:dyDescent="0.2">
      <c r="A31" s="874">
        <v>2000</v>
      </c>
      <c r="B31" s="880">
        <v>13534071</v>
      </c>
      <c r="C31" s="880">
        <v>362883</v>
      </c>
      <c r="D31" s="876">
        <v>26.81</v>
      </c>
      <c r="E31" s="877"/>
      <c r="F31" s="447"/>
    </row>
    <row r="32" spans="1:6" ht="14.25" customHeight="1" x14ac:dyDescent="0.2">
      <c r="A32" s="874">
        <v>2001</v>
      </c>
      <c r="B32" s="880">
        <v>13470065</v>
      </c>
      <c r="C32" s="880">
        <v>361355</v>
      </c>
      <c r="D32" s="876">
        <v>26.83</v>
      </c>
      <c r="E32" s="877"/>
    </row>
    <row r="33" spans="1:6" ht="14.25" customHeight="1" x14ac:dyDescent="0.2">
      <c r="A33" s="874">
        <v>2002</v>
      </c>
      <c r="B33" s="880">
        <v>13824838</v>
      </c>
      <c r="C33" s="880">
        <v>353438</v>
      </c>
      <c r="D33" s="876">
        <v>25.57</v>
      </c>
      <c r="E33" s="877"/>
    </row>
    <row r="34" spans="1:6" ht="14.25" customHeight="1" x14ac:dyDescent="0.2">
      <c r="A34" s="874">
        <v>2003</v>
      </c>
      <c r="B34" s="880">
        <v>14050948</v>
      </c>
      <c r="C34" s="880">
        <v>354081</v>
      </c>
      <c r="D34" s="876">
        <v>25.2</v>
      </c>
      <c r="E34" s="877"/>
    </row>
    <row r="35" spans="1:6" ht="14.25" customHeight="1" x14ac:dyDescent="0.2">
      <c r="A35" s="874">
        <v>2004</v>
      </c>
      <c r="B35" s="880">
        <v>14556677</v>
      </c>
      <c r="C35" s="880">
        <v>352631</v>
      </c>
      <c r="D35" s="876">
        <v>24.22</v>
      </c>
      <c r="E35" s="877"/>
    </row>
    <row r="36" spans="1:6" ht="14.25" customHeight="1" x14ac:dyDescent="0.2">
      <c r="A36" s="874">
        <v>2005</v>
      </c>
      <c r="B36" s="880">
        <v>14914786</v>
      </c>
      <c r="C36" s="880">
        <v>344149</v>
      </c>
      <c r="D36" s="876">
        <v>23.074000000000002</v>
      </c>
      <c r="E36" s="877"/>
    </row>
    <row r="37" spans="1:6" ht="14.25" customHeight="1" x14ac:dyDescent="0.2">
      <c r="A37" s="874">
        <v>2006</v>
      </c>
      <c r="B37" s="880">
        <v>15658480</v>
      </c>
      <c r="C37" s="880">
        <v>358608</v>
      </c>
      <c r="D37" s="876">
        <v>22.9</v>
      </c>
      <c r="E37" s="877"/>
    </row>
    <row r="38" spans="1:6" ht="14.25" customHeight="1" x14ac:dyDescent="0.2">
      <c r="A38" s="874">
        <v>2007</v>
      </c>
      <c r="B38" s="880">
        <v>16263025</v>
      </c>
      <c r="C38" s="880">
        <v>360106</v>
      </c>
      <c r="D38" s="876">
        <v>22.14</v>
      </c>
      <c r="E38" s="877"/>
    </row>
    <row r="39" spans="1:6" ht="14.25" customHeight="1" x14ac:dyDescent="0.2">
      <c r="A39" s="874">
        <v>2008</v>
      </c>
      <c r="B39" s="881">
        <v>17141271</v>
      </c>
      <c r="C39" s="880">
        <v>359076</v>
      </c>
      <c r="D39" s="876">
        <v>20.94803821723605</v>
      </c>
      <c r="E39" s="877"/>
    </row>
    <row r="40" spans="1:6" ht="14.25" customHeight="1" x14ac:dyDescent="0.2">
      <c r="A40" s="874">
        <v>2009</v>
      </c>
      <c r="B40" s="881">
        <v>17333769</v>
      </c>
      <c r="C40" s="880">
        <v>373224</v>
      </c>
      <c r="D40" s="876">
        <v>21.531612657351094</v>
      </c>
      <c r="E40" s="877"/>
    </row>
    <row r="41" spans="1:6" ht="14.25" customHeight="1" x14ac:dyDescent="0.2">
      <c r="A41" s="874">
        <v>2010</v>
      </c>
      <c r="B41" s="881">
        <v>18350540</v>
      </c>
      <c r="C41" s="880">
        <v>385942</v>
      </c>
      <c r="D41" s="876">
        <v>21.031642665556436</v>
      </c>
      <c r="E41" s="877"/>
    </row>
    <row r="42" spans="1:6" ht="14.25" customHeight="1" x14ac:dyDescent="0.2">
      <c r="A42" s="882">
        <v>2011</v>
      </c>
      <c r="B42" s="881">
        <v>19417022</v>
      </c>
      <c r="C42" s="880">
        <v>391820</v>
      </c>
      <c r="D42" s="876">
        <v>20.179201527402093</v>
      </c>
      <c r="E42" s="877"/>
      <c r="F42" s="877"/>
    </row>
    <row r="43" spans="1:6" ht="14.25" customHeight="1" x14ac:dyDescent="0.2">
      <c r="A43" s="882">
        <v>2012</v>
      </c>
      <c r="B43" s="881">
        <v>20368556</v>
      </c>
      <c r="C43" s="880">
        <v>406549</v>
      </c>
      <c r="D43" s="876">
        <v>19.959637786792545</v>
      </c>
      <c r="E43" s="877"/>
      <c r="F43" s="877"/>
    </row>
    <row r="44" spans="1:6" s="403" customFormat="1" ht="14.25" customHeight="1" x14ac:dyDescent="0.2">
      <c r="A44" s="882">
        <v>2013</v>
      </c>
      <c r="B44" s="881">
        <v>21268983</v>
      </c>
      <c r="C44" s="880">
        <v>406000</v>
      </c>
      <c r="D44" s="876">
        <v>19.088799999999999</v>
      </c>
      <c r="E44" s="877"/>
      <c r="F44" s="877"/>
    </row>
    <row r="45" spans="1:6" ht="14.25" customHeight="1" x14ac:dyDescent="0.2">
      <c r="A45" s="882">
        <v>2014</v>
      </c>
      <c r="B45" s="881">
        <v>22279106</v>
      </c>
      <c r="C45" s="880">
        <v>407732</v>
      </c>
      <c r="D45" s="876">
        <v>18.301093410121574</v>
      </c>
      <c r="E45" s="877"/>
      <c r="F45" s="877"/>
    </row>
    <row r="46" spans="1:6" ht="14.25" customHeight="1" x14ac:dyDescent="0.2">
      <c r="A46" s="882">
        <v>2015</v>
      </c>
      <c r="B46" s="881">
        <v>23311744</v>
      </c>
      <c r="C46" s="881">
        <v>410546</v>
      </c>
      <c r="D46" s="876">
        <v>17.611123389138111</v>
      </c>
      <c r="E46" s="877"/>
      <c r="F46" s="877"/>
    </row>
    <row r="47" spans="1:6" s="403" customFormat="1" ht="14.25" customHeight="1" x14ac:dyDescent="0.2">
      <c r="A47" s="882">
        <v>2016</v>
      </c>
      <c r="B47" s="881">
        <v>23297804</v>
      </c>
      <c r="C47" s="881">
        <v>418060</v>
      </c>
      <c r="D47" s="876">
        <v>17.944180490144049</v>
      </c>
      <c r="E47" s="883"/>
      <c r="F47" s="877"/>
    </row>
    <row r="48" spans="1:6" s="403" customFormat="1" ht="14.25" customHeight="1" x14ac:dyDescent="0.2">
      <c r="A48" s="882">
        <v>2017</v>
      </c>
      <c r="B48" s="881">
        <v>24059498</v>
      </c>
      <c r="C48" s="881">
        <v>422842</v>
      </c>
      <c r="D48" s="876">
        <v>17.574847155996355</v>
      </c>
      <c r="E48" s="883"/>
      <c r="F48" s="877"/>
    </row>
    <row r="49" spans="1:8" ht="14.25" customHeight="1" x14ac:dyDescent="0.2">
      <c r="A49" s="882">
        <v>2018</v>
      </c>
      <c r="B49" s="881">
        <v>24576633</v>
      </c>
      <c r="C49" s="881">
        <v>430605</v>
      </c>
      <c r="D49" s="876">
        <v>17.52</v>
      </c>
      <c r="E49" s="877"/>
      <c r="F49" s="877"/>
    </row>
    <row r="50" spans="1:8" ht="14.25" customHeight="1" x14ac:dyDescent="0.2">
      <c r="A50" s="882">
        <v>2019</v>
      </c>
      <c r="B50" s="881">
        <v>25795965</v>
      </c>
      <c r="C50" s="881">
        <v>431796</v>
      </c>
      <c r="D50" s="876">
        <v>16.738896955395933</v>
      </c>
      <c r="E50" s="877"/>
      <c r="F50" s="877"/>
    </row>
    <row r="51" spans="1:8" ht="14.25" customHeight="1" x14ac:dyDescent="0.2">
      <c r="A51" s="882">
        <v>2020</v>
      </c>
      <c r="B51" s="881">
        <v>24957863</v>
      </c>
      <c r="C51" s="881">
        <v>453937</v>
      </c>
      <c r="D51" s="876">
        <v>18.188135739025412</v>
      </c>
      <c r="E51" s="877"/>
      <c r="F51" s="877"/>
    </row>
    <row r="52" spans="1:8" ht="14.25" customHeight="1" thickBot="1" x14ac:dyDescent="0.25">
      <c r="A52" s="884">
        <v>2021</v>
      </c>
      <c r="B52" s="885">
        <v>26240944</v>
      </c>
      <c r="C52" s="885">
        <v>443119</v>
      </c>
      <c r="D52" s="886">
        <v>16.886549508279884</v>
      </c>
      <c r="E52" s="877"/>
      <c r="F52" s="877"/>
    </row>
    <row r="53" spans="1:8" ht="14.25" customHeight="1" x14ac:dyDescent="0.2">
      <c r="A53" s="1022" t="s">
        <v>1051</v>
      </c>
      <c r="B53" s="1022"/>
      <c r="C53" s="1022"/>
      <c r="D53" s="1022"/>
    </row>
    <row r="54" spans="1:8" ht="14.25" customHeight="1" x14ac:dyDescent="0.2">
      <c r="A54" s="1022" t="s">
        <v>1284</v>
      </c>
      <c r="B54" s="1022"/>
      <c r="C54" s="1022"/>
      <c r="D54" s="1022"/>
      <c r="E54" s="207"/>
      <c r="F54" s="207"/>
      <c r="G54" s="208"/>
      <c r="H54" s="97"/>
    </row>
    <row r="55" spans="1:8" x14ac:dyDescent="0.2">
      <c r="A55" s="887"/>
      <c r="B55" s="887"/>
      <c r="C55" s="887"/>
      <c r="D55" s="888"/>
    </row>
    <row r="56" spans="1:8" x14ac:dyDescent="0.2">
      <c r="G56" s="877"/>
    </row>
    <row r="57" spans="1:8" x14ac:dyDescent="0.2">
      <c r="E57" s="805"/>
      <c r="F57" s="805"/>
    </row>
  </sheetData>
  <mergeCells count="8">
    <mergeCell ref="A53:D53"/>
    <mergeCell ref="A54:D54"/>
    <mergeCell ref="A2:D2"/>
    <mergeCell ref="A3:D3"/>
    <mergeCell ref="A5:A6"/>
    <mergeCell ref="B5:B6"/>
    <mergeCell ref="C5:C6"/>
    <mergeCell ref="D5:D6"/>
  </mergeCells>
  <hyperlinks>
    <hyperlink ref="A1" location="Índice!A1" display="Regresar" xr:uid="{00000000-0004-0000-0500-000000000000}"/>
  </hyperlink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R57"/>
  <sheetViews>
    <sheetView showGridLines="0" workbookViewId="0">
      <selection activeCell="C20" sqref="C20"/>
    </sheetView>
  </sheetViews>
  <sheetFormatPr baseColWidth="10" defaultRowHeight="15" x14ac:dyDescent="0.2"/>
  <cols>
    <col min="1" max="1" width="27.5703125" style="99" customWidth="1"/>
    <col min="2" max="2" width="13.7109375" style="99" customWidth="1"/>
    <col min="3" max="3" width="14.28515625" style="99" customWidth="1"/>
    <col min="4" max="4" width="15" style="99" customWidth="1"/>
    <col min="5" max="5" width="12.85546875" style="99" customWidth="1"/>
    <col min="6" max="6" width="18" style="99" customWidth="1"/>
    <col min="7" max="7" width="18.28515625" style="99" customWidth="1"/>
    <col min="8" max="8" width="13.5703125" style="99" customWidth="1"/>
    <col min="9" max="9" width="15.28515625" style="99" customWidth="1"/>
    <col min="10" max="10" width="11.42578125" style="99"/>
    <col min="11" max="11" width="12.7109375" style="99" customWidth="1"/>
    <col min="12" max="12" width="17.5703125" style="99" bestFit="1" customWidth="1"/>
    <col min="13" max="16384" width="11.42578125" style="99"/>
  </cols>
  <sheetData>
    <row r="1" spans="1:13" s="416" customFormat="1" x14ac:dyDescent="0.2">
      <c r="A1" s="317" t="s">
        <v>18</v>
      </c>
      <c r="B1" s="752"/>
      <c r="C1" s="752"/>
      <c r="D1" s="752"/>
      <c r="E1" s="752"/>
      <c r="F1" s="752"/>
      <c r="G1" s="752"/>
      <c r="H1" s="752"/>
      <c r="I1" s="752"/>
      <c r="J1" s="752"/>
      <c r="K1" s="752"/>
    </row>
    <row r="2" spans="1:13" s="416" customFormat="1" x14ac:dyDescent="0.2">
      <c r="A2" s="1239" t="s">
        <v>1264</v>
      </c>
      <c r="B2" s="1239"/>
      <c r="C2" s="1239"/>
      <c r="D2" s="1239"/>
      <c r="E2" s="1239"/>
      <c r="F2" s="1239"/>
      <c r="G2" s="1239"/>
      <c r="H2" s="1239"/>
      <c r="I2" s="1239"/>
      <c r="J2" s="1239"/>
      <c r="K2" s="1239"/>
    </row>
    <row r="3" spans="1:13" s="416" customFormat="1" ht="18" x14ac:dyDescent="0.2">
      <c r="A3" s="1172" t="s">
        <v>1378</v>
      </c>
      <c r="B3" s="1172"/>
      <c r="C3" s="1172"/>
      <c r="D3" s="1172"/>
      <c r="E3" s="1172"/>
      <c r="F3" s="1172"/>
      <c r="G3" s="1172"/>
      <c r="H3" s="1172"/>
      <c r="I3" s="1172"/>
      <c r="J3" s="1172"/>
      <c r="K3" s="1172"/>
    </row>
    <row r="4" spans="1:13" s="416" customFormat="1" ht="18" x14ac:dyDescent="0.2">
      <c r="A4" s="417" t="s">
        <v>69</v>
      </c>
      <c r="B4" s="752"/>
      <c r="C4" s="752"/>
      <c r="D4" s="752"/>
      <c r="E4" s="752"/>
      <c r="F4" s="752"/>
      <c r="G4" s="752"/>
      <c r="H4" s="752"/>
      <c r="I4" s="752"/>
      <c r="J4" s="752"/>
      <c r="K4" s="752"/>
    </row>
    <row r="5" spans="1:13" s="416" customFormat="1" ht="15.75" thickBot="1" x14ac:dyDescent="0.25">
      <c r="A5" s="1239"/>
      <c r="B5" s="1239"/>
      <c r="C5" s="1239"/>
      <c r="D5" s="1239"/>
      <c r="E5" s="1239"/>
      <c r="F5" s="1239"/>
      <c r="G5" s="1239"/>
      <c r="H5" s="1239"/>
      <c r="I5" s="1239"/>
      <c r="J5" s="1239"/>
      <c r="K5" s="1239"/>
    </row>
    <row r="6" spans="1:13" ht="45.75" customHeight="1" x14ac:dyDescent="0.2">
      <c r="A6" s="1273" t="s">
        <v>1363</v>
      </c>
      <c r="B6" s="313"/>
      <c r="C6" s="1273" t="s">
        <v>472</v>
      </c>
      <c r="D6" s="1273"/>
      <c r="E6" s="1273"/>
      <c r="F6" s="1273" t="s">
        <v>486</v>
      </c>
      <c r="G6" s="1273" t="s">
        <v>476</v>
      </c>
      <c r="H6" s="1273"/>
      <c r="I6" s="1273"/>
      <c r="J6" s="1273"/>
      <c r="K6" s="1288" t="s">
        <v>204</v>
      </c>
    </row>
    <row r="7" spans="1:13" ht="15.75" thickBot="1" x14ac:dyDescent="0.25">
      <c r="A7" s="1274"/>
      <c r="B7" s="30"/>
      <c r="C7" s="1275"/>
      <c r="D7" s="1275"/>
      <c r="E7" s="1275"/>
      <c r="F7" s="1275"/>
      <c r="G7" s="1275"/>
      <c r="H7" s="1275"/>
      <c r="I7" s="1275"/>
      <c r="J7" s="1275"/>
      <c r="K7" s="1276"/>
    </row>
    <row r="8" spans="1:13" ht="15.75" customHeight="1" x14ac:dyDescent="0.2">
      <c r="A8" s="1274"/>
      <c r="B8" s="1274" t="s">
        <v>246</v>
      </c>
      <c r="C8" s="1276" t="s">
        <v>377</v>
      </c>
      <c r="D8" s="1276" t="s">
        <v>481</v>
      </c>
      <c r="E8" s="1276" t="s">
        <v>130</v>
      </c>
      <c r="F8" s="1276" t="s">
        <v>475</v>
      </c>
      <c r="G8" s="1276" t="s">
        <v>477</v>
      </c>
      <c r="H8" s="1276" t="s">
        <v>478</v>
      </c>
      <c r="I8" s="1276" t="s">
        <v>1024</v>
      </c>
      <c r="J8" s="1276" t="s">
        <v>433</v>
      </c>
      <c r="K8" s="1276"/>
    </row>
    <row r="9" spans="1:13" ht="15.75" customHeight="1" x14ac:dyDescent="0.2">
      <c r="A9" s="1274"/>
      <c r="B9" s="1274"/>
      <c r="C9" s="1276"/>
      <c r="D9" s="1276"/>
      <c r="E9" s="1276"/>
      <c r="F9" s="1276"/>
      <c r="G9" s="1276"/>
      <c r="H9" s="1276"/>
      <c r="I9" s="1276"/>
      <c r="J9" s="1276"/>
      <c r="K9" s="1276"/>
    </row>
    <row r="10" spans="1:13" ht="15.75" customHeight="1" x14ac:dyDescent="0.2">
      <c r="A10" s="1274"/>
      <c r="B10" s="1274"/>
      <c r="C10" s="1276"/>
      <c r="D10" s="1276"/>
      <c r="E10" s="1276"/>
      <c r="F10" s="1276"/>
      <c r="G10" s="1276"/>
      <c r="H10" s="1276"/>
      <c r="I10" s="1276" t="s">
        <v>381</v>
      </c>
      <c r="J10" s="1276" t="s">
        <v>382</v>
      </c>
      <c r="K10" s="1276"/>
    </row>
    <row r="11" spans="1:13" ht="15.75" customHeight="1" x14ac:dyDescent="0.2">
      <c r="A11" s="1274"/>
      <c r="B11" s="1274"/>
      <c r="C11" s="1276"/>
      <c r="D11" s="1276"/>
      <c r="E11" s="1276"/>
      <c r="F11" s="1276"/>
      <c r="G11" s="1276"/>
      <c r="H11" s="1276"/>
      <c r="I11" s="1276"/>
      <c r="J11" s="1276"/>
      <c r="K11" s="1276"/>
    </row>
    <row r="12" spans="1:13" ht="15.75" customHeight="1" thickBot="1" x14ac:dyDescent="0.25">
      <c r="A12" s="1275"/>
      <c r="B12" s="1275"/>
      <c r="C12" s="1216"/>
      <c r="D12" s="1216"/>
      <c r="E12" s="1216"/>
      <c r="F12" s="1216"/>
      <c r="G12" s="1216"/>
      <c r="H12" s="1216"/>
      <c r="I12" s="1216"/>
      <c r="J12" s="1216"/>
      <c r="K12" s="1216"/>
    </row>
    <row r="13" spans="1:13" ht="15" customHeight="1" x14ac:dyDescent="0.2">
      <c r="A13" s="577"/>
      <c r="B13" s="577"/>
      <c r="C13" s="577"/>
      <c r="D13" s="577"/>
      <c r="E13" s="577"/>
      <c r="F13" s="577"/>
      <c r="G13" s="577"/>
      <c r="H13" s="577"/>
      <c r="I13" s="577"/>
      <c r="J13" s="577"/>
      <c r="K13" s="577"/>
    </row>
    <row r="14" spans="1:13" ht="15" customHeight="1" x14ac:dyDescent="0.2">
      <c r="A14" s="86" t="s">
        <v>376</v>
      </c>
      <c r="B14" s="766">
        <v>341257713.11605996</v>
      </c>
      <c r="C14" s="766">
        <v>159547959.54751998</v>
      </c>
      <c r="D14" s="766">
        <v>49332356.515329994</v>
      </c>
      <c r="E14" s="766">
        <v>30885905.950309999</v>
      </c>
      <c r="F14" s="766">
        <v>87030844.098750055</v>
      </c>
      <c r="G14" s="766">
        <v>7558173.3641100014</v>
      </c>
      <c r="H14" s="766">
        <v>4045667.0210099998</v>
      </c>
      <c r="I14" s="766">
        <v>199869.00578000006</v>
      </c>
      <c r="J14" s="766">
        <v>2656937.6132499999</v>
      </c>
      <c r="K14" s="766">
        <v>12844720.177909991</v>
      </c>
      <c r="L14" s="805"/>
    </row>
    <row r="15" spans="1:13" ht="15" customHeight="1" x14ac:dyDescent="0.2">
      <c r="A15" s="37"/>
      <c r="B15" s="766"/>
      <c r="C15" s="766"/>
      <c r="D15" s="766"/>
      <c r="E15" s="766"/>
      <c r="F15" s="766"/>
      <c r="G15" s="766"/>
      <c r="H15" s="766"/>
      <c r="I15" s="766"/>
      <c r="J15" s="766"/>
      <c r="K15" s="766"/>
    </row>
    <row r="16" spans="1:13" ht="15" customHeight="1" x14ac:dyDescent="0.2">
      <c r="A16" s="696" t="s">
        <v>20</v>
      </c>
      <c r="B16" s="766">
        <v>4266733.7626799997</v>
      </c>
      <c r="C16" s="767">
        <v>2094288.1229099997</v>
      </c>
      <c r="D16" s="766">
        <v>740208.93291000009</v>
      </c>
      <c r="E16" s="766">
        <v>415705.61031999998</v>
      </c>
      <c r="F16" s="766">
        <v>985254.98098999995</v>
      </c>
      <c r="G16" s="766">
        <v>29488.270490000003</v>
      </c>
      <c r="H16" s="766">
        <v>0</v>
      </c>
      <c r="I16" s="766">
        <v>-3077.5823200000004</v>
      </c>
      <c r="J16" s="766">
        <v>4865.4273800000001</v>
      </c>
      <c r="K16" s="766">
        <v>320198.96752000041</v>
      </c>
      <c r="L16" s="766"/>
      <c r="M16" s="806"/>
    </row>
    <row r="17" spans="1:13" ht="15" customHeight="1" x14ac:dyDescent="0.2">
      <c r="A17" s="696" t="s">
        <v>21</v>
      </c>
      <c r="B17" s="766">
        <v>12931791.013660001</v>
      </c>
      <c r="C17" s="767">
        <v>6597390.601230002</v>
      </c>
      <c r="D17" s="766">
        <v>1674830.1473599998</v>
      </c>
      <c r="E17" s="766">
        <v>1036011.6211</v>
      </c>
      <c r="F17" s="766">
        <v>3168314.2892100005</v>
      </c>
      <c r="G17" s="766">
        <v>417925.48222999997</v>
      </c>
      <c r="H17" s="766">
        <v>0</v>
      </c>
      <c r="I17" s="766">
        <v>5791.4255899999998</v>
      </c>
      <c r="J17" s="766">
        <v>31527.446940000002</v>
      </c>
      <c r="K17" s="766">
        <v>1534660.1067999993</v>
      </c>
      <c r="L17" s="766"/>
      <c r="M17" s="806"/>
    </row>
    <row r="18" spans="1:13" ht="15" customHeight="1" x14ac:dyDescent="0.2">
      <c r="A18" s="696" t="s">
        <v>22</v>
      </c>
      <c r="B18" s="766">
        <v>3124642.1840999997</v>
      </c>
      <c r="C18" s="767">
        <v>1908258.7938499996</v>
      </c>
      <c r="D18" s="766">
        <v>317947.46520000004</v>
      </c>
      <c r="E18" s="766">
        <v>311980.47776000004</v>
      </c>
      <c r="F18" s="766">
        <v>498661.98579999997</v>
      </c>
      <c r="G18" s="766">
        <v>66093.559259999995</v>
      </c>
      <c r="H18" s="766">
        <v>0</v>
      </c>
      <c r="I18" s="766">
        <v>5398.6041100000002</v>
      </c>
      <c r="J18" s="766">
        <v>16301.298120000001</v>
      </c>
      <c r="K18" s="766">
        <v>-341872.16940999962</v>
      </c>
      <c r="L18" s="766"/>
      <c r="M18" s="806"/>
    </row>
    <row r="19" spans="1:13" ht="15" customHeight="1" x14ac:dyDescent="0.2">
      <c r="A19" s="696" t="s">
        <v>23</v>
      </c>
      <c r="B19" s="766">
        <v>2543000.1503099999</v>
      </c>
      <c r="C19" s="767">
        <v>1214437.1874000002</v>
      </c>
      <c r="D19" s="766">
        <v>224590.96225000004</v>
      </c>
      <c r="E19" s="766">
        <v>141888.98473</v>
      </c>
      <c r="F19" s="766">
        <v>559412.46510999987</v>
      </c>
      <c r="G19" s="766">
        <v>394233.73691000004</v>
      </c>
      <c r="H19" s="766">
        <v>0</v>
      </c>
      <c r="I19" s="766">
        <v>3883.039400000001</v>
      </c>
      <c r="J19" s="766">
        <v>4553.7745100000002</v>
      </c>
      <c r="K19" s="766">
        <v>1274959.3713899991</v>
      </c>
      <c r="L19" s="766"/>
      <c r="M19" s="806"/>
    </row>
    <row r="20" spans="1:13" ht="15" customHeight="1" x14ac:dyDescent="0.2">
      <c r="A20" s="696" t="s">
        <v>24</v>
      </c>
      <c r="B20" s="766">
        <v>12440803.541010002</v>
      </c>
      <c r="C20" s="767">
        <v>5686758.7495900001</v>
      </c>
      <c r="D20" s="766">
        <v>1888305.9815400001</v>
      </c>
      <c r="E20" s="766">
        <v>970922.32205999992</v>
      </c>
      <c r="F20" s="766">
        <v>3606851.3657499999</v>
      </c>
      <c r="G20" s="766">
        <v>209341.37969</v>
      </c>
      <c r="H20" s="766">
        <v>0</v>
      </c>
      <c r="I20" s="766">
        <v>13789.185270000002</v>
      </c>
      <c r="J20" s="766">
        <v>64834.557109999994</v>
      </c>
      <c r="K20" s="766">
        <v>1245111.7142400015</v>
      </c>
      <c r="L20" s="766"/>
      <c r="M20" s="806"/>
    </row>
    <row r="21" spans="1:13" ht="15" customHeight="1" x14ac:dyDescent="0.2">
      <c r="A21" s="696" t="s">
        <v>25</v>
      </c>
      <c r="B21" s="766">
        <v>2579910.6245200005</v>
      </c>
      <c r="C21" s="767">
        <v>1284606.0313899999</v>
      </c>
      <c r="D21" s="766">
        <v>328258.68597000005</v>
      </c>
      <c r="E21" s="766">
        <v>273287.37173999997</v>
      </c>
      <c r="F21" s="766">
        <v>628052.33698999998</v>
      </c>
      <c r="G21" s="766">
        <v>45542.93967</v>
      </c>
      <c r="H21" s="766">
        <v>0</v>
      </c>
      <c r="I21" s="766">
        <v>-8.2693399999999961</v>
      </c>
      <c r="J21" s="766">
        <v>20171.5281</v>
      </c>
      <c r="K21" s="766">
        <v>-412647.54983000085</v>
      </c>
      <c r="L21" s="766"/>
      <c r="M21" s="806"/>
    </row>
    <row r="22" spans="1:13" ht="15" customHeight="1" x14ac:dyDescent="0.2">
      <c r="A22" s="696" t="s">
        <v>26</v>
      </c>
      <c r="B22" s="766">
        <v>4120436.3355400003</v>
      </c>
      <c r="C22" s="767">
        <v>2031256.86944</v>
      </c>
      <c r="D22" s="766">
        <v>624407.54319000011</v>
      </c>
      <c r="E22" s="766">
        <v>378670.79405000003</v>
      </c>
      <c r="F22" s="766">
        <v>990565.70349999983</v>
      </c>
      <c r="G22" s="766">
        <v>74857.07114</v>
      </c>
      <c r="H22" s="766">
        <v>0</v>
      </c>
      <c r="I22" s="766">
        <v>1666.4407900000001</v>
      </c>
      <c r="J22" s="766">
        <v>19011.913430000001</v>
      </c>
      <c r="K22" s="766">
        <v>-445235.19961000141</v>
      </c>
      <c r="L22" s="766"/>
      <c r="M22" s="806"/>
    </row>
    <row r="23" spans="1:13" ht="15" customHeight="1" x14ac:dyDescent="0.2">
      <c r="A23" s="696" t="s">
        <v>27</v>
      </c>
      <c r="B23" s="766">
        <v>13867560.622449998</v>
      </c>
      <c r="C23" s="767">
        <v>6750938.1946299998</v>
      </c>
      <c r="D23" s="766">
        <v>2015168.0206099995</v>
      </c>
      <c r="E23" s="766">
        <v>1110083.1735300003</v>
      </c>
      <c r="F23" s="766">
        <v>3805067.7085599992</v>
      </c>
      <c r="G23" s="766">
        <v>102804.14704000001</v>
      </c>
      <c r="H23" s="766">
        <v>0</v>
      </c>
      <c r="I23" s="766">
        <v>4983.1416299999992</v>
      </c>
      <c r="J23" s="766">
        <v>78516.236449999997</v>
      </c>
      <c r="K23" s="766">
        <v>328285.3825100027</v>
      </c>
      <c r="L23" s="766"/>
      <c r="M23" s="806"/>
    </row>
    <row r="24" spans="1:13" ht="15" customHeight="1" x14ac:dyDescent="0.2">
      <c r="A24" s="697" t="s">
        <v>28</v>
      </c>
      <c r="B24" s="766">
        <v>17739091.510649994</v>
      </c>
      <c r="C24" s="767">
        <v>6271507.6008699974</v>
      </c>
      <c r="D24" s="766">
        <v>74505.134549999988</v>
      </c>
      <c r="E24" s="766">
        <v>4138127.8863999993</v>
      </c>
      <c r="F24" s="766">
        <v>3131449.8942199992</v>
      </c>
      <c r="G24" s="766">
        <v>6798.1180299999023</v>
      </c>
      <c r="H24" s="766">
        <v>4045667.0210099998</v>
      </c>
      <c r="I24" s="766">
        <v>1078.8609299999998</v>
      </c>
      <c r="J24" s="766">
        <v>69956.994640000004</v>
      </c>
      <c r="K24" s="766">
        <v>-500549.68600999564</v>
      </c>
      <c r="L24" s="766"/>
      <c r="M24" s="806"/>
    </row>
    <row r="25" spans="1:13" ht="15" customHeight="1" x14ac:dyDescent="0.2">
      <c r="A25" s="406" t="s">
        <v>1292</v>
      </c>
      <c r="B25" s="766">
        <v>27113779.680289995</v>
      </c>
      <c r="C25" s="767">
        <v>12895525.699669998</v>
      </c>
      <c r="D25" s="766">
        <v>4131354.4720599991</v>
      </c>
      <c r="E25" s="766">
        <v>1868411.7575600001</v>
      </c>
      <c r="F25" s="766">
        <v>6644953.8948299997</v>
      </c>
      <c r="G25" s="766">
        <v>1069139.2930400001</v>
      </c>
      <c r="H25" s="766">
        <v>0</v>
      </c>
      <c r="I25" s="766">
        <v>14658.413470000003</v>
      </c>
      <c r="J25" s="766">
        <v>489736.14966000005</v>
      </c>
      <c r="K25" s="766">
        <v>7674773.8848599978</v>
      </c>
      <c r="L25" s="766"/>
      <c r="M25" s="806"/>
    </row>
    <row r="26" spans="1:13" ht="15" customHeight="1" x14ac:dyDescent="0.2">
      <c r="A26" s="406" t="s">
        <v>1286</v>
      </c>
      <c r="B26" s="766">
        <v>30951213.711849999</v>
      </c>
      <c r="C26" s="767">
        <v>14004920.721549999</v>
      </c>
      <c r="D26" s="766">
        <v>4840233.0807599993</v>
      </c>
      <c r="E26" s="766">
        <v>2882737.0547199999</v>
      </c>
      <c r="F26" s="766">
        <v>7862714.593150002</v>
      </c>
      <c r="G26" s="766">
        <v>837809.07324000006</v>
      </c>
      <c r="H26" s="766">
        <v>0</v>
      </c>
      <c r="I26" s="766">
        <v>26963.60168</v>
      </c>
      <c r="J26" s="766">
        <v>495835.58674999996</v>
      </c>
      <c r="K26" s="766">
        <v>1682118.9816900007</v>
      </c>
      <c r="L26" s="766"/>
      <c r="M26" s="806"/>
    </row>
    <row r="27" spans="1:13" ht="15" customHeight="1" x14ac:dyDescent="0.2">
      <c r="A27" s="406" t="s">
        <v>29</v>
      </c>
      <c r="B27" s="766">
        <v>4757882.2691500001</v>
      </c>
      <c r="C27" s="767">
        <v>2387398.50453</v>
      </c>
      <c r="D27" s="766">
        <v>767301.49657000008</v>
      </c>
      <c r="E27" s="766">
        <v>290150.54336000001</v>
      </c>
      <c r="F27" s="766">
        <v>1220468.2872200001</v>
      </c>
      <c r="G27" s="766">
        <v>44141.070870000003</v>
      </c>
      <c r="H27" s="766">
        <v>0</v>
      </c>
      <c r="I27" s="766">
        <v>303.48548</v>
      </c>
      <c r="J27" s="766">
        <v>48118.881120000005</v>
      </c>
      <c r="K27" s="766">
        <v>-1046186.7629200001</v>
      </c>
      <c r="L27" s="766"/>
      <c r="M27" s="806"/>
    </row>
    <row r="28" spans="1:13" ht="15" customHeight="1" x14ac:dyDescent="0.2">
      <c r="A28" s="406" t="s">
        <v>30</v>
      </c>
      <c r="B28" s="766">
        <v>11440218.445220001</v>
      </c>
      <c r="C28" s="767">
        <v>5221196.7404400026</v>
      </c>
      <c r="D28" s="766">
        <v>1931550.79636</v>
      </c>
      <c r="E28" s="766">
        <v>934404.13657999982</v>
      </c>
      <c r="F28" s="766">
        <v>3125379.8231000002</v>
      </c>
      <c r="G28" s="766">
        <v>164187.46619000001</v>
      </c>
      <c r="H28" s="766">
        <v>0</v>
      </c>
      <c r="I28" s="766">
        <v>-524.80948000000012</v>
      </c>
      <c r="J28" s="766">
        <v>64024.292029999997</v>
      </c>
      <c r="K28" s="766">
        <v>2987164.8613599986</v>
      </c>
      <c r="L28" s="766"/>
      <c r="M28" s="806"/>
    </row>
    <row r="29" spans="1:13" ht="15" customHeight="1" x14ac:dyDescent="0.2">
      <c r="A29" s="406" t="s">
        <v>31</v>
      </c>
      <c r="B29" s="766">
        <v>4783041.6079599997</v>
      </c>
      <c r="C29" s="767">
        <v>2281139.2962499992</v>
      </c>
      <c r="D29" s="766">
        <v>604563.21719999996</v>
      </c>
      <c r="E29" s="766">
        <v>794932.13753999991</v>
      </c>
      <c r="F29" s="766">
        <v>1036559.6747400002</v>
      </c>
      <c r="G29" s="766">
        <v>42620.108309999996</v>
      </c>
      <c r="H29" s="766">
        <v>0</v>
      </c>
      <c r="I29" s="766">
        <v>2007.1768699999998</v>
      </c>
      <c r="J29" s="766">
        <v>21219.997049999998</v>
      </c>
      <c r="K29" s="766">
        <v>-1875033.4071900002</v>
      </c>
      <c r="L29" s="766"/>
      <c r="M29" s="806"/>
    </row>
    <row r="30" spans="1:13" ht="15" customHeight="1" x14ac:dyDescent="0.2">
      <c r="A30" s="406" t="s">
        <v>32</v>
      </c>
      <c r="B30" s="766">
        <v>4239590.9262099983</v>
      </c>
      <c r="C30" s="767">
        <v>1973706.674219999</v>
      </c>
      <c r="D30" s="766">
        <v>555454.10407000012</v>
      </c>
      <c r="E30" s="766">
        <v>398132.10655999993</v>
      </c>
      <c r="F30" s="766">
        <v>1235677.89956</v>
      </c>
      <c r="G30" s="766">
        <v>44741.872519999997</v>
      </c>
      <c r="H30" s="766">
        <v>0</v>
      </c>
      <c r="I30" s="766">
        <v>979.82841000000019</v>
      </c>
      <c r="J30" s="766">
        <v>30898.440869999999</v>
      </c>
      <c r="K30" s="766">
        <v>-251129.20676999819</v>
      </c>
      <c r="L30" s="766"/>
      <c r="M30" s="806"/>
    </row>
    <row r="31" spans="1:13" ht="15" customHeight="1" x14ac:dyDescent="0.2">
      <c r="A31" s="406" t="s">
        <v>33</v>
      </c>
      <c r="B31" s="766">
        <v>26029710.320079997</v>
      </c>
      <c r="C31" s="767">
        <v>12030561.301789999</v>
      </c>
      <c r="D31" s="766">
        <v>4473379.8731499985</v>
      </c>
      <c r="E31" s="766">
        <v>1976854.7585999998</v>
      </c>
      <c r="F31" s="766">
        <v>6818658.8398600006</v>
      </c>
      <c r="G31" s="766">
        <v>620640.27011000016</v>
      </c>
      <c r="H31" s="766">
        <v>0</v>
      </c>
      <c r="I31" s="766">
        <v>3862.7460999999998</v>
      </c>
      <c r="J31" s="766">
        <v>105752.53047</v>
      </c>
      <c r="K31" s="766">
        <v>548652.3169000037</v>
      </c>
      <c r="L31" s="766"/>
      <c r="M31" s="806"/>
    </row>
    <row r="32" spans="1:13" ht="15" customHeight="1" x14ac:dyDescent="0.2">
      <c r="A32" s="406" t="s">
        <v>1290</v>
      </c>
      <c r="B32" s="766">
        <v>17745259.720280003</v>
      </c>
      <c r="C32" s="767">
        <v>8743674.2443300001</v>
      </c>
      <c r="D32" s="766">
        <v>2524484.0010799998</v>
      </c>
      <c r="E32" s="766">
        <v>1252621.6510400001</v>
      </c>
      <c r="F32" s="766">
        <v>4830054.917390001</v>
      </c>
      <c r="G32" s="766">
        <v>278637.83535000001</v>
      </c>
      <c r="H32" s="766">
        <v>0</v>
      </c>
      <c r="I32" s="766">
        <v>5467.4916199999998</v>
      </c>
      <c r="J32" s="766">
        <v>110319.57947000003</v>
      </c>
      <c r="K32" s="766">
        <v>-1963607.468670005</v>
      </c>
      <c r="L32" s="766"/>
      <c r="M32" s="806"/>
    </row>
    <row r="33" spans="1:13" ht="15" customHeight="1" x14ac:dyDescent="0.2">
      <c r="A33" s="406" t="s">
        <v>1288</v>
      </c>
      <c r="B33" s="766">
        <v>10375627.572589995</v>
      </c>
      <c r="C33" s="767">
        <v>5168797.1675699977</v>
      </c>
      <c r="D33" s="766">
        <v>1479194.7662000002</v>
      </c>
      <c r="E33" s="766">
        <v>865858.20725999994</v>
      </c>
      <c r="F33" s="766">
        <v>2540248.9342699996</v>
      </c>
      <c r="G33" s="766">
        <v>302858.35136999999</v>
      </c>
      <c r="H33" s="766">
        <v>0</v>
      </c>
      <c r="I33" s="766">
        <v>-1896.5345899999998</v>
      </c>
      <c r="J33" s="766">
        <v>20566.680509999998</v>
      </c>
      <c r="K33" s="766">
        <v>665194.51070000418</v>
      </c>
      <c r="L33" s="766"/>
      <c r="M33" s="806"/>
    </row>
    <row r="34" spans="1:13" ht="15" customHeight="1" x14ac:dyDescent="0.2">
      <c r="A34" s="696" t="s">
        <v>34</v>
      </c>
      <c r="B34" s="766">
        <v>7588463.199959999</v>
      </c>
      <c r="C34" s="767">
        <v>3357292.5373999989</v>
      </c>
      <c r="D34" s="766">
        <v>1243298.8469200002</v>
      </c>
      <c r="E34" s="766">
        <v>734394.1616600001</v>
      </c>
      <c r="F34" s="766">
        <v>2025333.5603300005</v>
      </c>
      <c r="G34" s="766">
        <v>177077.10993999999</v>
      </c>
      <c r="H34" s="766">
        <v>0</v>
      </c>
      <c r="I34" s="766">
        <v>11586.848900000001</v>
      </c>
      <c r="J34" s="766">
        <v>39480.134809999996</v>
      </c>
      <c r="K34" s="766">
        <v>-685460.4216299979</v>
      </c>
      <c r="L34" s="766"/>
      <c r="M34" s="806"/>
    </row>
    <row r="35" spans="1:13" ht="15" customHeight="1" x14ac:dyDescent="0.2">
      <c r="A35" s="696" t="s">
        <v>35</v>
      </c>
      <c r="B35" s="766">
        <v>5127464.2365899989</v>
      </c>
      <c r="C35" s="767">
        <v>2247676.0323000001</v>
      </c>
      <c r="D35" s="766">
        <v>713162.14899000002</v>
      </c>
      <c r="E35" s="766">
        <v>531007.72689000005</v>
      </c>
      <c r="F35" s="766">
        <v>1468355.5798799996</v>
      </c>
      <c r="G35" s="766">
        <v>142811.57286000001</v>
      </c>
      <c r="H35" s="766">
        <v>0</v>
      </c>
      <c r="I35" s="766">
        <v>-581.75254999999993</v>
      </c>
      <c r="J35" s="766">
        <v>25032.928220000002</v>
      </c>
      <c r="K35" s="766">
        <v>-1051852.0588599993</v>
      </c>
      <c r="L35" s="766"/>
      <c r="M35" s="806"/>
    </row>
    <row r="36" spans="1:13" ht="15" customHeight="1" x14ac:dyDescent="0.2">
      <c r="A36" s="696" t="s">
        <v>36</v>
      </c>
      <c r="B36" s="766">
        <v>3032553.3780800002</v>
      </c>
      <c r="C36" s="767">
        <v>1518587.1608699996</v>
      </c>
      <c r="D36" s="766">
        <v>415391.63122999988</v>
      </c>
      <c r="E36" s="766">
        <v>287293.25378999999</v>
      </c>
      <c r="F36" s="766">
        <v>766542.71965000022</v>
      </c>
      <c r="G36" s="766">
        <v>41395.272259999998</v>
      </c>
      <c r="H36" s="766">
        <v>0</v>
      </c>
      <c r="I36" s="766">
        <v>-576.12986999999998</v>
      </c>
      <c r="J36" s="766">
        <v>3919.4701500000001</v>
      </c>
      <c r="K36" s="766">
        <v>-814373.26022000052</v>
      </c>
      <c r="L36" s="766"/>
      <c r="M36" s="806"/>
    </row>
    <row r="37" spans="1:13" ht="15" customHeight="1" x14ac:dyDescent="0.2">
      <c r="A37" s="696" t="s">
        <v>37</v>
      </c>
      <c r="B37" s="766">
        <v>22143437.744619999</v>
      </c>
      <c r="C37" s="767">
        <v>10273200.790859999</v>
      </c>
      <c r="D37" s="766">
        <v>3842865.4345500008</v>
      </c>
      <c r="E37" s="766">
        <v>1349310.38473</v>
      </c>
      <c r="F37" s="766">
        <v>5915829.5828999998</v>
      </c>
      <c r="G37" s="766">
        <v>380349.73413</v>
      </c>
      <c r="H37" s="766">
        <v>0</v>
      </c>
      <c r="I37" s="766">
        <v>19309.410780000002</v>
      </c>
      <c r="J37" s="766">
        <v>362572.40667</v>
      </c>
      <c r="K37" s="766">
        <v>5685605.553270001</v>
      </c>
      <c r="L37" s="766"/>
      <c r="M37" s="806"/>
    </row>
    <row r="38" spans="1:13" ht="15" customHeight="1" x14ac:dyDescent="0.2">
      <c r="A38" s="696" t="s">
        <v>38</v>
      </c>
      <c r="B38" s="766">
        <v>3499198.3418500009</v>
      </c>
      <c r="C38" s="767">
        <v>1685856.1171900001</v>
      </c>
      <c r="D38" s="766">
        <v>473544.34073000011</v>
      </c>
      <c r="E38" s="766">
        <v>334070.81674000004</v>
      </c>
      <c r="F38" s="766">
        <v>940622.57578000019</v>
      </c>
      <c r="G38" s="766">
        <v>34775.864390000002</v>
      </c>
      <c r="H38" s="766">
        <v>0</v>
      </c>
      <c r="I38" s="766">
        <v>-4330.4890999999998</v>
      </c>
      <c r="J38" s="766">
        <v>34659.116119999999</v>
      </c>
      <c r="K38" s="766">
        <v>-148087.67217000062</v>
      </c>
      <c r="L38" s="766"/>
      <c r="M38" s="806"/>
    </row>
    <row r="39" spans="1:13" ht="15" customHeight="1" x14ac:dyDescent="0.2">
      <c r="A39" s="696" t="s">
        <v>39</v>
      </c>
      <c r="B39" s="766">
        <v>10656375.645160001</v>
      </c>
      <c r="C39" s="767">
        <v>4786210.192950001</v>
      </c>
      <c r="D39" s="766">
        <v>1754073.9404900002</v>
      </c>
      <c r="E39" s="766">
        <v>711528.41578000004</v>
      </c>
      <c r="F39" s="766">
        <v>3146167.6783799995</v>
      </c>
      <c r="G39" s="766">
        <v>193819.17543999996</v>
      </c>
      <c r="H39" s="766">
        <v>0</v>
      </c>
      <c r="I39" s="766">
        <v>229.80861000000004</v>
      </c>
      <c r="J39" s="766">
        <v>64346.43351000001</v>
      </c>
      <c r="K39" s="766">
        <v>-726935.55749000236</v>
      </c>
      <c r="L39" s="766"/>
      <c r="M39" s="806"/>
    </row>
    <row r="40" spans="1:13" ht="15" customHeight="1" x14ac:dyDescent="0.2">
      <c r="A40" s="696" t="s">
        <v>40</v>
      </c>
      <c r="B40" s="766">
        <v>5127945.1478900006</v>
      </c>
      <c r="C40" s="767">
        <v>2207364.7678399994</v>
      </c>
      <c r="D40" s="766">
        <v>714985.67607000028</v>
      </c>
      <c r="E40" s="766">
        <v>528765.45396000007</v>
      </c>
      <c r="F40" s="766">
        <v>1595056.6369400001</v>
      </c>
      <c r="G40" s="766">
        <v>62147.295470000005</v>
      </c>
      <c r="H40" s="766">
        <v>0</v>
      </c>
      <c r="I40" s="766">
        <v>453.81412999999998</v>
      </c>
      <c r="J40" s="766">
        <v>19171.503479999999</v>
      </c>
      <c r="K40" s="766">
        <v>4062329.4959900016</v>
      </c>
      <c r="L40" s="766"/>
      <c r="M40" s="806"/>
    </row>
    <row r="41" spans="1:13" ht="15" customHeight="1" x14ac:dyDescent="0.2">
      <c r="A41" s="696" t="s">
        <v>41</v>
      </c>
      <c r="B41" s="766">
        <v>4485451.8719899999</v>
      </c>
      <c r="C41" s="767">
        <v>2516854.4287299998</v>
      </c>
      <c r="D41" s="766">
        <v>541469.92405000003</v>
      </c>
      <c r="E41" s="766">
        <v>368102.64580999996</v>
      </c>
      <c r="F41" s="766">
        <v>742820.10035000008</v>
      </c>
      <c r="G41" s="766">
        <v>303107.99793999997</v>
      </c>
      <c r="H41" s="766">
        <v>0</v>
      </c>
      <c r="I41" s="766">
        <v>-1587.69409</v>
      </c>
      <c r="J41" s="766">
        <v>14684.4692</v>
      </c>
      <c r="K41" s="766">
        <v>1248355.8115000008</v>
      </c>
      <c r="L41" s="766"/>
      <c r="M41" s="806"/>
    </row>
    <row r="42" spans="1:13" ht="15" customHeight="1" x14ac:dyDescent="0.2">
      <c r="A42" s="696" t="s">
        <v>42</v>
      </c>
      <c r="B42" s="766">
        <v>5973851.3577700006</v>
      </c>
      <c r="C42" s="767">
        <v>2726540.0869700005</v>
      </c>
      <c r="D42" s="766">
        <v>994499.6336200001</v>
      </c>
      <c r="E42" s="766">
        <v>464585.67148000008</v>
      </c>
      <c r="F42" s="766">
        <v>1722358.5376500001</v>
      </c>
      <c r="G42" s="766">
        <v>46010.459840000003</v>
      </c>
      <c r="H42" s="766">
        <v>0</v>
      </c>
      <c r="I42" s="766">
        <v>404.82691000000096</v>
      </c>
      <c r="J42" s="766">
        <v>19452.141299999999</v>
      </c>
      <c r="K42" s="766">
        <v>769752.12936999835</v>
      </c>
      <c r="L42" s="766"/>
      <c r="M42" s="806"/>
    </row>
    <row r="43" spans="1:13" ht="15" customHeight="1" x14ac:dyDescent="0.2">
      <c r="A43" s="696" t="s">
        <v>43</v>
      </c>
      <c r="B43" s="766">
        <v>9224511.6629500017</v>
      </c>
      <c r="C43" s="767">
        <v>4131601.1043799999</v>
      </c>
      <c r="D43" s="766">
        <v>1703208.9349099998</v>
      </c>
      <c r="E43" s="766">
        <v>724670.51488999987</v>
      </c>
      <c r="F43" s="766">
        <v>2348246.89922</v>
      </c>
      <c r="G43" s="766">
        <v>240774.66823000001</v>
      </c>
      <c r="H43" s="766">
        <v>0</v>
      </c>
      <c r="I43" s="766">
        <v>228.59654</v>
      </c>
      <c r="J43" s="766">
        <v>75780.944780000005</v>
      </c>
      <c r="K43" s="766">
        <v>-1234882.2212700015</v>
      </c>
      <c r="L43" s="766"/>
      <c r="M43" s="806"/>
    </row>
    <row r="44" spans="1:13" ht="15" customHeight="1" x14ac:dyDescent="0.2">
      <c r="A44" s="696" t="s">
        <v>44</v>
      </c>
      <c r="B44" s="766">
        <v>11189550.13462</v>
      </c>
      <c r="C44" s="767">
        <v>5225546.7824299987</v>
      </c>
      <c r="D44" s="766">
        <v>1748219.0919299999</v>
      </c>
      <c r="E44" s="766">
        <v>1433259.8800199998</v>
      </c>
      <c r="F44" s="766">
        <v>2374610.66854</v>
      </c>
      <c r="G44" s="766">
        <v>278028.25319000002</v>
      </c>
      <c r="H44" s="766">
        <v>0</v>
      </c>
      <c r="I44" s="766">
        <v>52458.802370000005</v>
      </c>
      <c r="J44" s="766">
        <v>77426.656139999992</v>
      </c>
      <c r="K44" s="766">
        <v>-1724745.1823200006</v>
      </c>
      <c r="L44" s="766"/>
      <c r="M44" s="806"/>
    </row>
    <row r="45" spans="1:13" ht="15" customHeight="1" x14ac:dyDescent="0.2">
      <c r="A45" s="696" t="s">
        <v>45</v>
      </c>
      <c r="B45" s="766">
        <v>3343744.3855100004</v>
      </c>
      <c r="C45" s="767">
        <v>1780547.2450300006</v>
      </c>
      <c r="D45" s="766">
        <v>403154.24045000004</v>
      </c>
      <c r="E45" s="766">
        <v>203701.52578</v>
      </c>
      <c r="F45" s="766">
        <v>886329.75347</v>
      </c>
      <c r="G45" s="766">
        <v>49780.916480000007</v>
      </c>
      <c r="H45" s="766">
        <v>0</v>
      </c>
      <c r="I45" s="766">
        <v>5890.3218499999994</v>
      </c>
      <c r="J45" s="766">
        <v>14340.382450000001</v>
      </c>
      <c r="K45" s="766">
        <v>316748.77269999869</v>
      </c>
      <c r="L45" s="766"/>
      <c r="M45" s="806"/>
    </row>
    <row r="46" spans="1:13" ht="15" customHeight="1" x14ac:dyDescent="0.2">
      <c r="A46" s="696" t="s">
        <v>46</v>
      </c>
      <c r="B46" s="766">
        <v>10578861.893970003</v>
      </c>
      <c r="C46" s="767">
        <v>4727442.7721300013</v>
      </c>
      <c r="D46" s="766">
        <v>1505097.30333</v>
      </c>
      <c r="E46" s="766">
        <v>1024877.49038</v>
      </c>
      <c r="F46" s="766">
        <v>2901866.7393600005</v>
      </c>
      <c r="G46" s="766">
        <v>375410.41489999997</v>
      </c>
      <c r="H46" s="766">
        <v>0</v>
      </c>
      <c r="I46" s="766">
        <v>1319.6713500000001</v>
      </c>
      <c r="J46" s="766">
        <v>42847.502520000002</v>
      </c>
      <c r="K46" s="766">
        <v>594387.44746999629</v>
      </c>
      <c r="L46" s="766"/>
      <c r="M46" s="806"/>
    </row>
    <row r="47" spans="1:13" ht="15" customHeight="1" x14ac:dyDescent="0.2">
      <c r="A47" s="698" t="s">
        <v>47</v>
      </c>
      <c r="B47" s="766">
        <v>2106568.8844600003</v>
      </c>
      <c r="C47" s="767">
        <v>1149526.1925500003</v>
      </c>
      <c r="D47" s="766">
        <v>261284.49890000006</v>
      </c>
      <c r="E47" s="766">
        <v>161197.41047999999</v>
      </c>
      <c r="F47" s="766">
        <v>518575.21418999997</v>
      </c>
      <c r="G47" s="766">
        <v>8887.4922799999986</v>
      </c>
      <c r="H47" s="766">
        <v>0</v>
      </c>
      <c r="I47" s="766">
        <v>341.54327999999998</v>
      </c>
      <c r="J47" s="766">
        <v>6756.5327799999995</v>
      </c>
      <c r="K47" s="766">
        <v>-595282.40021000034</v>
      </c>
      <c r="L47" s="766"/>
      <c r="M47" s="806"/>
    </row>
    <row r="48" spans="1:13" ht="15" customHeight="1" x14ac:dyDescent="0.2">
      <c r="A48" s="696" t="s">
        <v>48</v>
      </c>
      <c r="B48" s="766">
        <v>9481183.5756400023</v>
      </c>
      <c r="C48" s="767">
        <v>4370681.9852200011</v>
      </c>
      <c r="D48" s="766">
        <v>1483734.3422600003</v>
      </c>
      <c r="E48" s="766">
        <v>718723.98820999986</v>
      </c>
      <c r="F48" s="766">
        <v>2712892.2417199998</v>
      </c>
      <c r="G48" s="766">
        <v>142195.41297</v>
      </c>
      <c r="H48" s="766">
        <v>0</v>
      </c>
      <c r="I48" s="766">
        <v>3287.8120199999998</v>
      </c>
      <c r="J48" s="766">
        <v>49667.793239999999</v>
      </c>
      <c r="K48" s="766">
        <v>-1257043.7071500029</v>
      </c>
      <c r="L48" s="766"/>
      <c r="M48" s="806"/>
    </row>
    <row r="49" spans="1:18" ht="15" customHeight="1" x14ac:dyDescent="0.2">
      <c r="A49" s="696" t="s">
        <v>49</v>
      </c>
      <c r="B49" s="766">
        <v>6580060.0811500028</v>
      </c>
      <c r="C49" s="767">
        <v>3353265.4109100024</v>
      </c>
      <c r="D49" s="766">
        <v>746963.4905999999</v>
      </c>
      <c r="E49" s="766">
        <v>377048.34953000001</v>
      </c>
      <c r="F49" s="766">
        <v>1910563.8925500002</v>
      </c>
      <c r="G49" s="766">
        <v>112253.09735</v>
      </c>
      <c r="H49" s="766">
        <v>0</v>
      </c>
      <c r="I49" s="766">
        <v>25060.418539999999</v>
      </c>
      <c r="J49" s="766">
        <v>54905.421670000011</v>
      </c>
      <c r="K49" s="766">
        <v>-1341307.1123600034</v>
      </c>
      <c r="L49" s="766"/>
      <c r="M49" s="806"/>
    </row>
    <row r="50" spans="1:18" ht="15" customHeight="1" x14ac:dyDescent="0.2">
      <c r="A50" s="696" t="s">
        <v>50</v>
      </c>
      <c r="B50" s="766">
        <v>7033031.5929199997</v>
      </c>
      <c r="C50" s="767">
        <v>3591039.1909999996</v>
      </c>
      <c r="D50" s="766">
        <v>1060463.26</v>
      </c>
      <c r="E50" s="766">
        <v>570075.93540999992</v>
      </c>
      <c r="F50" s="766">
        <v>1664005.5183600001</v>
      </c>
      <c r="G50" s="766">
        <v>111291.15710999999</v>
      </c>
      <c r="H50" s="766">
        <v>0</v>
      </c>
      <c r="I50" s="766">
        <v>-34.504540000000084</v>
      </c>
      <c r="J50" s="766">
        <v>36191.035579999996</v>
      </c>
      <c r="K50" s="766">
        <v>-1829594.0251000002</v>
      </c>
      <c r="L50" s="766"/>
      <c r="M50" s="806"/>
    </row>
    <row r="51" spans="1:18" ht="15" customHeight="1" x14ac:dyDescent="0.2">
      <c r="A51" s="696" t="s">
        <v>51</v>
      </c>
      <c r="B51" s="766">
        <v>3035165.982379999</v>
      </c>
      <c r="C51" s="767">
        <v>1352364.2470999993</v>
      </c>
      <c r="D51" s="766">
        <v>531201.09526999993</v>
      </c>
      <c r="E51" s="766">
        <v>322511.72985999996</v>
      </c>
      <c r="F51" s="766">
        <v>702318.60522999987</v>
      </c>
      <c r="G51" s="766">
        <v>106197.42387</v>
      </c>
      <c r="H51" s="766">
        <v>0</v>
      </c>
      <c r="I51" s="766">
        <v>1081.4550300000001</v>
      </c>
      <c r="J51" s="766">
        <v>19491.426019999999</v>
      </c>
      <c r="K51" s="766">
        <v>152245.93883000175</v>
      </c>
      <c r="L51" s="766"/>
      <c r="M51" s="806"/>
    </row>
    <row r="52" spans="1:18" ht="15" customHeight="1" thickBot="1" x14ac:dyDescent="0.25">
      <c r="A52" s="699"/>
      <c r="B52" s="768"/>
      <c r="C52" s="768"/>
      <c r="D52" s="768"/>
      <c r="E52" s="768"/>
      <c r="F52" s="768"/>
      <c r="G52" s="768"/>
      <c r="H52" s="768"/>
      <c r="I52" s="768"/>
      <c r="J52" s="768"/>
      <c r="K52" s="768"/>
    </row>
    <row r="53" spans="1:18" ht="9.75" customHeight="1" x14ac:dyDescent="0.2">
      <c r="L53" s="700"/>
      <c r="M53" s="44"/>
      <c r="N53" s="701"/>
      <c r="O53" s="702"/>
      <c r="P53" s="701"/>
      <c r="Q53" s="44"/>
      <c r="R53" s="44"/>
    </row>
    <row r="54" spans="1:18" x14ac:dyDescent="0.2">
      <c r="A54" s="440" t="s">
        <v>856</v>
      </c>
      <c r="L54" s="835"/>
      <c r="M54" s="48"/>
      <c r="N54" s="48"/>
      <c r="O54" s="48"/>
      <c r="P54" s="48"/>
      <c r="Q54" s="48"/>
      <c r="R54" s="48"/>
    </row>
    <row r="55" spans="1:18" ht="30.75" customHeight="1" x14ac:dyDescent="0.2">
      <c r="A55" s="1129" t="s">
        <v>489</v>
      </c>
      <c r="B55" s="1129"/>
      <c r="C55" s="1129"/>
      <c r="D55" s="1129"/>
      <c r="E55" s="1129"/>
      <c r="F55" s="1129"/>
      <c r="G55" s="1129"/>
      <c r="H55" s="1129"/>
      <c r="I55" s="1129"/>
      <c r="J55" s="1129"/>
    </row>
    <row r="56" spans="1:18" ht="29.25" customHeight="1" x14ac:dyDescent="0.2">
      <c r="A56" s="1129" t="s">
        <v>1364</v>
      </c>
      <c r="B56" s="1129"/>
      <c r="C56" s="1129"/>
      <c r="D56" s="1129"/>
      <c r="E56" s="1129"/>
      <c r="F56" s="1129"/>
      <c r="G56" s="1129"/>
      <c r="H56" s="1129"/>
      <c r="I56" s="1129"/>
      <c r="J56" s="1129"/>
    </row>
    <row r="57" spans="1:18" ht="28.5" customHeight="1" x14ac:dyDescent="0.2">
      <c r="A57" s="1287" t="s">
        <v>778</v>
      </c>
      <c r="B57" s="1287"/>
      <c r="C57" s="1287"/>
      <c r="D57" s="1287"/>
      <c r="E57" s="1287"/>
      <c r="F57" s="1287"/>
      <c r="G57" s="1287"/>
      <c r="H57" s="1287"/>
      <c r="I57" s="1287"/>
      <c r="J57" s="1287"/>
      <c r="K57" s="1287"/>
      <c r="L57" s="51"/>
      <c r="M57" s="51"/>
      <c r="N57" s="51"/>
      <c r="O57" s="51"/>
      <c r="P57" s="51"/>
      <c r="Q57" s="51"/>
    </row>
  </sheetData>
  <mergeCells count="20">
    <mergeCell ref="A2:K2"/>
    <mergeCell ref="A3:K3"/>
    <mergeCell ref="A5:K5"/>
    <mergeCell ref="A6:A12"/>
    <mergeCell ref="C6:E7"/>
    <mergeCell ref="F6:F7"/>
    <mergeCell ref="G6:J7"/>
    <mergeCell ref="K6:K12"/>
    <mergeCell ref="B8:B12"/>
    <mergeCell ref="C8:C12"/>
    <mergeCell ref="A57:K57"/>
    <mergeCell ref="J8:J12"/>
    <mergeCell ref="A55:J55"/>
    <mergeCell ref="D8:D12"/>
    <mergeCell ref="E8:E12"/>
    <mergeCell ref="F8:F12"/>
    <mergeCell ref="G8:G12"/>
    <mergeCell ref="H8:H12"/>
    <mergeCell ref="I8:I12"/>
    <mergeCell ref="A56:J56"/>
  </mergeCells>
  <hyperlinks>
    <hyperlink ref="A1" location="Índice!A1" display="Regresar" xr:uid="{00000000-0004-0000-3B00-000000000000}"/>
  </hyperlinks>
  <pageMargins left="0.7" right="0.7" top="0.75" bottom="0.75" header="0.3" footer="0.3"/>
  <pageSetup scale="66"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N43"/>
  <sheetViews>
    <sheetView showGridLines="0" workbookViewId="0">
      <selection activeCell="B22" sqref="B22"/>
    </sheetView>
  </sheetViews>
  <sheetFormatPr baseColWidth="10" defaultRowHeight="15" x14ac:dyDescent="0.2"/>
  <cols>
    <col min="1" max="1" width="55.5703125" style="99" customWidth="1"/>
    <col min="2" max="2" width="41.7109375" style="99" customWidth="1"/>
    <col min="3" max="3" width="18" style="99" customWidth="1"/>
    <col min="4" max="4" width="15.42578125" style="99" customWidth="1"/>
    <col min="5" max="5" width="14.28515625" style="99" customWidth="1"/>
    <col min="6" max="6" width="16.7109375" style="99" customWidth="1"/>
    <col min="7" max="7" width="14.140625" style="99" customWidth="1"/>
    <col min="8" max="8" width="14.7109375" style="99" customWidth="1"/>
    <col min="9" max="9" width="13.5703125" style="99" bestFit="1" customWidth="1"/>
    <col min="10" max="10" width="14.85546875" style="99" customWidth="1"/>
    <col min="11" max="11" width="12.85546875" style="99" bestFit="1" customWidth="1"/>
    <col min="12" max="12" width="6.5703125" style="99" bestFit="1" customWidth="1"/>
    <col min="13" max="13" width="15.42578125" style="99" bestFit="1" customWidth="1"/>
    <col min="14" max="14" width="8.5703125" style="99" bestFit="1" customWidth="1"/>
    <col min="15" max="16384" width="11.42578125" style="99"/>
  </cols>
  <sheetData>
    <row r="1" spans="1:14" s="420" customFormat="1" x14ac:dyDescent="0.2">
      <c r="A1" s="318" t="s">
        <v>18</v>
      </c>
      <c r="B1" s="29"/>
      <c r="C1" s="809"/>
      <c r="D1" s="809"/>
      <c r="E1" s="809"/>
      <c r="F1" s="809"/>
      <c r="G1" s="809"/>
      <c r="H1" s="809"/>
      <c r="I1" s="809"/>
      <c r="J1" s="809"/>
    </row>
    <row r="2" spans="1:14" s="420" customFormat="1" x14ac:dyDescent="0.2">
      <c r="A2" s="1289" t="s">
        <v>1014</v>
      </c>
      <c r="B2" s="1289"/>
      <c r="C2" s="1289"/>
      <c r="D2" s="1289"/>
      <c r="E2" s="1289"/>
      <c r="F2" s="1289"/>
      <c r="G2" s="1289"/>
      <c r="H2" s="1289"/>
      <c r="I2" s="1289"/>
      <c r="J2" s="1289"/>
    </row>
    <row r="3" spans="1:14" s="420" customFormat="1" ht="18" x14ac:dyDescent="0.2">
      <c r="A3" s="1290" t="s">
        <v>851</v>
      </c>
      <c r="B3" s="1290"/>
      <c r="C3" s="1290"/>
      <c r="D3" s="1290"/>
      <c r="E3" s="1290"/>
      <c r="F3" s="1290"/>
      <c r="G3" s="1290"/>
      <c r="H3" s="1290"/>
      <c r="I3" s="1290"/>
      <c r="J3" s="1290"/>
    </row>
    <row r="4" spans="1:14" s="420" customFormat="1" ht="18" x14ac:dyDescent="0.2">
      <c r="A4" s="1291" t="s">
        <v>69</v>
      </c>
      <c r="B4" s="1291"/>
      <c r="C4" s="1291"/>
      <c r="D4" s="1291"/>
      <c r="E4" s="1291"/>
      <c r="F4" s="1291"/>
      <c r="G4" s="1291"/>
      <c r="H4" s="1291"/>
      <c r="I4" s="1291"/>
      <c r="J4" s="1291"/>
    </row>
    <row r="5" spans="1:14" s="424" customFormat="1" ht="15.75" thickBot="1" x14ac:dyDescent="0.25">
      <c r="A5" s="810"/>
      <c r="B5" s="810"/>
      <c r="C5" s="810"/>
      <c r="D5" s="810"/>
      <c r="E5" s="810"/>
      <c r="F5" s="810"/>
      <c r="G5" s="810"/>
      <c r="H5" s="810"/>
      <c r="I5" s="810"/>
      <c r="J5" s="811"/>
    </row>
    <row r="6" spans="1:14" ht="12.75" customHeight="1" x14ac:dyDescent="0.2">
      <c r="A6" s="1282" t="s">
        <v>67</v>
      </c>
      <c r="B6" s="1282"/>
      <c r="C6" s="1165" t="s">
        <v>252</v>
      </c>
      <c r="D6" s="1225" t="s">
        <v>157</v>
      </c>
      <c r="E6" s="1225"/>
      <c r="F6" s="1222" t="s">
        <v>253</v>
      </c>
      <c r="G6" s="1222" t="s">
        <v>254</v>
      </c>
      <c r="H6" s="1222" t="s">
        <v>255</v>
      </c>
      <c r="I6" s="1222" t="s">
        <v>256</v>
      </c>
      <c r="J6" s="310" t="s">
        <v>136</v>
      </c>
    </row>
    <row r="7" spans="1:14" ht="15.75" thickBot="1" x14ac:dyDescent="0.25">
      <c r="A7" s="1283"/>
      <c r="B7" s="1283"/>
      <c r="C7" s="1166"/>
      <c r="D7" s="1226"/>
      <c r="E7" s="1226"/>
      <c r="F7" s="1223"/>
      <c r="G7" s="1223"/>
      <c r="H7" s="1223"/>
      <c r="I7" s="1223"/>
      <c r="J7" s="311" t="s">
        <v>19</v>
      </c>
    </row>
    <row r="8" spans="1:14" ht="15.75" thickBot="1" x14ac:dyDescent="0.25">
      <c r="A8" s="1284"/>
      <c r="B8" s="1284"/>
      <c r="C8" s="1167"/>
      <c r="D8" s="573" t="s">
        <v>257</v>
      </c>
      <c r="E8" s="573" t="s">
        <v>258</v>
      </c>
      <c r="F8" s="1224"/>
      <c r="G8" s="1224"/>
      <c r="H8" s="1224"/>
      <c r="I8" s="1224"/>
      <c r="J8" s="312" t="s">
        <v>136</v>
      </c>
    </row>
    <row r="9" spans="1:14" ht="14.25" customHeight="1" x14ac:dyDescent="0.2">
      <c r="A9" s="128" t="s">
        <v>463</v>
      </c>
      <c r="B9" s="128"/>
      <c r="C9" s="721"/>
      <c r="D9" s="721"/>
      <c r="E9" s="721"/>
      <c r="F9" s="721"/>
      <c r="G9" s="721"/>
      <c r="H9" s="722"/>
      <c r="I9" s="721"/>
      <c r="J9" s="723"/>
    </row>
    <row r="10" spans="1:14" ht="14.25" customHeight="1" x14ac:dyDescent="0.2">
      <c r="A10" s="720"/>
      <c r="B10" s="128" t="s">
        <v>463</v>
      </c>
      <c r="C10" s="725"/>
      <c r="D10" s="726"/>
      <c r="E10" s="725"/>
      <c r="F10" s="725"/>
      <c r="G10" s="725"/>
      <c r="H10" s="725"/>
      <c r="I10" s="725"/>
      <c r="J10" s="727"/>
    </row>
    <row r="11" spans="1:14" ht="14.25" customHeight="1" x14ac:dyDescent="0.2">
      <c r="A11" s="728" t="s">
        <v>464</v>
      </c>
      <c r="B11" s="728"/>
      <c r="C11" s="769"/>
      <c r="D11" s="769"/>
      <c r="E11" s="769"/>
      <c r="F11" s="769"/>
      <c r="G11" s="769"/>
      <c r="H11" s="769"/>
      <c r="I11" s="769"/>
      <c r="J11" s="769"/>
    </row>
    <row r="12" spans="1:14" ht="14.25" customHeight="1" x14ac:dyDescent="0.2">
      <c r="A12" s="728"/>
      <c r="B12" s="728" t="s">
        <v>465</v>
      </c>
      <c r="C12" s="769">
        <v>37753625.716410011</v>
      </c>
      <c r="D12" s="769">
        <v>209281232.36642</v>
      </c>
      <c r="E12" s="769">
        <v>31501225.020919997</v>
      </c>
      <c r="F12" s="769">
        <v>240782457.38733998</v>
      </c>
      <c r="G12" s="769">
        <v>52140662.52719</v>
      </c>
      <c r="H12" s="769">
        <v>20311955.893650003</v>
      </c>
      <c r="I12" s="769">
        <v>2347355.52935</v>
      </c>
      <c r="J12" s="769">
        <v>353336057.05393994</v>
      </c>
      <c r="K12" s="769"/>
      <c r="L12" s="804"/>
      <c r="M12" s="791"/>
      <c r="N12" s="804"/>
    </row>
    <row r="13" spans="1:14" ht="14.25" customHeight="1" x14ac:dyDescent="0.2">
      <c r="A13" s="403"/>
      <c r="B13" s="728" t="s">
        <v>466</v>
      </c>
      <c r="C13" s="769">
        <v>46261.562870000002</v>
      </c>
      <c r="D13" s="769">
        <v>721995.76760999998</v>
      </c>
      <c r="E13" s="769">
        <v>229439.41891000001</v>
      </c>
      <c r="F13" s="769">
        <v>951435.18651999999</v>
      </c>
      <c r="G13" s="769">
        <v>18.415330000000001</v>
      </c>
      <c r="H13" s="769">
        <v>378452.55835000001</v>
      </c>
      <c r="I13" s="769">
        <v>33693.551650000001</v>
      </c>
      <c r="J13" s="769">
        <v>1409861.8747199997</v>
      </c>
      <c r="K13" s="769"/>
      <c r="L13" s="804"/>
      <c r="M13" s="791"/>
      <c r="N13" s="804"/>
    </row>
    <row r="14" spans="1:14" ht="14.25" customHeight="1" x14ac:dyDescent="0.2">
      <c r="A14" s="128" t="s">
        <v>467</v>
      </c>
      <c r="B14" s="731"/>
      <c r="C14" s="769"/>
      <c r="D14" s="769"/>
      <c r="E14" s="769"/>
      <c r="F14" s="769"/>
      <c r="G14" s="769"/>
      <c r="H14" s="769"/>
      <c r="I14" s="769"/>
      <c r="J14" s="769"/>
      <c r="K14" s="769"/>
      <c r="L14" s="804"/>
      <c r="N14" s="804"/>
    </row>
    <row r="15" spans="1:14" ht="14.25" customHeight="1" x14ac:dyDescent="0.2">
      <c r="A15" s="403"/>
      <c r="B15" s="728" t="s">
        <v>468</v>
      </c>
      <c r="C15" s="769">
        <v>1244932.90976</v>
      </c>
      <c r="D15" s="769">
        <v>2604822.1759600001</v>
      </c>
      <c r="E15" s="769">
        <v>141479.81062999999</v>
      </c>
      <c r="F15" s="769">
        <v>2746301.9865900003</v>
      </c>
      <c r="G15" s="769">
        <v>1875781.7601399999</v>
      </c>
      <c r="H15" s="769">
        <v>14819.32336</v>
      </c>
      <c r="I15" s="769">
        <v>16166.338309999999</v>
      </c>
      <c r="J15" s="769">
        <v>5898002.3181600003</v>
      </c>
      <c r="K15" s="769"/>
      <c r="L15" s="804"/>
      <c r="M15" s="791"/>
      <c r="N15" s="804"/>
    </row>
    <row r="16" spans="1:14" ht="14.25" customHeight="1" thickBot="1" x14ac:dyDescent="0.25">
      <c r="A16" s="403"/>
      <c r="B16" s="728" t="s">
        <v>469</v>
      </c>
      <c r="C16" s="769">
        <v>1000430.49456</v>
      </c>
      <c r="D16" s="769">
        <v>7493905.9525899999</v>
      </c>
      <c r="E16" s="769">
        <v>657745.45452999999</v>
      </c>
      <c r="F16" s="769">
        <v>8151651.4071199996</v>
      </c>
      <c r="G16" s="769">
        <v>2182420.7784600002</v>
      </c>
      <c r="H16" s="769">
        <v>416399.70828999998</v>
      </c>
      <c r="I16" s="769">
        <v>85457.438959999999</v>
      </c>
      <c r="J16" s="769">
        <v>11836359.82739</v>
      </c>
      <c r="K16" s="769"/>
      <c r="L16" s="804"/>
      <c r="M16" s="791"/>
      <c r="N16" s="804"/>
    </row>
    <row r="17" spans="1:14" ht="14.25" customHeight="1" thickBot="1" x14ac:dyDescent="0.25">
      <c r="A17" s="367" t="s">
        <v>470</v>
      </c>
      <c r="B17" s="364" t="s">
        <v>470</v>
      </c>
      <c r="C17" s="365">
        <v>40045250.683600001</v>
      </c>
      <c r="D17" s="365">
        <v>220101956.26258001</v>
      </c>
      <c r="E17" s="365">
        <v>32529889.70499</v>
      </c>
      <c r="F17" s="365">
        <v>252631845.96757001</v>
      </c>
      <c r="G17" s="365">
        <v>56198883.481119998</v>
      </c>
      <c r="H17" s="365">
        <v>21121627.483649999</v>
      </c>
      <c r="I17" s="365">
        <v>2482672.8582700002</v>
      </c>
      <c r="J17" s="365">
        <v>372480281.07420993</v>
      </c>
      <c r="K17" s="766"/>
      <c r="L17" s="804"/>
      <c r="M17" s="791"/>
      <c r="N17" s="804"/>
    </row>
    <row r="18" spans="1:14" ht="15" customHeight="1" x14ac:dyDescent="0.2">
      <c r="A18" s="732"/>
      <c r="B18" s="732"/>
      <c r="C18" s="769"/>
      <c r="D18" s="769"/>
      <c r="E18" s="769"/>
      <c r="F18" s="769"/>
      <c r="G18" s="769"/>
      <c r="H18" s="769"/>
      <c r="I18" s="769"/>
      <c r="J18" s="769"/>
    </row>
    <row r="19" spans="1:14" ht="15" customHeight="1" x14ac:dyDescent="0.2">
      <c r="A19" s="720"/>
      <c r="B19" s="128" t="s">
        <v>471</v>
      </c>
      <c r="C19" s="769"/>
      <c r="D19" s="769"/>
      <c r="E19" s="769"/>
      <c r="F19" s="769"/>
      <c r="G19" s="769"/>
      <c r="H19" s="769"/>
      <c r="I19" s="769"/>
      <c r="J19" s="769"/>
    </row>
    <row r="20" spans="1:14" ht="15" customHeight="1" x14ac:dyDescent="0.2">
      <c r="A20" s="732" t="s">
        <v>472</v>
      </c>
      <c r="B20" s="720"/>
      <c r="C20" s="769"/>
      <c r="D20" s="769"/>
      <c r="E20" s="769"/>
      <c r="F20" s="769"/>
      <c r="G20" s="769"/>
      <c r="H20" s="769"/>
      <c r="I20" s="769"/>
      <c r="J20" s="769"/>
    </row>
    <row r="21" spans="1:14" ht="15" customHeight="1" x14ac:dyDescent="0.2">
      <c r="A21" s="403"/>
      <c r="B21" s="798" t="s">
        <v>377</v>
      </c>
      <c r="C21" s="769">
        <v>8134647.5161800012</v>
      </c>
      <c r="D21" s="769">
        <v>114900945.54352</v>
      </c>
      <c r="E21" s="769">
        <v>35291375.452410005</v>
      </c>
      <c r="F21" s="769">
        <v>150192320.99592999</v>
      </c>
      <c r="G21" s="769">
        <v>1054048.64534</v>
      </c>
      <c r="H21" s="769">
        <v>4655901.8871999998</v>
      </c>
      <c r="I21" s="769">
        <v>5140151.47028</v>
      </c>
      <c r="J21" s="769">
        <v>169177071.01493001</v>
      </c>
      <c r="K21" s="766"/>
      <c r="L21" s="804"/>
      <c r="M21" s="791"/>
      <c r="N21" s="804"/>
    </row>
    <row r="22" spans="1:14" ht="15" customHeight="1" x14ac:dyDescent="0.2">
      <c r="A22" s="403"/>
      <c r="B22" s="732" t="s">
        <v>481</v>
      </c>
      <c r="C22" s="769">
        <v>2269893.4842499997</v>
      </c>
      <c r="D22" s="769">
        <v>35842165.10605</v>
      </c>
      <c r="E22" s="769">
        <v>11789351.623279996</v>
      </c>
      <c r="F22" s="769">
        <v>47631516.729330003</v>
      </c>
      <c r="G22" s="769">
        <v>22122.507689999999</v>
      </c>
      <c r="H22" s="769">
        <v>423824.61103000003</v>
      </c>
      <c r="I22" s="769">
        <v>1733044.72486</v>
      </c>
      <c r="J22" s="769">
        <v>52080402.057160012</v>
      </c>
      <c r="K22" s="766"/>
      <c r="L22" s="804"/>
      <c r="M22" s="791"/>
      <c r="N22" s="804"/>
    </row>
    <row r="23" spans="1:14" ht="15" customHeight="1" x14ac:dyDescent="0.2">
      <c r="A23" s="728"/>
      <c r="B23" s="728" t="s">
        <v>130</v>
      </c>
      <c r="C23" s="769">
        <v>911443.18942999979</v>
      </c>
      <c r="D23" s="769">
        <v>15722551.586539999</v>
      </c>
      <c r="E23" s="769">
        <v>5318437.93095</v>
      </c>
      <c r="F23" s="769">
        <v>21040989.517490003</v>
      </c>
      <c r="G23" s="769">
        <v>71109.179529999994</v>
      </c>
      <c r="H23" s="769">
        <v>9678014.0298800003</v>
      </c>
      <c r="I23" s="769">
        <v>789588.49955999991</v>
      </c>
      <c r="J23" s="769">
        <v>32491144.415890001</v>
      </c>
      <c r="K23" s="766"/>
      <c r="L23" s="804"/>
      <c r="M23" s="791"/>
      <c r="N23" s="804"/>
    </row>
    <row r="24" spans="1:14" ht="15" customHeight="1" x14ac:dyDescent="0.2">
      <c r="A24" s="812" t="s">
        <v>473</v>
      </c>
      <c r="B24" s="728"/>
      <c r="C24" s="769"/>
      <c r="D24" s="769"/>
      <c r="E24" s="769"/>
      <c r="F24" s="769"/>
      <c r="G24" s="769"/>
      <c r="H24" s="769"/>
      <c r="I24" s="769"/>
      <c r="J24" s="769"/>
    </row>
    <row r="25" spans="1:14" ht="15" customHeight="1" x14ac:dyDescent="0.2">
      <c r="A25" s="728"/>
      <c r="B25" s="728" t="s">
        <v>474</v>
      </c>
      <c r="C25" s="769">
        <v>6761653.0203400003</v>
      </c>
      <c r="D25" s="769">
        <v>11553388.911990002</v>
      </c>
      <c r="E25" s="769">
        <v>0</v>
      </c>
      <c r="F25" s="769">
        <v>11553388.911990002</v>
      </c>
      <c r="G25" s="769">
        <v>7430598.6167800007</v>
      </c>
      <c r="H25" s="769">
        <v>0</v>
      </c>
      <c r="I25" s="769">
        <v>0</v>
      </c>
      <c r="J25" s="769">
        <v>25745640.549109999</v>
      </c>
    </row>
    <row r="26" spans="1:14" ht="15" customHeight="1" x14ac:dyDescent="0.2">
      <c r="A26" s="732"/>
      <c r="B26" s="732" t="s">
        <v>475</v>
      </c>
      <c r="C26" s="769">
        <v>3393903.4719800008</v>
      </c>
      <c r="D26" s="769">
        <v>46198806.366790012</v>
      </c>
      <c r="E26" s="769">
        <v>13989381.221190002</v>
      </c>
      <c r="F26" s="769">
        <v>60188187.587979995</v>
      </c>
      <c r="G26" s="769">
        <v>494056.14092000009</v>
      </c>
      <c r="H26" s="769">
        <v>1696991.0040600002</v>
      </c>
      <c r="I26" s="769">
        <v>1999578.7513700002</v>
      </c>
      <c r="J26" s="769">
        <v>67772716.956310004</v>
      </c>
      <c r="K26" s="766"/>
      <c r="L26" s="804"/>
      <c r="M26" s="791"/>
      <c r="N26" s="804"/>
    </row>
    <row r="27" spans="1:14" ht="15" customHeight="1" x14ac:dyDescent="0.2">
      <c r="A27" s="733" t="s">
        <v>476</v>
      </c>
      <c r="B27" s="733"/>
      <c r="C27" s="769"/>
      <c r="D27" s="769"/>
      <c r="E27" s="769"/>
      <c r="F27" s="769"/>
      <c r="G27" s="769"/>
      <c r="H27" s="769"/>
      <c r="I27" s="769"/>
      <c r="J27" s="769"/>
    </row>
    <row r="28" spans="1:14" ht="15" customHeight="1" x14ac:dyDescent="0.2">
      <c r="A28" s="733"/>
      <c r="B28" s="802" t="s">
        <v>477</v>
      </c>
      <c r="C28" s="769">
        <v>397694.70191</v>
      </c>
      <c r="D28" s="769">
        <v>5505384.9107499998</v>
      </c>
      <c r="E28" s="769">
        <v>327920.83935000002</v>
      </c>
      <c r="F28" s="769">
        <v>5833305.7500999998</v>
      </c>
      <c r="G28" s="769">
        <v>336520.96821999998</v>
      </c>
      <c r="H28" s="769">
        <v>299211.40638</v>
      </c>
      <c r="I28" s="769">
        <v>28958.208019999998</v>
      </c>
      <c r="J28" s="769">
        <v>6895691.0346299997</v>
      </c>
      <c r="K28" s="766"/>
      <c r="L28" s="804"/>
      <c r="M28" s="791"/>
      <c r="N28" s="804"/>
    </row>
    <row r="29" spans="1:14" ht="15" customHeight="1" x14ac:dyDescent="0.2">
      <c r="A29" s="733"/>
      <c r="B29" s="733" t="s">
        <v>478</v>
      </c>
      <c r="C29" s="769">
        <v>8803225.6661600005</v>
      </c>
      <c r="D29" s="769">
        <v>2100853.3050000002</v>
      </c>
      <c r="E29" s="769">
        <v>31172.084750000002</v>
      </c>
      <c r="F29" s="769">
        <v>2132025.3897500001</v>
      </c>
      <c r="G29" s="769">
        <v>1453411.42077</v>
      </c>
      <c r="H29" s="769">
        <v>0</v>
      </c>
      <c r="I29" s="769">
        <v>0</v>
      </c>
      <c r="J29" s="769">
        <v>12388662.476679999</v>
      </c>
      <c r="K29" s="766"/>
      <c r="L29" s="804"/>
      <c r="M29" s="791"/>
      <c r="N29" s="804"/>
    </row>
    <row r="30" spans="1:14" ht="15" customHeight="1" x14ac:dyDescent="0.2">
      <c r="A30" s="733"/>
      <c r="B30" s="733" t="s">
        <v>479</v>
      </c>
      <c r="C30" s="769">
        <v>13976.648459999999</v>
      </c>
      <c r="D30" s="769">
        <v>152687.06045999998</v>
      </c>
      <c r="E30" s="769">
        <v>86820.825949999984</v>
      </c>
      <c r="F30" s="769">
        <v>239507.88641000001</v>
      </c>
      <c r="G30" s="769">
        <v>0.34173999999999999</v>
      </c>
      <c r="H30" s="769">
        <v>329.40210999999999</v>
      </c>
      <c r="I30" s="769">
        <v>12987.867200000001</v>
      </c>
      <c r="J30" s="769">
        <v>266802.14592000004</v>
      </c>
      <c r="K30" s="766"/>
      <c r="L30" s="804"/>
      <c r="M30" s="791"/>
      <c r="N30" s="804"/>
    </row>
    <row r="31" spans="1:14" ht="15" customHeight="1" thickBot="1" x14ac:dyDescent="0.25">
      <c r="A31" s="733"/>
      <c r="B31" s="733" t="s">
        <v>245</v>
      </c>
      <c r="C31" s="769">
        <v>152057.24463</v>
      </c>
      <c r="D31" s="769">
        <v>1683571.8387500001</v>
      </c>
      <c r="E31" s="769">
        <v>197351.26465</v>
      </c>
      <c r="F31" s="769">
        <v>1880923.1034000001</v>
      </c>
      <c r="G31" s="769">
        <v>150812.11644000001</v>
      </c>
      <c r="H31" s="769">
        <v>103822.07827</v>
      </c>
      <c r="I31" s="769">
        <v>28984.92424</v>
      </c>
      <c r="J31" s="769">
        <v>2316599.46698</v>
      </c>
      <c r="K31" s="766"/>
      <c r="L31" s="804"/>
      <c r="M31" s="791"/>
      <c r="N31" s="804"/>
    </row>
    <row r="32" spans="1:14" ht="15" customHeight="1" thickBot="1" x14ac:dyDescent="0.25">
      <c r="A32" s="733" t="s">
        <v>480</v>
      </c>
      <c r="B32" s="364" t="s">
        <v>480</v>
      </c>
      <c r="C32" s="365">
        <v>30838494.94334</v>
      </c>
      <c r="D32" s="365">
        <v>233660354.62985</v>
      </c>
      <c r="E32" s="365">
        <v>67031811.242529996</v>
      </c>
      <c r="F32" s="365">
        <v>300692165.87238002</v>
      </c>
      <c r="G32" s="365">
        <v>11012679.93743</v>
      </c>
      <c r="H32" s="365">
        <v>16858094.418930002</v>
      </c>
      <c r="I32" s="365">
        <v>9733294.4455299992</v>
      </c>
      <c r="J32" s="365">
        <v>369134730.11761004</v>
      </c>
      <c r="L32" s="804"/>
      <c r="M32" s="791"/>
      <c r="N32" s="804"/>
    </row>
    <row r="33" spans="1:14" ht="15" customHeight="1" x14ac:dyDescent="0.2">
      <c r="A33" s="737"/>
      <c r="B33" s="737"/>
      <c r="C33" s="769"/>
      <c r="D33" s="769"/>
      <c r="E33" s="769"/>
      <c r="F33" s="769"/>
      <c r="G33" s="769"/>
      <c r="H33" s="769"/>
      <c r="I33" s="769"/>
      <c r="J33" s="769"/>
    </row>
    <row r="34" spans="1:14" ht="15" customHeight="1" thickBot="1" x14ac:dyDescent="0.25">
      <c r="A34" s="775" t="s">
        <v>354</v>
      </c>
      <c r="B34" s="775" t="s">
        <v>354</v>
      </c>
      <c r="C34" s="775">
        <v>9206755.7402600106</v>
      </c>
      <c r="D34" s="775">
        <v>-13558398.367270019</v>
      </c>
      <c r="E34" s="775">
        <v>-34501921.537540004</v>
      </c>
      <c r="F34" s="775">
        <v>-48060319.904809996</v>
      </c>
      <c r="G34" s="775">
        <v>45186203.543690003</v>
      </c>
      <c r="H34" s="775">
        <v>4263533.0647200001</v>
      </c>
      <c r="I34" s="775">
        <v>-7250621.5872600004</v>
      </c>
      <c r="J34" s="775">
        <v>3345550.9565998535</v>
      </c>
      <c r="K34" s="766"/>
      <c r="L34" s="804"/>
      <c r="M34" s="791"/>
      <c r="N34" s="804"/>
    </row>
    <row r="35" spans="1:14" ht="49.5" customHeight="1" x14ac:dyDescent="0.2">
      <c r="A35" s="439" t="s">
        <v>146</v>
      </c>
      <c r="B35" s="1129" t="s">
        <v>857</v>
      </c>
      <c r="C35" s="1129"/>
      <c r="D35" s="1129"/>
      <c r="E35" s="1129"/>
      <c r="F35" s="1129"/>
      <c r="G35" s="1129"/>
      <c r="H35" s="1129"/>
      <c r="I35" s="1129"/>
      <c r="J35" s="1129"/>
      <c r="K35" s="51"/>
      <c r="L35" s="51"/>
      <c r="M35" s="51"/>
      <c r="N35" s="51"/>
    </row>
    <row r="36" spans="1:14" ht="12.75" customHeight="1" x14ac:dyDescent="0.2">
      <c r="A36" s="437"/>
      <c r="B36" s="50"/>
      <c r="C36" s="50"/>
      <c r="D36" s="50"/>
      <c r="E36" s="50"/>
      <c r="F36" s="50"/>
      <c r="G36" s="50"/>
      <c r="H36" s="50"/>
      <c r="I36" s="50"/>
      <c r="J36" s="50"/>
      <c r="K36" s="51"/>
      <c r="L36" s="51"/>
      <c r="M36" s="51"/>
      <c r="N36" s="51"/>
    </row>
    <row r="37" spans="1:14" ht="12.75" customHeight="1" x14ac:dyDescent="0.2">
      <c r="A37" s="437"/>
      <c r="B37" s="50"/>
      <c r="C37" s="804"/>
      <c r="D37" s="804"/>
      <c r="E37" s="804"/>
      <c r="F37" s="804"/>
      <c r="G37" s="804"/>
      <c r="H37" s="804"/>
      <c r="I37" s="804"/>
      <c r="J37" s="804"/>
      <c r="K37" s="51"/>
      <c r="L37" s="51"/>
      <c r="M37" s="51"/>
      <c r="N37" s="51"/>
    </row>
    <row r="38" spans="1:14" ht="12.75" customHeight="1" x14ac:dyDescent="0.2">
      <c r="A38" s="437"/>
      <c r="B38" s="50"/>
      <c r="C38" s="804"/>
      <c r="D38" s="804"/>
      <c r="E38" s="804"/>
      <c r="F38" s="804"/>
      <c r="G38" s="804"/>
      <c r="H38" s="804"/>
      <c r="I38" s="804"/>
      <c r="J38" s="804"/>
      <c r="K38" s="51"/>
      <c r="L38" s="51"/>
      <c r="M38" s="51"/>
      <c r="N38" s="51"/>
    </row>
    <row r="39" spans="1:14" ht="12.75" customHeight="1" x14ac:dyDescent="0.2">
      <c r="A39" s="437"/>
      <c r="B39" s="50"/>
      <c r="C39" s="804"/>
      <c r="D39" s="804"/>
      <c r="E39" s="804"/>
      <c r="F39" s="804"/>
      <c r="G39" s="804"/>
      <c r="H39" s="804"/>
      <c r="I39" s="804"/>
      <c r="J39" s="804"/>
      <c r="K39" s="51"/>
      <c r="L39" s="51"/>
      <c r="M39" s="51"/>
      <c r="N39" s="51"/>
    </row>
    <row r="40" spans="1:14" ht="12.75" customHeight="1" x14ac:dyDescent="0.2">
      <c r="A40" s="437"/>
      <c r="B40" s="50"/>
      <c r="C40" s="50"/>
      <c r="D40" s="50"/>
      <c r="E40" s="50"/>
      <c r="F40" s="50"/>
      <c r="G40" s="50"/>
      <c r="H40" s="50"/>
      <c r="I40" s="50"/>
      <c r="J40" s="50"/>
      <c r="K40" s="51"/>
      <c r="L40" s="51"/>
      <c r="M40" s="51"/>
      <c r="N40" s="51"/>
    </row>
    <row r="41" spans="1:14" x14ac:dyDescent="0.2">
      <c r="D41" s="779"/>
      <c r="E41" s="780"/>
      <c r="F41" s="780"/>
      <c r="G41" s="780"/>
      <c r="H41" s="779"/>
      <c r="I41" s="779"/>
    </row>
    <row r="42" spans="1:14" x14ac:dyDescent="0.2">
      <c r="D42" s="779"/>
      <c r="E42" s="780"/>
      <c r="F42" s="780"/>
      <c r="G42" s="780"/>
      <c r="H42" s="779"/>
    </row>
    <row r="43" spans="1:14" x14ac:dyDescent="0.2">
      <c r="D43" s="779"/>
    </row>
  </sheetData>
  <mergeCells count="11">
    <mergeCell ref="H6:H8"/>
    <mergeCell ref="I6:I8"/>
    <mergeCell ref="B35:J35"/>
    <mergeCell ref="A2:J2"/>
    <mergeCell ref="A3:J3"/>
    <mergeCell ref="A4:J4"/>
    <mergeCell ref="A6:B8"/>
    <mergeCell ref="C6:C8"/>
    <mergeCell ref="D6:E7"/>
    <mergeCell ref="F6:F8"/>
    <mergeCell ref="G6:G8"/>
  </mergeCells>
  <hyperlinks>
    <hyperlink ref="A1" location="Índice!A1" display="Regresar" xr:uid="{00000000-0004-0000-3C00-000000000000}"/>
  </hyperlinks>
  <pageMargins left="0.15748031496062992" right="0.15748031496062992" top="0.74803149606299213" bottom="0.74803149606299213" header="0.31496062992125984" footer="0.31496062992125984"/>
  <pageSetup scale="85"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S53"/>
  <sheetViews>
    <sheetView showGridLines="0" workbookViewId="0">
      <selection activeCell="D26" sqref="D26"/>
    </sheetView>
  </sheetViews>
  <sheetFormatPr baseColWidth="10" defaultRowHeight="15" x14ac:dyDescent="0.2"/>
  <cols>
    <col min="1" max="1" width="30.5703125" style="99" customWidth="1"/>
    <col min="2" max="2" width="16.42578125" style="99" customWidth="1"/>
    <col min="3" max="6" width="28" style="99" customWidth="1"/>
    <col min="7" max="16384" width="11.42578125" style="99"/>
  </cols>
  <sheetData>
    <row r="1" spans="1:6" s="416" customFormat="1" x14ac:dyDescent="0.2">
      <c r="A1" s="236" t="s">
        <v>18</v>
      </c>
      <c r="B1" s="741"/>
      <c r="C1" s="741"/>
      <c r="D1" s="741"/>
      <c r="E1" s="741"/>
    </row>
    <row r="2" spans="1:6" s="416" customFormat="1" x14ac:dyDescent="0.2">
      <c r="A2" s="1232" t="s">
        <v>1240</v>
      </c>
      <c r="B2" s="1232"/>
      <c r="C2" s="1232"/>
      <c r="D2" s="1232"/>
      <c r="E2" s="1232"/>
      <c r="F2" s="1232"/>
    </row>
    <row r="3" spans="1:6" s="416" customFormat="1" ht="18" x14ac:dyDescent="0.2">
      <c r="A3" s="742" t="s">
        <v>1379</v>
      </c>
      <c r="B3" s="742"/>
      <c r="C3" s="742"/>
      <c r="D3" s="742"/>
      <c r="E3" s="742"/>
    </row>
    <row r="4" spans="1:6" s="416" customFormat="1" ht="18" x14ac:dyDescent="0.2">
      <c r="A4" s="417" t="s">
        <v>69</v>
      </c>
      <c r="B4" s="741"/>
      <c r="C4" s="741"/>
      <c r="D4" s="741"/>
      <c r="E4" s="741"/>
    </row>
    <row r="5" spans="1:6" s="416" customFormat="1" ht="15.75" thickBot="1" x14ac:dyDescent="0.25">
      <c r="A5" s="1232"/>
      <c r="B5" s="1232"/>
      <c r="C5" s="1232"/>
      <c r="D5" s="1232"/>
      <c r="E5" s="1232"/>
      <c r="F5" s="1232"/>
    </row>
    <row r="6" spans="1:6" ht="18.75" customHeight="1" thickBot="1" x14ac:dyDescent="0.25">
      <c r="A6" s="1268" t="s">
        <v>1363</v>
      </c>
      <c r="B6" s="1270" t="s">
        <v>19</v>
      </c>
      <c r="C6" s="1237" t="s">
        <v>484</v>
      </c>
      <c r="D6" s="1237"/>
      <c r="E6" s="1237" t="s">
        <v>467</v>
      </c>
      <c r="F6" s="1237"/>
    </row>
    <row r="7" spans="1:6" ht="30.75" thickBot="1" x14ac:dyDescent="0.25">
      <c r="A7" s="1269"/>
      <c r="B7" s="1271"/>
      <c r="C7" s="576" t="s">
        <v>482</v>
      </c>
      <c r="D7" s="576" t="s">
        <v>483</v>
      </c>
      <c r="E7" s="576" t="s">
        <v>485</v>
      </c>
      <c r="F7" s="576" t="s">
        <v>469</v>
      </c>
    </row>
    <row r="8" spans="1:6" ht="15" customHeight="1" x14ac:dyDescent="0.2">
      <c r="A8" s="52"/>
      <c r="B8" s="53"/>
      <c r="C8" s="54"/>
      <c r="D8" s="54"/>
      <c r="E8" s="54"/>
    </row>
    <row r="9" spans="1:6" ht="15" customHeight="1" x14ac:dyDescent="0.2">
      <c r="A9" s="773" t="s">
        <v>376</v>
      </c>
      <c r="B9" s="766">
        <v>372480281.07420993</v>
      </c>
      <c r="C9" s="766">
        <v>353336057.05393994</v>
      </c>
      <c r="D9" s="766">
        <v>1409861.87472</v>
      </c>
      <c r="E9" s="766">
        <v>5898002.3181600003</v>
      </c>
      <c r="F9" s="766">
        <v>11836359.82739</v>
      </c>
    </row>
    <row r="10" spans="1:6" ht="15" customHeight="1" x14ac:dyDescent="0.2">
      <c r="A10" s="56"/>
      <c r="B10" s="766"/>
      <c r="C10" s="766"/>
      <c r="D10" s="766"/>
      <c r="E10" s="766"/>
    </row>
    <row r="11" spans="1:6" ht="15" customHeight="1" x14ac:dyDescent="0.2">
      <c r="A11" s="745" t="s">
        <v>20</v>
      </c>
      <c r="B11" s="766">
        <v>5169442.6142600002</v>
      </c>
      <c r="C11" s="766">
        <v>5112936.5565200001</v>
      </c>
      <c r="D11" s="766">
        <v>0</v>
      </c>
      <c r="E11" s="766">
        <v>5615.8501900000001</v>
      </c>
      <c r="F11" s="766">
        <v>50890.207549999999</v>
      </c>
    </row>
    <row r="12" spans="1:6" ht="15" customHeight="1" x14ac:dyDescent="0.2">
      <c r="A12" s="745" t="s">
        <v>21</v>
      </c>
      <c r="B12" s="766">
        <v>15750319.922349997</v>
      </c>
      <c r="C12" s="766">
        <v>15361130.750889998</v>
      </c>
      <c r="D12" s="766">
        <v>24707.159459999999</v>
      </c>
      <c r="E12" s="766">
        <v>10789.21206</v>
      </c>
      <c r="F12" s="766">
        <v>353692.79994</v>
      </c>
    </row>
    <row r="13" spans="1:6" ht="15" customHeight="1" x14ac:dyDescent="0.2">
      <c r="A13" s="745" t="s">
        <v>22</v>
      </c>
      <c r="B13" s="766">
        <v>3067956.3584300005</v>
      </c>
      <c r="C13" s="766">
        <v>2993390.4237400005</v>
      </c>
      <c r="D13" s="766">
        <v>10265.800120000002</v>
      </c>
      <c r="E13" s="766">
        <v>4288.1426900000006</v>
      </c>
      <c r="F13" s="766">
        <v>60011.991880000001</v>
      </c>
    </row>
    <row r="14" spans="1:6" ht="15" customHeight="1" x14ac:dyDescent="0.2">
      <c r="A14" s="745" t="s">
        <v>23</v>
      </c>
      <c r="B14" s="766">
        <v>2969533.558230001</v>
      </c>
      <c r="C14" s="766">
        <v>2827589.8355500009</v>
      </c>
      <c r="D14" s="766">
        <v>5925.0002600000007</v>
      </c>
      <c r="E14" s="766">
        <v>3668.1061</v>
      </c>
      <c r="F14" s="766">
        <v>132350.61632</v>
      </c>
    </row>
    <row r="15" spans="1:6" ht="15" customHeight="1" x14ac:dyDescent="0.2">
      <c r="A15" s="745" t="s">
        <v>24</v>
      </c>
      <c r="B15" s="766">
        <v>14892924.141150003</v>
      </c>
      <c r="C15" s="766">
        <v>14487296.250070004</v>
      </c>
      <c r="D15" s="766">
        <v>38571.428770000006</v>
      </c>
      <c r="E15" s="766">
        <v>16030.910330000001</v>
      </c>
      <c r="F15" s="766">
        <v>351025.55198000005</v>
      </c>
    </row>
    <row r="16" spans="1:6" ht="15" customHeight="1" x14ac:dyDescent="0.2">
      <c r="A16" s="745" t="s">
        <v>25</v>
      </c>
      <c r="B16" s="766">
        <v>2601026.6178699997</v>
      </c>
      <c r="C16" s="766">
        <v>2419531.49193</v>
      </c>
      <c r="D16" s="766">
        <v>8214.1694800000005</v>
      </c>
      <c r="E16" s="766">
        <v>5825.8365599999997</v>
      </c>
      <c r="F16" s="766">
        <v>167455.11990000002</v>
      </c>
    </row>
    <row r="17" spans="1:6" ht="15" customHeight="1" x14ac:dyDescent="0.2">
      <c r="A17" s="745" t="s">
        <v>26</v>
      </c>
      <c r="B17" s="766">
        <v>3881417.2358400007</v>
      </c>
      <c r="C17" s="766">
        <v>3776779.0343200001</v>
      </c>
      <c r="D17" s="766">
        <v>17715.971529999999</v>
      </c>
      <c r="E17" s="766">
        <v>7241.6635099999994</v>
      </c>
      <c r="F17" s="766">
        <v>79680.566479999994</v>
      </c>
    </row>
    <row r="18" spans="1:6" ht="15" customHeight="1" x14ac:dyDescent="0.2">
      <c r="A18" s="745" t="s">
        <v>27</v>
      </c>
      <c r="B18" s="766">
        <v>15692536.64302</v>
      </c>
      <c r="C18" s="766">
        <v>15484986.14058</v>
      </c>
      <c r="D18" s="766">
        <v>62443.211569999999</v>
      </c>
      <c r="E18" s="766">
        <v>20288.609920000003</v>
      </c>
      <c r="F18" s="766">
        <v>124818.68095000002</v>
      </c>
    </row>
    <row r="19" spans="1:6" ht="15" customHeight="1" x14ac:dyDescent="0.2">
      <c r="A19" s="746" t="s">
        <v>28</v>
      </c>
      <c r="B19" s="766">
        <v>10846328.620270001</v>
      </c>
      <c r="C19" s="766">
        <v>0</v>
      </c>
      <c r="D19" s="766">
        <v>67509.551609999995</v>
      </c>
      <c r="E19" s="766">
        <v>5455180.3747700006</v>
      </c>
      <c r="F19" s="766">
        <v>5323638.6938899998</v>
      </c>
    </row>
    <row r="20" spans="1:6" ht="15" customHeight="1" x14ac:dyDescent="0.2">
      <c r="A20" s="406" t="s">
        <v>1289</v>
      </c>
      <c r="B20" s="766">
        <v>36572969.45951999</v>
      </c>
      <c r="C20" s="766">
        <v>35871546.588109992</v>
      </c>
      <c r="D20" s="766">
        <v>25208.987249999998</v>
      </c>
      <c r="E20" s="766">
        <v>46523.016000000003</v>
      </c>
      <c r="F20" s="766">
        <v>629690.86815999984</v>
      </c>
    </row>
    <row r="21" spans="1:6" ht="15" customHeight="1" x14ac:dyDescent="0.2">
      <c r="A21" s="406" t="s">
        <v>1286</v>
      </c>
      <c r="B21" s="766">
        <v>35440492.631340005</v>
      </c>
      <c r="C21" s="766">
        <v>34433372.715750001</v>
      </c>
      <c r="D21" s="766">
        <v>161811.36418</v>
      </c>
      <c r="E21" s="766">
        <v>47124.095110000002</v>
      </c>
      <c r="F21" s="766">
        <v>798184.45629999996</v>
      </c>
    </row>
    <row r="22" spans="1:6" ht="15" customHeight="1" x14ac:dyDescent="0.2">
      <c r="A22" s="406" t="s">
        <v>29</v>
      </c>
      <c r="B22" s="766">
        <v>4060454.5920899999</v>
      </c>
      <c r="C22" s="766">
        <v>3943206.8379600006</v>
      </c>
      <c r="D22" s="766">
        <v>22892.090700000001</v>
      </c>
      <c r="E22" s="766">
        <v>6860.8908900000006</v>
      </c>
      <c r="F22" s="766">
        <v>87494.772540000005</v>
      </c>
    </row>
    <row r="23" spans="1:6" ht="15" customHeight="1" x14ac:dyDescent="0.2">
      <c r="A23" s="406" t="s">
        <v>30</v>
      </c>
      <c r="B23" s="766">
        <v>15792178.1044</v>
      </c>
      <c r="C23" s="766">
        <v>15577237.379590001</v>
      </c>
      <c r="D23" s="766">
        <v>51717.848239999999</v>
      </c>
      <c r="E23" s="766">
        <v>13775.00193</v>
      </c>
      <c r="F23" s="766">
        <v>149447.87463999999</v>
      </c>
    </row>
    <row r="24" spans="1:6" ht="15" customHeight="1" x14ac:dyDescent="0.2">
      <c r="A24" s="406" t="s">
        <v>31</v>
      </c>
      <c r="B24" s="766">
        <v>3040013.4937300002</v>
      </c>
      <c r="C24" s="766">
        <v>2936576.5497700004</v>
      </c>
      <c r="D24" s="766">
        <v>16503.950700000001</v>
      </c>
      <c r="E24" s="766">
        <v>8123.9195600000003</v>
      </c>
      <c r="F24" s="766">
        <v>78809.073700000008</v>
      </c>
    </row>
    <row r="25" spans="1:6" ht="15" customHeight="1" x14ac:dyDescent="0.2">
      <c r="A25" s="406" t="s">
        <v>32</v>
      </c>
      <c r="B25" s="766">
        <v>4252404.4481999995</v>
      </c>
      <c r="C25" s="766">
        <v>4168971.86491</v>
      </c>
      <c r="D25" s="766">
        <v>13489.03557</v>
      </c>
      <c r="E25" s="766">
        <v>7983.3787699999993</v>
      </c>
      <c r="F25" s="766">
        <v>61960.168949999992</v>
      </c>
    </row>
    <row r="26" spans="1:6" ht="15" customHeight="1" x14ac:dyDescent="0.2">
      <c r="A26" s="406" t="s">
        <v>33</v>
      </c>
      <c r="B26" s="766">
        <v>28942595.439909998</v>
      </c>
      <c r="C26" s="766">
        <v>28401954.04166</v>
      </c>
      <c r="D26" s="766">
        <v>55927.834589999999</v>
      </c>
      <c r="E26" s="766">
        <v>29579.02691</v>
      </c>
      <c r="F26" s="766">
        <v>455134.53675000003</v>
      </c>
    </row>
    <row r="27" spans="1:6" ht="15" customHeight="1" x14ac:dyDescent="0.2">
      <c r="A27" s="406" t="s">
        <v>1290</v>
      </c>
      <c r="B27" s="766">
        <v>17032769.754109997</v>
      </c>
      <c r="C27" s="766">
        <v>16590303.914189998</v>
      </c>
      <c r="D27" s="766">
        <v>111669.05497999997</v>
      </c>
      <c r="E27" s="766">
        <v>21394.016809999997</v>
      </c>
      <c r="F27" s="766">
        <v>309402.76812999998</v>
      </c>
    </row>
    <row r="28" spans="1:6" ht="15" customHeight="1" x14ac:dyDescent="0.2">
      <c r="A28" s="406" t="s">
        <v>1288</v>
      </c>
      <c r="B28" s="766">
        <v>12010773.833199997</v>
      </c>
      <c r="C28" s="766">
        <v>11782393.869949996</v>
      </c>
      <c r="D28" s="766">
        <v>8380.5868499999997</v>
      </c>
      <c r="E28" s="766">
        <v>10743.59881</v>
      </c>
      <c r="F28" s="766">
        <v>209255.77758999998</v>
      </c>
    </row>
    <row r="29" spans="1:6" ht="15" customHeight="1" x14ac:dyDescent="0.2">
      <c r="A29" s="745" t="s">
        <v>34</v>
      </c>
      <c r="B29" s="766">
        <v>7520242.8535700003</v>
      </c>
      <c r="C29" s="766">
        <v>7416939.3725400008</v>
      </c>
      <c r="D29" s="766">
        <v>15867.836100000002</v>
      </c>
      <c r="E29" s="766">
        <v>8869.6490299999987</v>
      </c>
      <c r="F29" s="766">
        <v>78565.995900000009</v>
      </c>
    </row>
    <row r="30" spans="1:6" ht="15" customHeight="1" x14ac:dyDescent="0.2">
      <c r="A30" s="745" t="s">
        <v>35</v>
      </c>
      <c r="B30" s="766">
        <v>4336340.4942899989</v>
      </c>
      <c r="C30" s="766">
        <v>4053415.1708299988</v>
      </c>
      <c r="D30" s="766">
        <v>194716.52427000002</v>
      </c>
      <c r="E30" s="766">
        <v>8612.6748900000002</v>
      </c>
      <c r="F30" s="766">
        <v>79596.124299999996</v>
      </c>
    </row>
    <row r="31" spans="1:6" ht="15" customHeight="1" x14ac:dyDescent="0.2">
      <c r="A31" s="745" t="s">
        <v>36</v>
      </c>
      <c r="B31" s="766">
        <v>2302555.1440999997</v>
      </c>
      <c r="C31" s="766">
        <v>2269173.7466799999</v>
      </c>
      <c r="D31" s="766">
        <v>0</v>
      </c>
      <c r="E31" s="766">
        <v>6249.9745499999999</v>
      </c>
      <c r="F31" s="766">
        <v>27131.422870000002</v>
      </c>
    </row>
    <row r="32" spans="1:6" ht="15" customHeight="1" x14ac:dyDescent="0.2">
      <c r="A32" s="745" t="s">
        <v>37</v>
      </c>
      <c r="B32" s="766">
        <v>30113622.707410011</v>
      </c>
      <c r="C32" s="766">
        <v>29691090.940930009</v>
      </c>
      <c r="D32" s="766">
        <v>93431.216079999984</v>
      </c>
      <c r="E32" s="766">
        <v>28717.459469999998</v>
      </c>
      <c r="F32" s="766">
        <v>300383.09093000001</v>
      </c>
    </row>
    <row r="33" spans="1:18" ht="15" customHeight="1" x14ac:dyDescent="0.2">
      <c r="A33" s="745" t="s">
        <v>38</v>
      </c>
      <c r="B33" s="766">
        <v>3458747.6841199989</v>
      </c>
      <c r="C33" s="766">
        <v>3378213.7691399995</v>
      </c>
      <c r="D33" s="766">
        <v>25178.544160000001</v>
      </c>
      <c r="E33" s="766">
        <v>7625.8636999999999</v>
      </c>
      <c r="F33" s="766">
        <v>47729.507119999995</v>
      </c>
    </row>
    <row r="34" spans="1:18" ht="15" customHeight="1" x14ac:dyDescent="0.2">
      <c r="A34" s="745" t="s">
        <v>39</v>
      </c>
      <c r="B34" s="766">
        <v>10715498.763569999</v>
      </c>
      <c r="C34" s="766">
        <v>10462504.08475</v>
      </c>
      <c r="D34" s="766">
        <v>65154.985739999996</v>
      </c>
      <c r="E34" s="766">
        <v>12178.63653</v>
      </c>
      <c r="F34" s="766">
        <v>175661.05655000001</v>
      </c>
    </row>
    <row r="35" spans="1:18" ht="15" customHeight="1" x14ac:dyDescent="0.2">
      <c r="A35" s="745" t="s">
        <v>40</v>
      </c>
      <c r="B35" s="766">
        <v>10179544.247689998</v>
      </c>
      <c r="C35" s="766">
        <v>10067479.85434</v>
      </c>
      <c r="D35" s="766">
        <v>10039.501629999999</v>
      </c>
      <c r="E35" s="766">
        <v>7038.0538899999992</v>
      </c>
      <c r="F35" s="766">
        <v>94986.837830000004</v>
      </c>
    </row>
    <row r="36" spans="1:18" ht="15" customHeight="1" x14ac:dyDescent="0.2">
      <c r="A36" s="745" t="s">
        <v>41</v>
      </c>
      <c r="B36" s="766">
        <v>6076438.4491499998</v>
      </c>
      <c r="C36" s="766">
        <v>5919825.957369999</v>
      </c>
      <c r="D36" s="766">
        <v>5343.8821799999996</v>
      </c>
      <c r="E36" s="766">
        <v>6658.4436300000007</v>
      </c>
      <c r="F36" s="766">
        <v>144610.16597</v>
      </c>
    </row>
    <row r="37" spans="1:18" ht="15" customHeight="1" x14ac:dyDescent="0.2">
      <c r="A37" s="745" t="s">
        <v>42</v>
      </c>
      <c r="B37" s="766">
        <v>7433715.2596700005</v>
      </c>
      <c r="C37" s="766">
        <v>7344331.1779100001</v>
      </c>
      <c r="D37" s="766">
        <v>5683.9554100000005</v>
      </c>
      <c r="E37" s="766">
        <v>8428.8012699999999</v>
      </c>
      <c r="F37" s="766">
        <v>75271.32508000001</v>
      </c>
    </row>
    <row r="38" spans="1:18" ht="15" customHeight="1" x14ac:dyDescent="0.2">
      <c r="A38" s="745" t="s">
        <v>43</v>
      </c>
      <c r="B38" s="766">
        <v>8728955.0141300019</v>
      </c>
      <c r="C38" s="766">
        <v>8433727.769580001</v>
      </c>
      <c r="D38" s="766">
        <v>44590.697589999996</v>
      </c>
      <c r="E38" s="766">
        <v>13556.07993</v>
      </c>
      <c r="F38" s="766">
        <v>237080.46703</v>
      </c>
    </row>
    <row r="39" spans="1:18" ht="15" customHeight="1" x14ac:dyDescent="0.2">
      <c r="A39" s="745" t="s">
        <v>44</v>
      </c>
      <c r="B39" s="766">
        <v>10274778.729950001</v>
      </c>
      <c r="C39" s="766">
        <v>9991648.9674700014</v>
      </c>
      <c r="D39" s="766">
        <v>60693.591660000006</v>
      </c>
      <c r="E39" s="766">
        <v>14663.47976</v>
      </c>
      <c r="F39" s="766">
        <v>207772.69106000004</v>
      </c>
    </row>
    <row r="40" spans="1:18" ht="15" customHeight="1" x14ac:dyDescent="0.2">
      <c r="A40" s="745" t="s">
        <v>45</v>
      </c>
      <c r="B40" s="766">
        <v>3352002.6631200002</v>
      </c>
      <c r="C40" s="766">
        <v>3287879.4442400006</v>
      </c>
      <c r="D40" s="766">
        <v>10522.312950000001</v>
      </c>
      <c r="E40" s="766">
        <v>4610.3173499999994</v>
      </c>
      <c r="F40" s="766">
        <v>48990.588579999996</v>
      </c>
    </row>
    <row r="41" spans="1:18" ht="15" customHeight="1" x14ac:dyDescent="0.2">
      <c r="A41" s="745" t="s">
        <v>46</v>
      </c>
      <c r="B41" s="766">
        <v>11680645.14003</v>
      </c>
      <c r="C41" s="766">
        <v>11405931.451720001</v>
      </c>
      <c r="D41" s="766">
        <v>12961.821099999999</v>
      </c>
      <c r="E41" s="766">
        <v>10346.959490000001</v>
      </c>
      <c r="F41" s="766">
        <v>251404.90771999999</v>
      </c>
    </row>
    <row r="42" spans="1:18" ht="15" customHeight="1" x14ac:dyDescent="0.2">
      <c r="A42" s="747" t="s">
        <v>47</v>
      </c>
      <c r="B42" s="766">
        <v>1652835.3633200005</v>
      </c>
      <c r="C42" s="766">
        <v>1600194.3529700004</v>
      </c>
      <c r="D42" s="766">
        <v>25347.888489999998</v>
      </c>
      <c r="E42" s="766">
        <v>4384.1152000000002</v>
      </c>
      <c r="F42" s="766">
        <v>22909.006660000003</v>
      </c>
    </row>
    <row r="43" spans="1:18" ht="15" customHeight="1" x14ac:dyDescent="0.2">
      <c r="A43" s="745" t="s">
        <v>48</v>
      </c>
      <c r="B43" s="766">
        <v>8488133.7705799956</v>
      </c>
      <c r="C43" s="766">
        <v>8165000.2746299971</v>
      </c>
      <c r="D43" s="766">
        <v>42973.574980000005</v>
      </c>
      <c r="E43" s="766">
        <v>12209.02649</v>
      </c>
      <c r="F43" s="766">
        <v>267950.89448000002</v>
      </c>
    </row>
    <row r="44" spans="1:18" ht="15" customHeight="1" x14ac:dyDescent="0.2">
      <c r="A44" s="745" t="s">
        <v>49</v>
      </c>
      <c r="B44" s="766">
        <v>5066909.3211500002</v>
      </c>
      <c r="C44" s="766">
        <v>4880836.1280899998</v>
      </c>
      <c r="D44" s="766">
        <v>53588.98459</v>
      </c>
      <c r="E44" s="766">
        <v>9290.5445799999998</v>
      </c>
      <c r="F44" s="766">
        <v>123193.66389</v>
      </c>
    </row>
    <row r="45" spans="1:18" ht="15" customHeight="1" x14ac:dyDescent="0.2">
      <c r="A45" s="745" t="s">
        <v>50</v>
      </c>
      <c r="B45" s="766">
        <v>5636561.3023399999</v>
      </c>
      <c r="C45" s="766">
        <v>5499365.5978200007</v>
      </c>
      <c r="D45" s="766">
        <v>23975.240830000002</v>
      </c>
      <c r="E45" s="766">
        <v>8841.2950000000001</v>
      </c>
      <c r="F45" s="766">
        <v>104379.16868999999</v>
      </c>
    </row>
    <row r="46" spans="1:18" ht="15" customHeight="1" x14ac:dyDescent="0.2">
      <c r="A46" s="745" t="s">
        <v>51</v>
      </c>
      <c r="B46" s="766">
        <v>3446616.6981000002</v>
      </c>
      <c r="C46" s="766">
        <v>3299294.7474400005</v>
      </c>
      <c r="D46" s="766">
        <v>16838.271099999998</v>
      </c>
      <c r="E46" s="766">
        <v>4685.2924799999992</v>
      </c>
      <c r="F46" s="766">
        <v>125798.38708</v>
      </c>
    </row>
    <row r="47" spans="1:18" ht="15" customHeight="1" thickBot="1" x14ac:dyDescent="0.25">
      <c r="A47" s="813"/>
      <c r="B47" s="814"/>
      <c r="C47" s="814"/>
      <c r="D47" s="814"/>
      <c r="E47" s="814"/>
      <c r="F47" s="814"/>
    </row>
    <row r="48" spans="1:18" ht="16.5" customHeight="1" x14ac:dyDescent="0.2">
      <c r="G48" s="700"/>
      <c r="H48" s="700"/>
      <c r="I48" s="700"/>
      <c r="J48" s="700"/>
      <c r="K48" s="700"/>
      <c r="L48" s="700"/>
      <c r="M48" s="44"/>
      <c r="N48" s="701"/>
      <c r="O48" s="702"/>
      <c r="P48" s="701"/>
      <c r="Q48" s="44"/>
      <c r="R48" s="44"/>
    </row>
    <row r="49" spans="1:19" ht="34.5" customHeight="1" x14ac:dyDescent="0.2">
      <c r="A49" s="1129" t="s">
        <v>855</v>
      </c>
      <c r="B49" s="1129"/>
      <c r="C49" s="1129"/>
      <c r="D49" s="1129"/>
      <c r="E49" s="1129"/>
      <c r="F49" s="1129"/>
      <c r="G49" s="98"/>
      <c r="H49" s="98"/>
      <c r="I49" s="98"/>
      <c r="J49" s="98"/>
      <c r="K49" s="98"/>
      <c r="L49" s="98"/>
      <c r="M49" s="98"/>
      <c r="N49" s="98"/>
      <c r="O49" s="98"/>
      <c r="P49" s="98"/>
      <c r="Q49" s="98"/>
      <c r="R49" s="98"/>
    </row>
    <row r="50" spans="1:19" ht="30.75" customHeight="1" x14ac:dyDescent="0.2">
      <c r="A50" s="1129" t="s">
        <v>1364</v>
      </c>
      <c r="B50" s="1129"/>
      <c r="C50" s="1129"/>
      <c r="D50" s="1129"/>
      <c r="E50" s="1129"/>
      <c r="F50" s="1129"/>
      <c r="G50" s="703"/>
      <c r="H50" s="703"/>
      <c r="I50" s="703"/>
      <c r="J50" s="703"/>
      <c r="K50" s="703"/>
      <c r="L50" s="703"/>
      <c r="M50" s="48"/>
      <c r="N50" s="48"/>
      <c r="O50" s="48"/>
      <c r="P50" s="48"/>
      <c r="Q50" s="48"/>
      <c r="R50" s="48"/>
    </row>
    <row r="51" spans="1:19" ht="15" customHeight="1" x14ac:dyDescent="0.2">
      <c r="A51" s="1285" t="s">
        <v>779</v>
      </c>
      <c r="B51" s="1285"/>
      <c r="C51" s="1285"/>
      <c r="D51" s="1285"/>
      <c r="E51" s="1285"/>
      <c r="F51" s="1285"/>
    </row>
    <row r="52" spans="1:19" ht="15" customHeight="1" x14ac:dyDescent="0.2">
      <c r="A52" s="1285"/>
      <c r="B52" s="1285"/>
      <c r="C52" s="1285"/>
      <c r="D52" s="1285"/>
      <c r="E52" s="1285"/>
      <c r="F52" s="1285"/>
    </row>
    <row r="53" spans="1:19" ht="30.75" customHeight="1" x14ac:dyDescent="0.2">
      <c r="G53" s="51"/>
      <c r="H53" s="51"/>
      <c r="I53" s="51"/>
      <c r="J53" s="51"/>
      <c r="K53" s="51"/>
      <c r="L53" s="51"/>
      <c r="M53" s="51"/>
      <c r="N53" s="51"/>
      <c r="O53" s="51"/>
      <c r="P53" s="51"/>
      <c r="Q53" s="51"/>
      <c r="R53" s="51"/>
      <c r="S53" s="51"/>
    </row>
  </sheetData>
  <mergeCells count="9">
    <mergeCell ref="A49:F49"/>
    <mergeCell ref="E6:F6"/>
    <mergeCell ref="A51:F52"/>
    <mergeCell ref="A2:F2"/>
    <mergeCell ref="A5:F5"/>
    <mergeCell ref="A6:A7"/>
    <mergeCell ref="B6:B7"/>
    <mergeCell ref="C6:D6"/>
    <mergeCell ref="A50:F50"/>
  </mergeCells>
  <hyperlinks>
    <hyperlink ref="A1" location="Índice!A1" display="Regresar" xr:uid="{00000000-0004-0000-3D00-000000000000}"/>
  </hyperlinks>
  <pageMargins left="0.70866141732283472" right="0.70866141732283472" top="0.74803149606299213" bottom="0.74803149606299213" header="0.31496062992125984" footer="0.31496062992125984"/>
  <pageSetup scale="75"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R57"/>
  <sheetViews>
    <sheetView showGridLines="0" workbookViewId="0">
      <selection activeCell="B27" sqref="B27"/>
    </sheetView>
  </sheetViews>
  <sheetFormatPr baseColWidth="10" defaultRowHeight="15" x14ac:dyDescent="0.2"/>
  <cols>
    <col min="1" max="1" width="30" style="99" customWidth="1"/>
    <col min="2" max="2" width="14.85546875" style="99" customWidth="1"/>
    <col min="3" max="3" width="14.42578125" style="99" customWidth="1"/>
    <col min="4" max="4" width="18.42578125" style="99" customWidth="1"/>
    <col min="5" max="5" width="15" style="99" customWidth="1"/>
    <col min="6" max="6" width="16.7109375" style="99" customWidth="1"/>
    <col min="7" max="7" width="16.5703125" style="99" customWidth="1"/>
    <col min="8" max="8" width="13.7109375" style="99" customWidth="1"/>
    <col min="9" max="9" width="13.28515625" style="99" customWidth="1"/>
    <col min="10" max="10" width="12.28515625" style="99" bestFit="1" customWidth="1"/>
    <col min="11" max="11" width="15.42578125" style="99" customWidth="1"/>
    <col min="12" max="12" width="17.5703125" style="99" bestFit="1" customWidth="1"/>
    <col min="13" max="16384" width="11.42578125" style="99"/>
  </cols>
  <sheetData>
    <row r="1" spans="1:13" s="416" customFormat="1" x14ac:dyDescent="0.2">
      <c r="A1" s="236" t="s">
        <v>18</v>
      </c>
      <c r="B1" s="752"/>
      <c r="C1" s="752"/>
      <c r="D1" s="752"/>
      <c r="E1" s="752"/>
      <c r="F1" s="752"/>
      <c r="G1" s="752"/>
      <c r="H1" s="752"/>
      <c r="I1" s="752"/>
      <c r="J1" s="752"/>
      <c r="K1" s="752"/>
    </row>
    <row r="2" spans="1:13" s="416" customFormat="1" x14ac:dyDescent="0.2">
      <c r="A2" s="1239" t="s">
        <v>1239</v>
      </c>
      <c r="B2" s="1239"/>
      <c r="C2" s="1239"/>
      <c r="D2" s="1239"/>
      <c r="E2" s="1239"/>
      <c r="F2" s="1239"/>
      <c r="G2" s="1239"/>
      <c r="H2" s="1239"/>
      <c r="I2" s="1239"/>
      <c r="J2" s="1239"/>
      <c r="K2" s="1239"/>
    </row>
    <row r="3" spans="1:13" s="416" customFormat="1" ht="18" x14ac:dyDescent="0.2">
      <c r="A3" s="1172" t="s">
        <v>1379</v>
      </c>
      <c r="B3" s="1172"/>
      <c r="C3" s="1172"/>
      <c r="D3" s="1172"/>
      <c r="E3" s="1172"/>
      <c r="F3" s="1172"/>
      <c r="G3" s="1172"/>
      <c r="H3" s="1172"/>
      <c r="I3" s="1172"/>
      <c r="J3" s="1172"/>
      <c r="K3" s="1172"/>
    </row>
    <row r="4" spans="1:13" s="416" customFormat="1" ht="18" x14ac:dyDescent="0.2">
      <c r="A4" s="417" t="s">
        <v>69</v>
      </c>
      <c r="B4" s="752"/>
      <c r="C4" s="752"/>
      <c r="D4" s="752"/>
      <c r="E4" s="752"/>
      <c r="F4" s="752"/>
      <c r="G4" s="752"/>
      <c r="H4" s="752"/>
      <c r="I4" s="752"/>
      <c r="J4" s="752"/>
      <c r="K4" s="752"/>
    </row>
    <row r="5" spans="1:13" s="416" customFormat="1" ht="15.75" thickBot="1" x14ac:dyDescent="0.25">
      <c r="A5" s="1239"/>
      <c r="B5" s="1239"/>
      <c r="C5" s="1239"/>
      <c r="D5" s="1239"/>
      <c r="E5" s="1239"/>
      <c r="F5" s="1239"/>
      <c r="G5" s="1239"/>
      <c r="H5" s="1239"/>
      <c r="I5" s="1239"/>
      <c r="J5" s="1239"/>
      <c r="K5" s="1239"/>
    </row>
    <row r="6" spans="1:13" ht="30.75" customHeight="1" x14ac:dyDescent="0.2">
      <c r="A6" s="1273" t="s">
        <v>1363</v>
      </c>
      <c r="B6" s="313"/>
      <c r="C6" s="1273" t="s">
        <v>472</v>
      </c>
      <c r="D6" s="1273"/>
      <c r="E6" s="1273"/>
      <c r="F6" s="1273" t="s">
        <v>486</v>
      </c>
      <c r="G6" s="1273" t="s">
        <v>476</v>
      </c>
      <c r="H6" s="1273"/>
      <c r="I6" s="1273"/>
      <c r="J6" s="1273"/>
      <c r="K6" s="1288" t="s">
        <v>204</v>
      </c>
    </row>
    <row r="7" spans="1:13" ht="30.75" customHeight="1" thickBot="1" x14ac:dyDescent="0.25">
      <c r="A7" s="1274"/>
      <c r="B7" s="30"/>
      <c r="C7" s="1275"/>
      <c r="D7" s="1275"/>
      <c r="E7" s="1275"/>
      <c r="F7" s="1275"/>
      <c r="G7" s="1275"/>
      <c r="H7" s="1275"/>
      <c r="I7" s="1275"/>
      <c r="J7" s="1275"/>
      <c r="K7" s="1276"/>
    </row>
    <row r="8" spans="1:13" ht="16.5" customHeight="1" x14ac:dyDescent="0.2">
      <c r="A8" s="1274"/>
      <c r="B8" s="1274" t="s">
        <v>246</v>
      </c>
      <c r="C8" s="1276" t="s">
        <v>377</v>
      </c>
      <c r="D8" s="1276" t="s">
        <v>481</v>
      </c>
      <c r="E8" s="1276" t="s">
        <v>130</v>
      </c>
      <c r="F8" s="1276" t="s">
        <v>475</v>
      </c>
      <c r="G8" s="1276" t="s">
        <v>477</v>
      </c>
      <c r="H8" s="1276" t="s">
        <v>478</v>
      </c>
      <c r="I8" s="1276" t="s">
        <v>1024</v>
      </c>
      <c r="J8" s="1276" t="s">
        <v>433</v>
      </c>
      <c r="K8" s="1276"/>
    </row>
    <row r="9" spans="1:13" ht="16.5" customHeight="1" x14ac:dyDescent="0.2">
      <c r="A9" s="1274"/>
      <c r="B9" s="1274"/>
      <c r="C9" s="1276"/>
      <c r="D9" s="1276"/>
      <c r="E9" s="1276"/>
      <c r="F9" s="1276"/>
      <c r="G9" s="1276"/>
      <c r="H9" s="1276"/>
      <c r="I9" s="1276"/>
      <c r="J9" s="1276"/>
      <c r="K9" s="1276"/>
    </row>
    <row r="10" spans="1:13" ht="16.5" customHeight="1" x14ac:dyDescent="0.2">
      <c r="A10" s="1274"/>
      <c r="B10" s="1274"/>
      <c r="C10" s="1276"/>
      <c r="D10" s="1276"/>
      <c r="E10" s="1276"/>
      <c r="F10" s="1276"/>
      <c r="G10" s="1276"/>
      <c r="H10" s="1276"/>
      <c r="I10" s="1276" t="s">
        <v>381</v>
      </c>
      <c r="J10" s="1276" t="s">
        <v>382</v>
      </c>
      <c r="K10" s="1276"/>
    </row>
    <row r="11" spans="1:13" ht="16.5" customHeight="1" x14ac:dyDescent="0.2">
      <c r="A11" s="1274"/>
      <c r="B11" s="1274"/>
      <c r="C11" s="1276"/>
      <c r="D11" s="1276"/>
      <c r="E11" s="1276"/>
      <c r="F11" s="1276"/>
      <c r="G11" s="1276"/>
      <c r="H11" s="1276"/>
      <c r="I11" s="1276"/>
      <c r="J11" s="1276"/>
      <c r="K11" s="1276"/>
    </row>
    <row r="12" spans="1:13" ht="16.5" customHeight="1" thickBot="1" x14ac:dyDescent="0.25">
      <c r="A12" s="1275"/>
      <c r="B12" s="1275"/>
      <c r="C12" s="1216"/>
      <c r="D12" s="1216"/>
      <c r="E12" s="1216"/>
      <c r="F12" s="1216"/>
      <c r="G12" s="1216"/>
      <c r="H12" s="1216"/>
      <c r="I12" s="1216"/>
      <c r="J12" s="1216"/>
      <c r="K12" s="1216"/>
    </row>
    <row r="13" spans="1:13" ht="15" customHeight="1" x14ac:dyDescent="0.2">
      <c r="A13" s="577"/>
      <c r="B13" s="577"/>
      <c r="C13" s="577"/>
      <c r="D13" s="577"/>
      <c r="E13" s="577"/>
      <c r="F13" s="577"/>
      <c r="G13" s="577"/>
      <c r="H13" s="577"/>
      <c r="I13" s="577"/>
      <c r="J13" s="577"/>
      <c r="K13" s="577"/>
    </row>
    <row r="14" spans="1:13" s="817" customFormat="1" ht="15" customHeight="1" x14ac:dyDescent="0.2">
      <c r="A14" s="33" t="s">
        <v>376</v>
      </c>
      <c r="B14" s="815">
        <v>369134730.11761004</v>
      </c>
      <c r="C14" s="815">
        <v>169177071.01493001</v>
      </c>
      <c r="D14" s="815">
        <v>52080402.057160012</v>
      </c>
      <c r="E14" s="815">
        <v>32491144.415890001</v>
      </c>
      <c r="F14" s="815">
        <v>93518357.505419999</v>
      </c>
      <c r="G14" s="815">
        <v>6895691.0346299997</v>
      </c>
      <c r="H14" s="815">
        <v>12388662.476679999</v>
      </c>
      <c r="I14" s="815">
        <v>266802.14592000004</v>
      </c>
      <c r="J14" s="815">
        <v>2316599.46698</v>
      </c>
      <c r="K14" s="815">
        <v>3345550.9565998535</v>
      </c>
      <c r="L14" s="816"/>
    </row>
    <row r="15" spans="1:13" ht="15" customHeight="1" x14ac:dyDescent="0.2">
      <c r="A15" s="37"/>
      <c r="B15" s="766"/>
      <c r="C15" s="766"/>
      <c r="D15" s="766"/>
      <c r="E15" s="766"/>
      <c r="F15" s="766"/>
      <c r="G15" s="766"/>
      <c r="H15" s="766"/>
      <c r="I15" s="766"/>
      <c r="J15" s="766"/>
      <c r="K15" s="766"/>
    </row>
    <row r="16" spans="1:13" ht="15" customHeight="1" x14ac:dyDescent="0.2">
      <c r="A16" s="696" t="s">
        <v>20</v>
      </c>
      <c r="B16" s="766">
        <v>4512041.2516699992</v>
      </c>
      <c r="C16" s="767">
        <v>2246845.44087</v>
      </c>
      <c r="D16" s="766">
        <v>754615.32395999972</v>
      </c>
      <c r="E16" s="766">
        <v>424097.80076000001</v>
      </c>
      <c r="F16" s="766">
        <v>1056301.2794900001</v>
      </c>
      <c r="G16" s="766">
        <v>32474.604339999998</v>
      </c>
      <c r="H16" s="766">
        <v>0</v>
      </c>
      <c r="I16" s="766">
        <v>-2536.1882699999996</v>
      </c>
      <c r="J16" s="766">
        <v>242.99052000000006</v>
      </c>
      <c r="K16" s="766">
        <v>657401.36259000108</v>
      </c>
      <c r="L16" s="766"/>
      <c r="M16" s="806"/>
    </row>
    <row r="17" spans="1:13" ht="15" customHeight="1" x14ac:dyDescent="0.2">
      <c r="A17" s="696" t="s">
        <v>21</v>
      </c>
      <c r="B17" s="766">
        <v>13871107.880259996</v>
      </c>
      <c r="C17" s="767">
        <v>6998184.5326000005</v>
      </c>
      <c r="D17" s="766">
        <v>1821672.5630300003</v>
      </c>
      <c r="E17" s="766">
        <v>1163857.4236000001</v>
      </c>
      <c r="F17" s="766">
        <v>3388218.2287499998</v>
      </c>
      <c r="G17" s="766">
        <v>464449.63633999997</v>
      </c>
      <c r="H17" s="766">
        <v>0</v>
      </c>
      <c r="I17" s="766">
        <v>13948.420570000002</v>
      </c>
      <c r="J17" s="766">
        <v>20777.075370000002</v>
      </c>
      <c r="K17" s="766">
        <v>1879212.0420900001</v>
      </c>
      <c r="L17" s="766"/>
      <c r="M17" s="806"/>
    </row>
    <row r="18" spans="1:13" ht="15" customHeight="1" x14ac:dyDescent="0.2">
      <c r="A18" s="696" t="s">
        <v>22</v>
      </c>
      <c r="B18" s="766">
        <v>3326756.5853299992</v>
      </c>
      <c r="C18" s="767">
        <v>2021052.6817199998</v>
      </c>
      <c r="D18" s="766">
        <v>341334.75689000002</v>
      </c>
      <c r="E18" s="766">
        <v>306480.05206000002</v>
      </c>
      <c r="F18" s="766">
        <v>583644.12632000004</v>
      </c>
      <c r="G18" s="766">
        <v>67695.331720000002</v>
      </c>
      <c r="H18" s="766">
        <v>0</v>
      </c>
      <c r="I18" s="766">
        <v>-2246.9271500000009</v>
      </c>
      <c r="J18" s="766">
        <v>8796.5637699999988</v>
      </c>
      <c r="K18" s="766">
        <v>-258800.22689999914</v>
      </c>
      <c r="L18" s="766"/>
      <c r="M18" s="806"/>
    </row>
    <row r="19" spans="1:13" ht="15" customHeight="1" x14ac:dyDescent="0.2">
      <c r="A19" s="696" t="s">
        <v>23</v>
      </c>
      <c r="B19" s="766">
        <v>2391861.1723799999</v>
      </c>
      <c r="C19" s="767">
        <v>1276740.94995</v>
      </c>
      <c r="D19" s="766">
        <v>223330.83267999993</v>
      </c>
      <c r="E19" s="766">
        <v>162376.52830000001</v>
      </c>
      <c r="F19" s="766">
        <v>601263.11270000006</v>
      </c>
      <c r="G19" s="766">
        <v>119163.14991000001</v>
      </c>
      <c r="H19" s="766">
        <v>0</v>
      </c>
      <c r="I19" s="766">
        <v>3813.1034600000003</v>
      </c>
      <c r="J19" s="766">
        <v>5173.4953800000003</v>
      </c>
      <c r="K19" s="766">
        <v>577672.38585000089</v>
      </c>
      <c r="L19" s="766"/>
      <c r="M19" s="806"/>
    </row>
    <row r="20" spans="1:13" ht="15" customHeight="1" x14ac:dyDescent="0.2">
      <c r="A20" s="696" t="s">
        <v>24</v>
      </c>
      <c r="B20" s="766">
        <v>13049892.57381</v>
      </c>
      <c r="C20" s="767">
        <v>5976514.6494899988</v>
      </c>
      <c r="D20" s="766">
        <v>2013583.4727199997</v>
      </c>
      <c r="E20" s="766">
        <v>1002522.6490900001</v>
      </c>
      <c r="F20" s="766">
        <v>3749148.8742299997</v>
      </c>
      <c r="G20" s="766">
        <v>249818.524</v>
      </c>
      <c r="H20" s="766">
        <v>0</v>
      </c>
      <c r="I20" s="766">
        <v>7576.6250200000004</v>
      </c>
      <c r="J20" s="766">
        <v>50727.779260000003</v>
      </c>
      <c r="K20" s="766">
        <v>1843031.567340004</v>
      </c>
      <c r="L20" s="766"/>
      <c r="M20" s="806"/>
    </row>
    <row r="21" spans="1:13" ht="15" customHeight="1" x14ac:dyDescent="0.2">
      <c r="A21" s="696" t="s">
        <v>25</v>
      </c>
      <c r="B21" s="766">
        <v>2926531.6054900005</v>
      </c>
      <c r="C21" s="767">
        <v>1414271.0167800002</v>
      </c>
      <c r="D21" s="766">
        <v>332738.47899000003</v>
      </c>
      <c r="E21" s="766">
        <v>295020.78275999997</v>
      </c>
      <c r="F21" s="766">
        <v>686351.04611999984</v>
      </c>
      <c r="G21" s="766">
        <v>179541.13993999999</v>
      </c>
      <c r="H21" s="766">
        <v>0</v>
      </c>
      <c r="I21" s="766">
        <v>259.96677999999997</v>
      </c>
      <c r="J21" s="766">
        <v>18349.174119999996</v>
      </c>
      <c r="K21" s="766">
        <v>-325504.98762000038</v>
      </c>
      <c r="L21" s="766"/>
      <c r="M21" s="806"/>
    </row>
    <row r="22" spans="1:13" ht="15" customHeight="1" x14ac:dyDescent="0.2">
      <c r="A22" s="696" t="s">
        <v>26</v>
      </c>
      <c r="B22" s="766">
        <v>4471452.8681300022</v>
      </c>
      <c r="C22" s="767">
        <v>2179883.3429000014</v>
      </c>
      <c r="D22" s="766">
        <v>639356.44272999989</v>
      </c>
      <c r="E22" s="766">
        <v>460321.09302999999</v>
      </c>
      <c r="F22" s="766">
        <v>1088916.4008699998</v>
      </c>
      <c r="G22" s="766">
        <v>85938.922550000018</v>
      </c>
      <c r="H22" s="766">
        <v>0</v>
      </c>
      <c r="I22" s="766">
        <v>-557.62246999999991</v>
      </c>
      <c r="J22" s="766">
        <v>17594.288519999998</v>
      </c>
      <c r="K22" s="766">
        <v>-590035.63229000138</v>
      </c>
      <c r="L22" s="766"/>
      <c r="M22" s="806"/>
    </row>
    <row r="23" spans="1:13" ht="15" customHeight="1" x14ac:dyDescent="0.2">
      <c r="A23" s="696" t="s">
        <v>27</v>
      </c>
      <c r="B23" s="766">
        <v>14701040.050660001</v>
      </c>
      <c r="C23" s="767">
        <v>7124550.4243000001</v>
      </c>
      <c r="D23" s="766">
        <v>2125018.09314</v>
      </c>
      <c r="E23" s="766">
        <v>1129374.3802400001</v>
      </c>
      <c r="F23" s="766">
        <v>4149276.0495200003</v>
      </c>
      <c r="G23" s="766">
        <v>89718.691730000006</v>
      </c>
      <c r="H23" s="766">
        <v>0</v>
      </c>
      <c r="I23" s="766">
        <v>4840.4881399999995</v>
      </c>
      <c r="J23" s="766">
        <v>78261.923590000006</v>
      </c>
      <c r="K23" s="766">
        <v>991496.59235999873</v>
      </c>
      <c r="L23" s="766"/>
      <c r="M23" s="806"/>
    </row>
    <row r="24" spans="1:13" ht="15" customHeight="1" x14ac:dyDescent="0.2">
      <c r="A24" s="697" t="s">
        <v>28</v>
      </c>
      <c r="B24" s="766">
        <v>27366701.84722</v>
      </c>
      <c r="C24" s="767">
        <v>6624470.0390799996</v>
      </c>
      <c r="D24" s="766">
        <v>107485.57619999998</v>
      </c>
      <c r="E24" s="766">
        <v>4766179.76382</v>
      </c>
      <c r="F24" s="766">
        <v>3338477.52526</v>
      </c>
      <c r="G24" s="766">
        <v>54456.21286</v>
      </c>
      <c r="H24" s="766">
        <v>12388662.476679999</v>
      </c>
      <c r="I24" s="766">
        <v>-98735.323239999998</v>
      </c>
      <c r="J24" s="766">
        <v>185705.57656000002</v>
      </c>
      <c r="K24" s="766">
        <v>-16520373.226950001</v>
      </c>
      <c r="L24" s="766"/>
      <c r="M24" s="806"/>
    </row>
    <row r="25" spans="1:13" ht="15" customHeight="1" x14ac:dyDescent="0.2">
      <c r="A25" s="406" t="s">
        <v>1289</v>
      </c>
      <c r="B25" s="766">
        <v>28372025.90075</v>
      </c>
      <c r="C25" s="767">
        <v>13550626.22095</v>
      </c>
      <c r="D25" s="766">
        <v>4360028.4326499999</v>
      </c>
      <c r="E25" s="766">
        <v>1918614.3177500002</v>
      </c>
      <c r="F25" s="766">
        <v>7235445.9163799994</v>
      </c>
      <c r="G25" s="766">
        <v>806279.81802999997</v>
      </c>
      <c r="H25" s="766">
        <v>0</v>
      </c>
      <c r="I25" s="766">
        <v>30992.317640000001</v>
      </c>
      <c r="J25" s="766">
        <v>470038.87734999997</v>
      </c>
      <c r="K25" s="766">
        <v>8200943.5587699944</v>
      </c>
      <c r="L25" s="766"/>
      <c r="M25" s="806"/>
    </row>
    <row r="26" spans="1:13" ht="15" customHeight="1" x14ac:dyDescent="0.2">
      <c r="A26" s="406" t="s">
        <v>1286</v>
      </c>
      <c r="B26" s="766">
        <v>32608464.119570002</v>
      </c>
      <c r="C26" s="767">
        <v>14834073.553029999</v>
      </c>
      <c r="D26" s="766">
        <v>5090857.1603999995</v>
      </c>
      <c r="E26" s="766">
        <v>2926112.9484099997</v>
      </c>
      <c r="F26" s="766">
        <v>8397923.6767000016</v>
      </c>
      <c r="G26" s="766">
        <v>966876.23424000002</v>
      </c>
      <c r="H26" s="766">
        <v>0</v>
      </c>
      <c r="I26" s="766">
        <v>2364.8620300000007</v>
      </c>
      <c r="J26" s="766">
        <v>390255.68475999997</v>
      </c>
      <c r="K26" s="766">
        <v>2832028.5117699984</v>
      </c>
      <c r="L26" s="766"/>
      <c r="M26" s="806"/>
    </row>
    <row r="27" spans="1:13" ht="15" customHeight="1" x14ac:dyDescent="0.2">
      <c r="A27" s="406" t="s">
        <v>29</v>
      </c>
      <c r="B27" s="766">
        <v>5052049.9242600026</v>
      </c>
      <c r="C27" s="767">
        <v>2499901.6029000012</v>
      </c>
      <c r="D27" s="766">
        <v>825853.56644000008</v>
      </c>
      <c r="E27" s="766">
        <v>302814.62722000002</v>
      </c>
      <c r="F27" s="766">
        <v>1327258.6981399998</v>
      </c>
      <c r="G27" s="766">
        <v>52816.686980000006</v>
      </c>
      <c r="H27" s="766">
        <v>0</v>
      </c>
      <c r="I27" s="766">
        <v>2908.9952500000004</v>
      </c>
      <c r="J27" s="766">
        <v>40495.747329999998</v>
      </c>
      <c r="K27" s="766">
        <v>-991595.33217000193</v>
      </c>
      <c r="L27" s="766"/>
      <c r="M27" s="806"/>
    </row>
    <row r="28" spans="1:13" ht="15" customHeight="1" x14ac:dyDescent="0.2">
      <c r="A28" s="406" t="s">
        <v>30</v>
      </c>
      <c r="B28" s="766">
        <v>12250801.624190003</v>
      </c>
      <c r="C28" s="767">
        <v>5563878.5291300025</v>
      </c>
      <c r="D28" s="766">
        <v>2070051.1009599997</v>
      </c>
      <c r="E28" s="766">
        <v>982536.54654000024</v>
      </c>
      <c r="F28" s="766">
        <v>3341853.7346400004</v>
      </c>
      <c r="G28" s="766">
        <v>189943.11812999999</v>
      </c>
      <c r="H28" s="766">
        <v>0</v>
      </c>
      <c r="I28" s="766">
        <v>43749.760740000005</v>
      </c>
      <c r="J28" s="766">
        <v>58788.834049999998</v>
      </c>
      <c r="K28" s="766">
        <v>3541376.4802099974</v>
      </c>
      <c r="L28" s="766"/>
      <c r="M28" s="806"/>
    </row>
    <row r="29" spans="1:13" ht="15" customHeight="1" x14ac:dyDescent="0.2">
      <c r="A29" s="406" t="s">
        <v>31</v>
      </c>
      <c r="B29" s="766">
        <v>5016872.6933999993</v>
      </c>
      <c r="C29" s="767">
        <v>2429929.0048799999</v>
      </c>
      <c r="D29" s="766">
        <v>640856.72574000014</v>
      </c>
      <c r="E29" s="766">
        <v>693554.68934000004</v>
      </c>
      <c r="F29" s="766">
        <v>1174832.95438</v>
      </c>
      <c r="G29" s="766">
        <v>62907.569989999996</v>
      </c>
      <c r="H29" s="766">
        <v>0</v>
      </c>
      <c r="I29" s="766">
        <v>-367.08959000000016</v>
      </c>
      <c r="J29" s="766">
        <v>15158.838659999999</v>
      </c>
      <c r="K29" s="766">
        <v>-1976859.1996699995</v>
      </c>
      <c r="L29" s="766"/>
      <c r="M29" s="806"/>
    </row>
    <row r="30" spans="1:13" ht="15" customHeight="1" x14ac:dyDescent="0.2">
      <c r="A30" s="406" t="s">
        <v>32</v>
      </c>
      <c r="B30" s="766">
        <v>4433143.17234</v>
      </c>
      <c r="C30" s="767">
        <v>2125837.4634000002</v>
      </c>
      <c r="D30" s="766">
        <v>573598.17906000011</v>
      </c>
      <c r="E30" s="766">
        <v>395857.6490899999</v>
      </c>
      <c r="F30" s="766">
        <v>1259035.1917499998</v>
      </c>
      <c r="G30" s="766">
        <v>65515.12281999999</v>
      </c>
      <c r="H30" s="766">
        <v>0</v>
      </c>
      <c r="I30" s="766">
        <v>1390.48308</v>
      </c>
      <c r="J30" s="766">
        <v>11909.083140000002</v>
      </c>
      <c r="K30" s="766">
        <v>-180738.72414000035</v>
      </c>
      <c r="L30" s="766"/>
      <c r="M30" s="806"/>
    </row>
    <row r="31" spans="1:13" ht="15" customHeight="1" x14ac:dyDescent="0.2">
      <c r="A31" s="406" t="s">
        <v>33</v>
      </c>
      <c r="B31" s="766">
        <v>27455729.707510006</v>
      </c>
      <c r="C31" s="767">
        <v>12731315.008450001</v>
      </c>
      <c r="D31" s="766">
        <v>4595609.5775899999</v>
      </c>
      <c r="E31" s="766">
        <v>1955669.7355800003</v>
      </c>
      <c r="F31" s="766">
        <v>7365338.1705300007</v>
      </c>
      <c r="G31" s="766">
        <v>537722.19235999999</v>
      </c>
      <c r="H31" s="766">
        <v>0</v>
      </c>
      <c r="I31" s="766">
        <v>195988.86751999997</v>
      </c>
      <c r="J31" s="766">
        <v>74086.155479999987</v>
      </c>
      <c r="K31" s="766">
        <v>1486865.7323999938</v>
      </c>
      <c r="L31" s="766"/>
      <c r="M31" s="806"/>
    </row>
    <row r="32" spans="1:13" ht="15" customHeight="1" x14ac:dyDescent="0.2">
      <c r="A32" s="406" t="s">
        <v>1290</v>
      </c>
      <c r="B32" s="766">
        <v>18921450.101930004</v>
      </c>
      <c r="C32" s="767">
        <v>9217255.9941200037</v>
      </c>
      <c r="D32" s="766">
        <v>2720449.8607600005</v>
      </c>
      <c r="E32" s="766">
        <v>1322707.0992199997</v>
      </c>
      <c r="F32" s="766">
        <v>5239619.4990899991</v>
      </c>
      <c r="G32" s="766">
        <v>316373.34902999998</v>
      </c>
      <c r="H32" s="766">
        <v>0</v>
      </c>
      <c r="I32" s="766">
        <v>5357.2932700000001</v>
      </c>
      <c r="J32" s="766">
        <v>99687.006439999997</v>
      </c>
      <c r="K32" s="766">
        <v>-1888680.3478200072</v>
      </c>
      <c r="L32" s="766"/>
      <c r="M32" s="806"/>
    </row>
    <row r="33" spans="1:13" ht="15" customHeight="1" x14ac:dyDescent="0.2">
      <c r="A33" s="406" t="s">
        <v>1288</v>
      </c>
      <c r="B33" s="766">
        <v>10952907.454559997</v>
      </c>
      <c r="C33" s="767">
        <v>5472806.7244599992</v>
      </c>
      <c r="D33" s="766">
        <v>1596050.1697299995</v>
      </c>
      <c r="E33" s="766">
        <v>863322.63806000003</v>
      </c>
      <c r="F33" s="766">
        <v>2693533.8767100004</v>
      </c>
      <c r="G33" s="766">
        <v>302988.09292000002</v>
      </c>
      <c r="H33" s="766">
        <v>0</v>
      </c>
      <c r="I33" s="766">
        <v>3249.6900500000002</v>
      </c>
      <c r="J33" s="766">
        <v>20956.262629999997</v>
      </c>
      <c r="K33" s="766">
        <v>1057866.3786399993</v>
      </c>
      <c r="L33" s="766"/>
      <c r="M33" s="806"/>
    </row>
    <row r="34" spans="1:13" ht="15" customHeight="1" x14ac:dyDescent="0.2">
      <c r="A34" s="696" t="s">
        <v>34</v>
      </c>
      <c r="B34" s="766">
        <v>8008459.5124600036</v>
      </c>
      <c r="C34" s="767">
        <v>3705726.2178600007</v>
      </c>
      <c r="D34" s="766">
        <v>1271209.7317100004</v>
      </c>
      <c r="E34" s="766">
        <v>767827.87210999988</v>
      </c>
      <c r="F34" s="766">
        <v>2154080.8917899998</v>
      </c>
      <c r="G34" s="766">
        <v>76637.054699999993</v>
      </c>
      <c r="H34" s="766">
        <v>0</v>
      </c>
      <c r="I34" s="766">
        <v>1109.4988500000002</v>
      </c>
      <c r="J34" s="766">
        <v>31868.245440000002</v>
      </c>
      <c r="K34" s="766">
        <v>-488216.65889000322</v>
      </c>
      <c r="L34" s="766"/>
      <c r="M34" s="806"/>
    </row>
    <row r="35" spans="1:13" ht="15" customHeight="1" x14ac:dyDescent="0.2">
      <c r="A35" s="696" t="s">
        <v>35</v>
      </c>
      <c r="B35" s="766">
        <v>5379881.8816300007</v>
      </c>
      <c r="C35" s="767">
        <v>2419240.853300001</v>
      </c>
      <c r="D35" s="766">
        <v>746564.32857999986</v>
      </c>
      <c r="E35" s="766">
        <v>511389.73546999996</v>
      </c>
      <c r="F35" s="766">
        <v>1531242.5337099999</v>
      </c>
      <c r="G35" s="766">
        <v>142632.31693</v>
      </c>
      <c r="H35" s="766">
        <v>0</v>
      </c>
      <c r="I35" s="766">
        <v>2852.8909800000006</v>
      </c>
      <c r="J35" s="766">
        <v>25959.222660000003</v>
      </c>
      <c r="K35" s="766">
        <v>-1043541.3873400021</v>
      </c>
      <c r="L35" s="766"/>
      <c r="M35" s="806"/>
    </row>
    <row r="36" spans="1:13" ht="15" customHeight="1" x14ac:dyDescent="0.2">
      <c r="A36" s="696" t="s">
        <v>36</v>
      </c>
      <c r="B36" s="766">
        <v>3217609.1613299996</v>
      </c>
      <c r="C36" s="767">
        <v>1640140.3772999994</v>
      </c>
      <c r="D36" s="766">
        <v>426445.92085999995</v>
      </c>
      <c r="E36" s="766">
        <v>288675.86356000003</v>
      </c>
      <c r="F36" s="766">
        <v>834565.64594000007</v>
      </c>
      <c r="G36" s="766">
        <v>26713.143250000001</v>
      </c>
      <c r="H36" s="766">
        <v>0</v>
      </c>
      <c r="I36" s="766">
        <v>-50.220150000000025</v>
      </c>
      <c r="J36" s="766">
        <v>1118.43057</v>
      </c>
      <c r="K36" s="766">
        <v>-915054.01722999953</v>
      </c>
      <c r="L36" s="766"/>
      <c r="M36" s="806"/>
    </row>
    <row r="37" spans="1:13" ht="15" customHeight="1" x14ac:dyDescent="0.2">
      <c r="A37" s="696" t="s">
        <v>37</v>
      </c>
      <c r="B37" s="766">
        <v>23211699.438979998</v>
      </c>
      <c r="C37" s="767">
        <v>10766405.969319999</v>
      </c>
      <c r="D37" s="766">
        <v>4064252.7198599996</v>
      </c>
      <c r="E37" s="766">
        <v>1350233.1251499997</v>
      </c>
      <c r="F37" s="766">
        <v>6344910.5706400014</v>
      </c>
      <c r="G37" s="766">
        <v>329878.10480999999</v>
      </c>
      <c r="H37" s="766">
        <v>0</v>
      </c>
      <c r="I37" s="766">
        <v>12982.356400000001</v>
      </c>
      <c r="J37" s="766">
        <v>343036.59279999993</v>
      </c>
      <c r="K37" s="766">
        <v>6901923.2684300113</v>
      </c>
      <c r="L37" s="766"/>
      <c r="M37" s="806"/>
    </row>
    <row r="38" spans="1:13" ht="15" customHeight="1" x14ac:dyDescent="0.2">
      <c r="A38" s="696" t="s">
        <v>38</v>
      </c>
      <c r="B38" s="766">
        <v>3732349.564629999</v>
      </c>
      <c r="C38" s="767">
        <v>1789631.3022800002</v>
      </c>
      <c r="D38" s="766">
        <v>482791.89474999992</v>
      </c>
      <c r="E38" s="766">
        <v>351414.52808999998</v>
      </c>
      <c r="F38" s="766">
        <v>1047830.21502</v>
      </c>
      <c r="G38" s="766">
        <v>36823.410539999997</v>
      </c>
      <c r="H38" s="766">
        <v>0</v>
      </c>
      <c r="I38" s="766">
        <v>913.01301000000001</v>
      </c>
      <c r="J38" s="766">
        <v>22945.200940000002</v>
      </c>
      <c r="K38" s="766">
        <v>-273601.88051000022</v>
      </c>
      <c r="L38" s="766"/>
      <c r="M38" s="806"/>
    </row>
    <row r="39" spans="1:13" ht="15" customHeight="1" x14ac:dyDescent="0.2">
      <c r="A39" s="696" t="s">
        <v>39</v>
      </c>
      <c r="B39" s="766">
        <v>11246023.211500002</v>
      </c>
      <c r="C39" s="767">
        <v>5087254.0968200015</v>
      </c>
      <c r="D39" s="766">
        <v>1825233.1410499997</v>
      </c>
      <c r="E39" s="766">
        <v>788202.53489000013</v>
      </c>
      <c r="F39" s="766">
        <v>3335299.7804199997</v>
      </c>
      <c r="G39" s="766">
        <v>169997.32055999999</v>
      </c>
      <c r="H39" s="766">
        <v>0</v>
      </c>
      <c r="I39" s="766">
        <v>1271.2574399999999</v>
      </c>
      <c r="J39" s="766">
        <v>38765.080319999994</v>
      </c>
      <c r="K39" s="766">
        <v>-530524.44793000224</v>
      </c>
      <c r="L39" s="766"/>
      <c r="M39" s="806"/>
    </row>
    <row r="40" spans="1:13" ht="15" customHeight="1" x14ac:dyDescent="0.2">
      <c r="A40" s="696" t="s">
        <v>40</v>
      </c>
      <c r="B40" s="766">
        <v>5512517.9918400003</v>
      </c>
      <c r="C40" s="767">
        <v>2343993.9892699993</v>
      </c>
      <c r="D40" s="766">
        <v>820205.97191999969</v>
      </c>
      <c r="E40" s="766">
        <v>538897.74077999999</v>
      </c>
      <c r="F40" s="766">
        <v>1722558.97973</v>
      </c>
      <c r="G40" s="766">
        <v>72349.420300000013</v>
      </c>
      <c r="H40" s="766">
        <v>0</v>
      </c>
      <c r="I40" s="766">
        <v>1745.30105</v>
      </c>
      <c r="J40" s="766">
        <v>12766.58879</v>
      </c>
      <c r="K40" s="766">
        <v>4667026.2558499984</v>
      </c>
      <c r="L40" s="766"/>
      <c r="M40" s="806"/>
    </row>
    <row r="41" spans="1:13" ht="15" customHeight="1" x14ac:dyDescent="0.2">
      <c r="A41" s="696" t="s">
        <v>41</v>
      </c>
      <c r="B41" s="766">
        <v>4527505.48936</v>
      </c>
      <c r="C41" s="767">
        <v>2668081.4449099991</v>
      </c>
      <c r="D41" s="766">
        <v>583171.5022300001</v>
      </c>
      <c r="E41" s="766">
        <v>395579.03128000011</v>
      </c>
      <c r="F41" s="766">
        <v>823705.55943000002</v>
      </c>
      <c r="G41" s="766">
        <v>51389.132069999992</v>
      </c>
      <c r="H41" s="766">
        <v>0</v>
      </c>
      <c r="I41" s="766">
        <v>915.94862000000001</v>
      </c>
      <c r="J41" s="766">
        <v>4662.8708200000001</v>
      </c>
      <c r="K41" s="766">
        <v>1548932.95979</v>
      </c>
      <c r="L41" s="766"/>
      <c r="M41" s="806"/>
    </row>
    <row r="42" spans="1:13" ht="15" customHeight="1" x14ac:dyDescent="0.2">
      <c r="A42" s="696" t="s">
        <v>42</v>
      </c>
      <c r="B42" s="766">
        <v>6363696.4743500017</v>
      </c>
      <c r="C42" s="767">
        <v>2923138.8342400016</v>
      </c>
      <c r="D42" s="766">
        <v>1003072.8872399998</v>
      </c>
      <c r="E42" s="766">
        <v>573643.41159000003</v>
      </c>
      <c r="F42" s="766">
        <v>1813930.4756200004</v>
      </c>
      <c r="G42" s="766">
        <v>44104.833229999997</v>
      </c>
      <c r="H42" s="766">
        <v>0</v>
      </c>
      <c r="I42" s="766">
        <v>1281.2669300000002</v>
      </c>
      <c r="J42" s="766">
        <v>4524.7655000000004</v>
      </c>
      <c r="K42" s="766">
        <v>1070018.7853199986</v>
      </c>
      <c r="L42" s="766"/>
      <c r="M42" s="806"/>
    </row>
    <row r="43" spans="1:13" ht="15" customHeight="1" x14ac:dyDescent="0.2">
      <c r="A43" s="696" t="s">
        <v>43</v>
      </c>
      <c r="B43" s="766">
        <v>9649426.8537900001</v>
      </c>
      <c r="C43" s="767">
        <v>4307039.2367200004</v>
      </c>
      <c r="D43" s="766">
        <v>1801268.1300100002</v>
      </c>
      <c r="E43" s="766">
        <v>761212.95885000017</v>
      </c>
      <c r="F43" s="766">
        <v>2554495.3253499996</v>
      </c>
      <c r="G43" s="766">
        <v>175697.92445000005</v>
      </c>
      <c r="H43" s="766">
        <v>0</v>
      </c>
      <c r="I43" s="766">
        <v>2269.91545</v>
      </c>
      <c r="J43" s="766">
        <v>47443.362959999991</v>
      </c>
      <c r="K43" s="766">
        <v>-920471.83965999982</v>
      </c>
      <c r="L43" s="766"/>
      <c r="M43" s="806"/>
    </row>
    <row r="44" spans="1:13" ht="15" customHeight="1" x14ac:dyDescent="0.2">
      <c r="A44" s="696" t="s">
        <v>44</v>
      </c>
      <c r="B44" s="766">
        <v>11915257.844359998</v>
      </c>
      <c r="C44" s="767">
        <v>5556421.9124499978</v>
      </c>
      <c r="D44" s="766">
        <v>1877106.5386900001</v>
      </c>
      <c r="E44" s="766">
        <v>1522428.0949299999</v>
      </c>
      <c r="F44" s="766">
        <v>2614989.2283299998</v>
      </c>
      <c r="G44" s="766">
        <v>267179.03938999999</v>
      </c>
      <c r="H44" s="766">
        <v>0</v>
      </c>
      <c r="I44" s="766">
        <v>18020.388240000004</v>
      </c>
      <c r="J44" s="766">
        <v>59112.642330000002</v>
      </c>
      <c r="K44" s="766">
        <v>-1640479.114409996</v>
      </c>
      <c r="L44" s="766"/>
      <c r="M44" s="806"/>
    </row>
    <row r="45" spans="1:13" ht="15" customHeight="1" x14ac:dyDescent="0.2">
      <c r="A45" s="696" t="s">
        <v>45</v>
      </c>
      <c r="B45" s="766">
        <v>3523914.4453800004</v>
      </c>
      <c r="C45" s="767">
        <v>1884698.0992600005</v>
      </c>
      <c r="D45" s="766">
        <v>391412.43070999993</v>
      </c>
      <c r="E45" s="766">
        <v>262070.74995</v>
      </c>
      <c r="F45" s="766">
        <v>936618.7282400002</v>
      </c>
      <c r="G45" s="766">
        <v>40865.216829999998</v>
      </c>
      <c r="H45" s="766">
        <v>0</v>
      </c>
      <c r="I45" s="766">
        <v>-2188.7550699999997</v>
      </c>
      <c r="J45" s="766">
        <v>10437.97546</v>
      </c>
      <c r="K45" s="766">
        <v>-171911.78226000024</v>
      </c>
      <c r="L45" s="766"/>
      <c r="M45" s="806"/>
    </row>
    <row r="46" spans="1:13" ht="15" customHeight="1" x14ac:dyDescent="0.2">
      <c r="A46" s="696" t="s">
        <v>46</v>
      </c>
      <c r="B46" s="766">
        <v>11259648.941099998</v>
      </c>
      <c r="C46" s="767">
        <v>5122421.2119999994</v>
      </c>
      <c r="D46" s="766">
        <v>1659477.6532000003</v>
      </c>
      <c r="E46" s="766">
        <v>1056810.40869</v>
      </c>
      <c r="F46" s="766">
        <v>3052957.1100400002</v>
      </c>
      <c r="G46" s="766">
        <v>348995.84868</v>
      </c>
      <c r="H46" s="766">
        <v>0</v>
      </c>
      <c r="I46" s="766">
        <v>723.18363999999917</v>
      </c>
      <c r="J46" s="766">
        <v>18263.524850000002</v>
      </c>
      <c r="K46" s="766">
        <v>420996.19893000223</v>
      </c>
      <c r="L46" s="766"/>
      <c r="M46" s="806"/>
    </row>
    <row r="47" spans="1:13" ht="15" customHeight="1" x14ac:dyDescent="0.2">
      <c r="A47" s="698" t="s">
        <v>47</v>
      </c>
      <c r="B47" s="766">
        <v>2259082.5747700003</v>
      </c>
      <c r="C47" s="767">
        <v>1196785.5351400001</v>
      </c>
      <c r="D47" s="766">
        <v>272703.13566999999</v>
      </c>
      <c r="E47" s="766">
        <v>178738.60815000001</v>
      </c>
      <c r="F47" s="766">
        <v>582298.25076999993</v>
      </c>
      <c r="G47" s="766">
        <v>21969.919690000002</v>
      </c>
      <c r="H47" s="766">
        <v>0</v>
      </c>
      <c r="I47" s="766">
        <v>1233.8576900000003</v>
      </c>
      <c r="J47" s="766">
        <v>5353.2676599999995</v>
      </c>
      <c r="K47" s="766">
        <v>-606247.21145000006</v>
      </c>
      <c r="L47" s="766"/>
      <c r="M47" s="806"/>
    </row>
    <row r="48" spans="1:13" ht="15" customHeight="1" x14ac:dyDescent="0.2">
      <c r="A48" s="696" t="s">
        <v>48</v>
      </c>
      <c r="B48" s="766">
        <v>9990317.2392600011</v>
      </c>
      <c r="C48" s="767">
        <v>4612481.3923899997</v>
      </c>
      <c r="D48" s="766">
        <v>1600657.0661499996</v>
      </c>
      <c r="E48" s="766">
        <v>780950.59935000003</v>
      </c>
      <c r="F48" s="766">
        <v>2838028.4471800001</v>
      </c>
      <c r="G48" s="766">
        <v>106473.59848</v>
      </c>
      <c r="H48" s="766">
        <v>0</v>
      </c>
      <c r="I48" s="766">
        <v>5655.9777899999999</v>
      </c>
      <c r="J48" s="766">
        <v>46070.157919999998</v>
      </c>
      <c r="K48" s="766">
        <v>-1502183.4686800041</v>
      </c>
      <c r="L48" s="766"/>
      <c r="M48" s="806"/>
    </row>
    <row r="49" spans="1:18" ht="15" customHeight="1" x14ac:dyDescent="0.2">
      <c r="A49" s="696" t="s">
        <v>49</v>
      </c>
      <c r="B49" s="766">
        <v>7051707.6099300012</v>
      </c>
      <c r="C49" s="767">
        <v>3586471.18236</v>
      </c>
      <c r="D49" s="766">
        <v>800417.18857000035</v>
      </c>
      <c r="E49" s="766">
        <v>383653.82720999996</v>
      </c>
      <c r="F49" s="766">
        <v>2074374.9692899999</v>
      </c>
      <c r="G49" s="766">
        <v>142902.70803000001</v>
      </c>
      <c r="H49" s="766">
        <v>0</v>
      </c>
      <c r="I49" s="766">
        <v>13105.18498</v>
      </c>
      <c r="J49" s="766">
        <v>50782.549489999998</v>
      </c>
      <c r="K49" s="766">
        <v>-1984798.2887800008</v>
      </c>
      <c r="L49" s="766"/>
      <c r="M49" s="806"/>
    </row>
    <row r="50" spans="1:18" ht="15" customHeight="1" x14ac:dyDescent="0.2">
      <c r="A50" s="696" t="s">
        <v>50</v>
      </c>
      <c r="B50" s="766">
        <v>7482257.4548399998</v>
      </c>
      <c r="C50" s="767">
        <v>3845366.0577700012</v>
      </c>
      <c r="D50" s="766">
        <v>1096672.2451700002</v>
      </c>
      <c r="E50" s="766">
        <v>578857.14535000001</v>
      </c>
      <c r="F50" s="766">
        <v>1844784.4785</v>
      </c>
      <c r="G50" s="766">
        <v>109895.20642</v>
      </c>
      <c r="H50" s="766">
        <v>0</v>
      </c>
      <c r="I50" s="766">
        <v>-4302.6799399999991</v>
      </c>
      <c r="J50" s="766">
        <v>10985.00157</v>
      </c>
      <c r="K50" s="766">
        <v>-1845696.1525000001</v>
      </c>
      <c r="L50" s="766"/>
      <c r="M50" s="806"/>
    </row>
    <row r="51" spans="1:18" ht="15" customHeight="1" x14ac:dyDescent="0.2">
      <c r="A51" s="696" t="s">
        <v>51</v>
      </c>
      <c r="B51" s="766">
        <v>3122543.8946399996</v>
      </c>
      <c r="C51" s="767">
        <v>1433636.1225299996</v>
      </c>
      <c r="D51" s="766">
        <v>525249.25712000008</v>
      </c>
      <c r="E51" s="766">
        <v>329137.45562000002</v>
      </c>
      <c r="F51" s="766">
        <v>735247.95383999986</v>
      </c>
      <c r="G51" s="766">
        <v>86508.438380000021</v>
      </c>
      <c r="H51" s="766">
        <v>0</v>
      </c>
      <c r="I51" s="766">
        <v>-2733.9628200000006</v>
      </c>
      <c r="J51" s="766">
        <v>15498.62997</v>
      </c>
      <c r="K51" s="766">
        <v>324072.80346000101</v>
      </c>
      <c r="L51" s="766"/>
      <c r="M51" s="806"/>
    </row>
    <row r="52" spans="1:18" ht="15" customHeight="1" thickBot="1" x14ac:dyDescent="0.25">
      <c r="A52" s="699"/>
      <c r="B52" s="768"/>
      <c r="C52" s="768"/>
      <c r="D52" s="768"/>
      <c r="E52" s="768"/>
      <c r="F52" s="768"/>
      <c r="G52" s="768"/>
      <c r="H52" s="768"/>
      <c r="I52" s="768"/>
      <c r="J52" s="768"/>
      <c r="K52" s="768"/>
    </row>
    <row r="53" spans="1:18" ht="15" customHeight="1" x14ac:dyDescent="0.2">
      <c r="B53" s="807"/>
      <c r="C53" s="807"/>
      <c r="D53" s="807"/>
      <c r="E53" s="807"/>
      <c r="F53" s="807"/>
      <c r="G53" s="807"/>
      <c r="H53" s="808"/>
      <c r="I53" s="808"/>
      <c r="J53" s="808"/>
      <c r="K53" s="808"/>
      <c r="L53" s="700"/>
      <c r="M53" s="44"/>
      <c r="N53" s="701"/>
      <c r="O53" s="702"/>
      <c r="P53" s="701"/>
      <c r="Q53" s="44"/>
      <c r="R53" s="44"/>
    </row>
    <row r="54" spans="1:18" ht="24" customHeight="1" x14ac:dyDescent="0.2">
      <c r="A54" s="1129" t="s">
        <v>855</v>
      </c>
      <c r="B54" s="1129"/>
      <c r="C54" s="1129"/>
      <c r="D54" s="1129"/>
      <c r="E54" s="1129"/>
      <c r="F54" s="1129"/>
      <c r="G54" s="1129"/>
      <c r="H54" s="1129"/>
      <c r="I54" s="1129"/>
      <c r="J54" s="1129"/>
      <c r="K54" s="1129"/>
      <c r="L54" s="98"/>
      <c r="M54" s="98"/>
      <c r="N54" s="98"/>
      <c r="O54" s="98"/>
      <c r="P54" s="98"/>
      <c r="Q54" s="98"/>
      <c r="R54" s="98"/>
    </row>
    <row r="55" spans="1:18" ht="15" customHeight="1" x14ac:dyDescent="0.2">
      <c r="A55" s="1245" t="s">
        <v>1364</v>
      </c>
      <c r="B55" s="1245"/>
      <c r="C55" s="1245"/>
      <c r="D55" s="1245"/>
      <c r="E55" s="1245"/>
      <c r="F55" s="1245"/>
      <c r="G55" s="1245"/>
      <c r="H55" s="1245"/>
      <c r="I55" s="1245"/>
      <c r="J55" s="1245"/>
      <c r="K55" s="1245"/>
      <c r="L55" s="1245"/>
      <c r="M55" s="48"/>
      <c r="N55" s="48"/>
      <c r="O55" s="48"/>
      <c r="P55" s="48"/>
      <c r="Q55" s="48"/>
      <c r="R55" s="48"/>
    </row>
    <row r="56" spans="1:18" ht="15" customHeight="1" x14ac:dyDescent="0.2">
      <c r="A56" s="740" t="s">
        <v>778</v>
      </c>
    </row>
    <row r="57" spans="1:18" ht="15" customHeight="1" x14ac:dyDescent="0.2">
      <c r="L57" s="51"/>
      <c r="M57" s="51"/>
      <c r="N57" s="51"/>
      <c r="O57" s="51"/>
      <c r="P57" s="51"/>
      <c r="Q57" s="51"/>
    </row>
  </sheetData>
  <mergeCells count="19">
    <mergeCell ref="A55:L55"/>
    <mergeCell ref="A54:K54"/>
    <mergeCell ref="C8:C12"/>
    <mergeCell ref="J8:J12"/>
    <mergeCell ref="D8:D12"/>
    <mergeCell ref="E8:E12"/>
    <mergeCell ref="F8:F12"/>
    <mergeCell ref="G8:G12"/>
    <mergeCell ref="H8:H12"/>
    <mergeCell ref="I8:I12"/>
    <mergeCell ref="A2:K2"/>
    <mergeCell ref="A3:K3"/>
    <mergeCell ref="A5:K5"/>
    <mergeCell ref="A6:A12"/>
    <mergeCell ref="C6:E7"/>
    <mergeCell ref="F6:F7"/>
    <mergeCell ref="G6:J7"/>
    <mergeCell ref="K6:K12"/>
    <mergeCell ref="B8:B12"/>
  </mergeCells>
  <hyperlinks>
    <hyperlink ref="A1" location="Índice!A1" display="Regresar" xr:uid="{00000000-0004-0000-3E00-000000000000}"/>
  </hyperlinks>
  <pageMargins left="0.7" right="0.7" top="0.75" bottom="0.75" header="0.3" footer="0.3"/>
  <pageSetup scale="66"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44"/>
  <sheetViews>
    <sheetView showGridLines="0" workbookViewId="0">
      <selection activeCell="A22" sqref="A22"/>
    </sheetView>
  </sheetViews>
  <sheetFormatPr baseColWidth="10" defaultRowHeight="15" x14ac:dyDescent="0.2"/>
  <cols>
    <col min="1" max="1" width="40.5703125" style="99" customWidth="1"/>
    <col min="2" max="2" width="39.7109375" style="99" customWidth="1"/>
    <col min="3" max="3" width="17.140625" style="99" customWidth="1"/>
    <col min="4" max="4" width="16" style="99" customWidth="1"/>
    <col min="5" max="5" width="15.140625" style="99" bestFit="1" customWidth="1"/>
    <col min="6" max="6" width="16.140625" style="99" customWidth="1"/>
    <col min="7" max="7" width="15.5703125" style="99" customWidth="1"/>
    <col min="8" max="8" width="15.42578125" style="99" customWidth="1"/>
    <col min="9" max="9" width="13.85546875" style="99" customWidth="1"/>
    <col min="10" max="10" width="14.85546875" style="99" customWidth="1"/>
    <col min="11" max="11" width="12.85546875" style="99" bestFit="1" customWidth="1"/>
    <col min="12" max="12" width="6.5703125" style="99" bestFit="1" customWidth="1"/>
    <col min="13" max="13" width="15.42578125" style="99" bestFit="1" customWidth="1"/>
    <col min="14" max="14" width="8.5703125" style="99" bestFit="1" customWidth="1"/>
    <col min="15" max="16384" width="11.42578125" style="99"/>
  </cols>
  <sheetData>
    <row r="1" spans="1:14" s="416" customFormat="1" x14ac:dyDescent="0.2">
      <c r="A1" s="317" t="s">
        <v>18</v>
      </c>
      <c r="B1" s="235"/>
      <c r="C1" s="415"/>
      <c r="D1" s="415"/>
      <c r="E1" s="415"/>
      <c r="F1" s="415"/>
      <c r="G1" s="415"/>
      <c r="H1" s="415"/>
      <c r="I1" s="415"/>
      <c r="J1" s="415"/>
    </row>
    <row r="2" spans="1:14" s="416" customFormat="1" x14ac:dyDescent="0.2">
      <c r="A2" s="1218" t="s">
        <v>1015</v>
      </c>
      <c r="B2" s="1218"/>
      <c r="C2" s="1218"/>
      <c r="D2" s="1218"/>
      <c r="E2" s="1218"/>
      <c r="F2" s="1218"/>
      <c r="G2" s="1218"/>
      <c r="H2" s="1218"/>
      <c r="I2" s="1218"/>
      <c r="J2" s="1218"/>
    </row>
    <row r="3" spans="1:14" s="416" customFormat="1" ht="18" x14ac:dyDescent="0.2">
      <c r="A3" s="1177" t="s">
        <v>1016</v>
      </c>
      <c r="B3" s="1177"/>
      <c r="C3" s="1177"/>
      <c r="D3" s="1177"/>
      <c r="E3" s="1177"/>
      <c r="F3" s="1177"/>
      <c r="G3" s="1177"/>
      <c r="H3" s="1177"/>
      <c r="I3" s="1177"/>
      <c r="J3" s="1177"/>
    </row>
    <row r="4" spans="1:14" s="416" customFormat="1" ht="18" x14ac:dyDescent="0.2">
      <c r="A4" s="1267" t="s">
        <v>69</v>
      </c>
      <c r="B4" s="1267"/>
      <c r="C4" s="1267"/>
      <c r="D4" s="1267"/>
      <c r="E4" s="1267"/>
      <c r="F4" s="1267"/>
      <c r="G4" s="1267"/>
      <c r="H4" s="1267"/>
      <c r="I4" s="1267"/>
      <c r="J4" s="1267"/>
    </row>
    <row r="5" spans="1:14" s="416" customFormat="1" ht="15.75" thickBot="1" x14ac:dyDescent="0.25">
      <c r="A5" s="776"/>
      <c r="B5" s="776"/>
      <c r="C5" s="776"/>
      <c r="D5" s="776"/>
      <c r="E5" s="776"/>
      <c r="F5" s="776"/>
      <c r="G5" s="776"/>
      <c r="H5" s="776"/>
      <c r="I5" s="776"/>
      <c r="J5" s="718"/>
    </row>
    <row r="6" spans="1:14" ht="12.75" customHeight="1" x14ac:dyDescent="0.2">
      <c r="A6" s="1282" t="s">
        <v>67</v>
      </c>
      <c r="B6" s="1282"/>
      <c r="C6" s="1165" t="s">
        <v>252</v>
      </c>
      <c r="D6" s="1225" t="s">
        <v>157</v>
      </c>
      <c r="E6" s="1225"/>
      <c r="F6" s="1222" t="s">
        <v>253</v>
      </c>
      <c r="G6" s="1222" t="s">
        <v>254</v>
      </c>
      <c r="H6" s="1222" t="s">
        <v>255</v>
      </c>
      <c r="I6" s="1222" t="s">
        <v>256</v>
      </c>
      <c r="J6" s="310" t="s">
        <v>136</v>
      </c>
    </row>
    <row r="7" spans="1:14" ht="15.75" thickBot="1" x14ac:dyDescent="0.25">
      <c r="A7" s="1283"/>
      <c r="B7" s="1283"/>
      <c r="C7" s="1166"/>
      <c r="D7" s="1226"/>
      <c r="E7" s="1226"/>
      <c r="F7" s="1223"/>
      <c r="G7" s="1223"/>
      <c r="H7" s="1223"/>
      <c r="I7" s="1223"/>
      <c r="J7" s="311" t="s">
        <v>19</v>
      </c>
    </row>
    <row r="8" spans="1:14" ht="15.75" thickBot="1" x14ac:dyDescent="0.25">
      <c r="A8" s="1284"/>
      <c r="B8" s="1284"/>
      <c r="C8" s="1167"/>
      <c r="D8" s="573" t="s">
        <v>257</v>
      </c>
      <c r="E8" s="573" t="s">
        <v>258</v>
      </c>
      <c r="F8" s="1224"/>
      <c r="G8" s="1224"/>
      <c r="H8" s="1224"/>
      <c r="I8" s="1224"/>
      <c r="J8" s="312" t="s">
        <v>136</v>
      </c>
    </row>
    <row r="9" spans="1:14" ht="15" customHeight="1" x14ac:dyDescent="0.2">
      <c r="A9" s="574"/>
      <c r="B9" s="574"/>
      <c r="C9" s="304"/>
      <c r="D9" s="574"/>
      <c r="E9" s="574"/>
      <c r="F9" s="574"/>
      <c r="G9" s="304"/>
      <c r="H9" s="304"/>
      <c r="I9" s="574"/>
      <c r="J9" s="305"/>
    </row>
    <row r="10" spans="1:14" ht="15" customHeight="1" x14ac:dyDescent="0.2">
      <c r="A10" s="720"/>
      <c r="B10" s="128" t="s">
        <v>463</v>
      </c>
      <c r="C10" s="725"/>
      <c r="D10" s="726"/>
      <c r="E10" s="725"/>
      <c r="F10" s="725"/>
      <c r="G10" s="725"/>
      <c r="H10" s="725"/>
      <c r="I10" s="725"/>
      <c r="J10" s="727"/>
    </row>
    <row r="11" spans="1:14" ht="15" customHeight="1" x14ac:dyDescent="0.2">
      <c r="A11" s="728" t="s">
        <v>464</v>
      </c>
      <c r="B11" s="728"/>
      <c r="C11" s="769"/>
      <c r="D11" s="769"/>
      <c r="E11" s="769"/>
      <c r="F11" s="769"/>
      <c r="G11" s="769"/>
      <c r="H11" s="769"/>
      <c r="I11" s="769"/>
      <c r="J11" s="769"/>
    </row>
    <row r="12" spans="1:14" ht="15" customHeight="1" x14ac:dyDescent="0.2">
      <c r="A12" s="728"/>
      <c r="B12" s="728" t="s">
        <v>465</v>
      </c>
      <c r="C12" s="769">
        <v>41156592</v>
      </c>
      <c r="D12" s="769">
        <v>226084292.44044</v>
      </c>
      <c r="E12" s="769">
        <v>34579112.336819999</v>
      </c>
      <c r="F12" s="769">
        <v>260663404.57725999</v>
      </c>
      <c r="G12" s="769">
        <v>57158773</v>
      </c>
      <c r="H12" s="769">
        <v>22191090</v>
      </c>
      <c r="I12" s="769">
        <v>2768908</v>
      </c>
      <c r="J12" s="769">
        <v>383938767</v>
      </c>
      <c r="K12" s="769"/>
      <c r="L12" s="804"/>
      <c r="M12" s="791"/>
      <c r="N12" s="804"/>
    </row>
    <row r="13" spans="1:14" ht="15" customHeight="1" x14ac:dyDescent="0.2">
      <c r="A13" s="403"/>
      <c r="B13" s="728" t="s">
        <v>466</v>
      </c>
      <c r="C13" s="769">
        <v>46024</v>
      </c>
      <c r="D13" s="769">
        <v>728267.63693000004</v>
      </c>
      <c r="E13" s="769">
        <v>228423.22506999999</v>
      </c>
      <c r="F13" s="769">
        <v>956690.86199999996</v>
      </c>
      <c r="G13" s="769">
        <v>11.831580000000001</v>
      </c>
      <c r="H13" s="769">
        <v>399838</v>
      </c>
      <c r="I13" s="769">
        <v>33548</v>
      </c>
      <c r="J13" s="769">
        <v>1436112.69358</v>
      </c>
      <c r="K13" s="769"/>
      <c r="L13" s="804"/>
      <c r="M13" s="791"/>
      <c r="N13" s="804"/>
    </row>
    <row r="14" spans="1:14" ht="15" customHeight="1" x14ac:dyDescent="0.2">
      <c r="A14" s="128" t="s">
        <v>467</v>
      </c>
      <c r="B14" s="731"/>
      <c r="C14" s="769"/>
      <c r="D14" s="769"/>
      <c r="E14" s="769"/>
      <c r="F14" s="769"/>
      <c r="G14" s="769"/>
      <c r="H14" s="769"/>
      <c r="I14" s="769"/>
      <c r="J14" s="769">
        <v>0</v>
      </c>
      <c r="K14" s="769"/>
      <c r="L14" s="804"/>
      <c r="N14" s="804"/>
    </row>
    <row r="15" spans="1:14" ht="15" customHeight="1" x14ac:dyDescent="0.2">
      <c r="A15" s="403"/>
      <c r="B15" s="728" t="s">
        <v>468</v>
      </c>
      <c r="C15" s="769">
        <v>2866768</v>
      </c>
      <c r="D15" s="769">
        <v>4323669.1354700001</v>
      </c>
      <c r="E15" s="769">
        <v>254949.17955999999</v>
      </c>
      <c r="F15" s="769">
        <v>4578618.3150300002</v>
      </c>
      <c r="G15" s="769">
        <v>2798903.5710200001</v>
      </c>
      <c r="H15" s="769">
        <v>26971</v>
      </c>
      <c r="I15" s="769">
        <v>29995</v>
      </c>
      <c r="J15" s="769">
        <v>10301255.886050001</v>
      </c>
      <c r="K15" s="769"/>
      <c r="L15" s="804"/>
      <c r="M15" s="791"/>
      <c r="N15" s="804"/>
    </row>
    <row r="16" spans="1:14" ht="15" customHeight="1" thickBot="1" x14ac:dyDescent="0.25">
      <c r="A16" s="403"/>
      <c r="B16" s="728" t="s">
        <v>469</v>
      </c>
      <c r="C16" s="769">
        <v>1125910</v>
      </c>
      <c r="D16" s="769">
        <v>9616667.7432000004</v>
      </c>
      <c r="E16" s="769">
        <v>1157231.2300199999</v>
      </c>
      <c r="F16" s="769">
        <v>10773898.97322</v>
      </c>
      <c r="G16" s="769">
        <v>2192773</v>
      </c>
      <c r="H16" s="769">
        <v>504526</v>
      </c>
      <c r="I16" s="769">
        <v>160859</v>
      </c>
      <c r="J16" s="769">
        <v>14757966.97322</v>
      </c>
      <c r="K16" s="769"/>
      <c r="L16" s="804"/>
      <c r="M16" s="791"/>
      <c r="N16" s="804"/>
    </row>
    <row r="17" spans="1:14" ht="15" customHeight="1" thickBot="1" x14ac:dyDescent="0.25">
      <c r="A17" s="367" t="s">
        <v>470</v>
      </c>
      <c r="B17" s="364" t="s">
        <v>470</v>
      </c>
      <c r="C17" s="365">
        <v>45195294</v>
      </c>
      <c r="D17" s="365">
        <v>240752896.95603999</v>
      </c>
      <c r="E17" s="365">
        <v>36219715.971469998</v>
      </c>
      <c r="F17" s="365">
        <v>276972612.72750998</v>
      </c>
      <c r="G17" s="365">
        <v>62150461.402599998</v>
      </c>
      <c r="H17" s="365">
        <v>23122425</v>
      </c>
      <c r="I17" s="365">
        <v>2993310</v>
      </c>
      <c r="J17" s="365">
        <v>410434102.55284995</v>
      </c>
      <c r="K17" s="766"/>
      <c r="L17" s="804"/>
      <c r="M17" s="791"/>
      <c r="N17" s="804"/>
    </row>
    <row r="18" spans="1:14" ht="15" customHeight="1" x14ac:dyDescent="0.2">
      <c r="A18" s="720"/>
      <c r="B18" s="720"/>
      <c r="C18" s="769"/>
      <c r="D18" s="769"/>
      <c r="E18" s="769"/>
      <c r="F18" s="769"/>
      <c r="G18" s="769"/>
      <c r="H18" s="769"/>
      <c r="I18" s="769"/>
      <c r="J18" s="769"/>
    </row>
    <row r="19" spans="1:14" ht="15" customHeight="1" x14ac:dyDescent="0.2">
      <c r="A19" s="720"/>
      <c r="B19" s="128" t="s">
        <v>471</v>
      </c>
      <c r="C19" s="769"/>
      <c r="D19" s="769"/>
      <c r="E19" s="769"/>
      <c r="F19" s="769"/>
      <c r="G19" s="769"/>
      <c r="H19" s="769"/>
      <c r="I19" s="769"/>
      <c r="J19" s="769"/>
    </row>
    <row r="20" spans="1:14" ht="15" customHeight="1" x14ac:dyDescent="0.2">
      <c r="A20" s="732" t="s">
        <v>472</v>
      </c>
      <c r="B20" s="720"/>
      <c r="C20" s="769"/>
      <c r="D20" s="769"/>
      <c r="E20" s="769"/>
      <c r="F20" s="769"/>
      <c r="G20" s="769"/>
      <c r="H20" s="769"/>
      <c r="I20" s="769"/>
      <c r="J20" s="769"/>
    </row>
    <row r="21" spans="1:14" ht="15" customHeight="1" x14ac:dyDescent="0.2">
      <c r="A21" s="403"/>
      <c r="B21" s="798" t="s">
        <v>377</v>
      </c>
      <c r="C21" s="769">
        <v>8540327</v>
      </c>
      <c r="D21" s="769">
        <v>120731761.05529</v>
      </c>
      <c r="E21" s="769">
        <v>37349170.762390003</v>
      </c>
      <c r="F21" s="769">
        <v>158080931.81768</v>
      </c>
      <c r="G21" s="769">
        <v>1083404</v>
      </c>
      <c r="H21" s="769">
        <v>4893908</v>
      </c>
      <c r="I21" s="769">
        <v>5445258</v>
      </c>
      <c r="J21" s="769">
        <v>178043828.81768</v>
      </c>
      <c r="K21" s="766"/>
      <c r="L21" s="804"/>
      <c r="M21" s="791"/>
      <c r="N21" s="804"/>
    </row>
    <row r="22" spans="1:14" ht="15" customHeight="1" x14ac:dyDescent="0.2">
      <c r="A22" s="403"/>
      <c r="B22" s="732" t="s">
        <v>481</v>
      </c>
      <c r="C22" s="769">
        <v>2361009</v>
      </c>
      <c r="D22" s="769">
        <v>38281904.15843001</v>
      </c>
      <c r="E22" s="769">
        <v>12224009.796020001</v>
      </c>
      <c r="F22" s="769">
        <v>50505913.954449996</v>
      </c>
      <c r="G22" s="769">
        <v>17302</v>
      </c>
      <c r="H22" s="769">
        <v>361601</v>
      </c>
      <c r="I22" s="769">
        <v>1796378</v>
      </c>
      <c r="J22" s="769">
        <v>55042203.954449996</v>
      </c>
      <c r="K22" s="766"/>
      <c r="L22" s="804"/>
      <c r="M22" s="791"/>
      <c r="N22" s="804"/>
    </row>
    <row r="23" spans="1:14" ht="15" customHeight="1" x14ac:dyDescent="0.2">
      <c r="A23" s="728"/>
      <c r="B23" s="728" t="s">
        <v>130</v>
      </c>
      <c r="C23" s="769">
        <v>957944</v>
      </c>
      <c r="D23" s="769">
        <v>17112881.804269999</v>
      </c>
      <c r="E23" s="769">
        <v>5628092.0475199996</v>
      </c>
      <c r="F23" s="769">
        <v>22740973.85179</v>
      </c>
      <c r="G23" s="769">
        <v>67395</v>
      </c>
      <c r="H23" s="769">
        <v>11101561</v>
      </c>
      <c r="I23" s="769">
        <v>836721</v>
      </c>
      <c r="J23" s="769">
        <v>35704594.851789996</v>
      </c>
      <c r="K23" s="766"/>
      <c r="L23" s="804"/>
      <c r="M23" s="791"/>
      <c r="N23" s="804"/>
    </row>
    <row r="24" spans="1:14" ht="26.25" customHeight="1" x14ac:dyDescent="0.2">
      <c r="A24" s="812" t="s">
        <v>473</v>
      </c>
      <c r="B24" s="728"/>
      <c r="C24" s="769"/>
      <c r="D24" s="769"/>
      <c r="E24" s="769"/>
      <c r="F24" s="769"/>
      <c r="G24" s="769"/>
      <c r="H24" s="769"/>
      <c r="I24" s="769"/>
      <c r="J24" s="769">
        <v>0</v>
      </c>
    </row>
    <row r="25" spans="1:14" ht="15" customHeight="1" x14ac:dyDescent="0.2">
      <c r="A25" s="728"/>
      <c r="B25" s="728" t="s">
        <v>474</v>
      </c>
      <c r="C25" s="769">
        <v>7524868</v>
      </c>
      <c r="D25" s="769">
        <v>13641833.496519998</v>
      </c>
      <c r="E25" s="769">
        <v>88602.456620000012</v>
      </c>
      <c r="F25" s="769">
        <v>13730435</v>
      </c>
      <c r="G25" s="769">
        <v>8600954</v>
      </c>
      <c r="H25" s="769">
        <v>51148</v>
      </c>
      <c r="I25" s="769">
        <v>12935</v>
      </c>
      <c r="J25" s="769">
        <v>29920340</v>
      </c>
      <c r="K25" s="818"/>
    </row>
    <row r="26" spans="1:14" ht="15" customHeight="1" x14ac:dyDescent="0.2">
      <c r="A26" s="732"/>
      <c r="B26" s="732" t="s">
        <v>475</v>
      </c>
      <c r="C26" s="769">
        <v>3587981</v>
      </c>
      <c r="D26" s="769">
        <v>50613475.075279996</v>
      </c>
      <c r="E26" s="769">
        <v>15641263.8257</v>
      </c>
      <c r="F26" s="769">
        <v>66254738.900980011</v>
      </c>
      <c r="G26" s="769">
        <v>451738</v>
      </c>
      <c r="H26" s="769">
        <v>2105479</v>
      </c>
      <c r="I26" s="769">
        <v>2281219</v>
      </c>
      <c r="J26" s="769">
        <v>74681155.900980011</v>
      </c>
      <c r="K26" s="818"/>
      <c r="L26" s="804"/>
      <c r="M26" s="791"/>
      <c r="N26" s="804"/>
    </row>
    <row r="27" spans="1:14" ht="15" customHeight="1" x14ac:dyDescent="0.2">
      <c r="A27" s="733" t="s">
        <v>476</v>
      </c>
      <c r="B27" s="733"/>
      <c r="C27" s="769"/>
      <c r="D27" s="769"/>
      <c r="E27" s="769"/>
      <c r="F27" s="769"/>
      <c r="G27" s="769"/>
      <c r="H27" s="769"/>
      <c r="I27" s="769"/>
      <c r="J27" s="769">
        <v>0</v>
      </c>
    </row>
    <row r="28" spans="1:14" ht="15" customHeight="1" x14ac:dyDescent="0.2">
      <c r="A28" s="733"/>
      <c r="B28" s="802" t="s">
        <v>477</v>
      </c>
      <c r="C28" s="769">
        <v>623819</v>
      </c>
      <c r="D28" s="769">
        <v>6681284.2157299994</v>
      </c>
      <c r="E28" s="769">
        <v>446253.16287</v>
      </c>
      <c r="F28" s="769">
        <v>7127537.3786000004</v>
      </c>
      <c r="G28" s="769">
        <v>424070</v>
      </c>
      <c r="H28" s="769">
        <v>394042</v>
      </c>
      <c r="I28" s="769">
        <v>34490</v>
      </c>
      <c r="J28" s="769">
        <v>8603958.3786000013</v>
      </c>
      <c r="K28" s="766"/>
      <c r="L28" s="804"/>
      <c r="M28" s="791"/>
      <c r="N28" s="804"/>
    </row>
    <row r="29" spans="1:14" ht="15" customHeight="1" x14ac:dyDescent="0.2">
      <c r="A29" s="733"/>
      <c r="B29" s="733" t="s">
        <v>478</v>
      </c>
      <c r="C29" s="769">
        <v>9247060</v>
      </c>
      <c r="D29" s="769">
        <v>3578549.85513</v>
      </c>
      <c r="E29" s="769">
        <v>51387.712940000005</v>
      </c>
      <c r="F29" s="769">
        <v>3629937.5680699996</v>
      </c>
      <c r="G29" s="769">
        <v>1917858</v>
      </c>
      <c r="H29" s="769">
        <v>207</v>
      </c>
      <c r="I29" s="769">
        <v>156</v>
      </c>
      <c r="J29" s="769">
        <v>14795218.56807</v>
      </c>
      <c r="K29" s="766"/>
      <c r="L29" s="804"/>
      <c r="M29" s="791"/>
      <c r="N29" s="804"/>
    </row>
    <row r="30" spans="1:14" ht="15" customHeight="1" x14ac:dyDescent="0.2">
      <c r="A30" s="733"/>
      <c r="B30" s="733" t="s">
        <v>479</v>
      </c>
      <c r="C30" s="769">
        <v>6949</v>
      </c>
      <c r="D30" s="769">
        <v>360732.1436500001</v>
      </c>
      <c r="E30" s="769">
        <v>38313.874400000008</v>
      </c>
      <c r="F30" s="769">
        <v>399046.01805000007</v>
      </c>
      <c r="G30" s="769">
        <v>3</v>
      </c>
      <c r="H30" s="769">
        <v>524</v>
      </c>
      <c r="I30" s="769">
        <v>5661</v>
      </c>
      <c r="J30" s="769">
        <v>412183.01805000007</v>
      </c>
      <c r="K30" s="766"/>
      <c r="L30" s="804"/>
      <c r="M30" s="791"/>
      <c r="N30" s="804"/>
    </row>
    <row r="31" spans="1:14" ht="15" customHeight="1" thickBot="1" x14ac:dyDescent="0.25">
      <c r="A31" s="733"/>
      <c r="B31" s="733" t="s">
        <v>245</v>
      </c>
      <c r="C31" s="769">
        <v>106665</v>
      </c>
      <c r="D31" s="769">
        <v>936250.72271</v>
      </c>
      <c r="E31" s="769">
        <v>241986.45749999999</v>
      </c>
      <c r="F31" s="769">
        <v>1178237.1802100001</v>
      </c>
      <c r="G31" s="769">
        <v>285740</v>
      </c>
      <c r="H31" s="769">
        <v>87780</v>
      </c>
      <c r="I31" s="769">
        <v>35122</v>
      </c>
      <c r="J31" s="769">
        <v>1693544.1802100001</v>
      </c>
      <c r="K31" s="766"/>
      <c r="L31" s="804"/>
      <c r="M31" s="791"/>
      <c r="N31" s="804"/>
    </row>
    <row r="32" spans="1:14" ht="15" customHeight="1" thickBot="1" x14ac:dyDescent="0.25">
      <c r="A32" s="733" t="s">
        <v>480</v>
      </c>
      <c r="B32" s="364" t="s">
        <v>480</v>
      </c>
      <c r="C32" s="365">
        <v>32956622</v>
      </c>
      <c r="D32" s="365">
        <v>251938672.52701005</v>
      </c>
      <c r="E32" s="365">
        <v>71709080.095960006</v>
      </c>
      <c r="F32" s="365">
        <v>323647751.66983002</v>
      </c>
      <c r="G32" s="365">
        <v>12848464</v>
      </c>
      <c r="H32" s="365">
        <v>18996250</v>
      </c>
      <c r="I32" s="365">
        <v>10447940</v>
      </c>
      <c r="J32" s="365">
        <v>398897027.66983002</v>
      </c>
      <c r="L32" s="804"/>
      <c r="M32" s="791"/>
      <c r="N32" s="804"/>
    </row>
    <row r="33" spans="1:14" ht="15" customHeight="1" x14ac:dyDescent="0.2">
      <c r="A33" s="737"/>
      <c r="B33" s="737"/>
      <c r="C33" s="769"/>
      <c r="D33" s="769"/>
      <c r="E33" s="769"/>
      <c r="F33" s="769"/>
      <c r="G33" s="769"/>
      <c r="H33" s="769"/>
      <c r="I33" s="769"/>
      <c r="J33" s="769"/>
    </row>
    <row r="34" spans="1:14" ht="15" customHeight="1" thickBot="1" x14ac:dyDescent="0.25">
      <c r="A34" s="775" t="s">
        <v>354</v>
      </c>
      <c r="B34" s="775" t="s">
        <v>354</v>
      </c>
      <c r="C34" s="775">
        <v>12238672</v>
      </c>
      <c r="D34" s="775">
        <v>-11185775.570970058</v>
      </c>
      <c r="E34" s="775">
        <v>-35489364.124490008</v>
      </c>
      <c r="F34" s="775">
        <v>-46675138.942320049</v>
      </c>
      <c r="G34" s="775">
        <v>49301997.402599998</v>
      </c>
      <c r="H34" s="775">
        <v>4126175</v>
      </c>
      <c r="I34" s="775">
        <v>-7454630</v>
      </c>
      <c r="J34" s="775">
        <v>11537074.883019924</v>
      </c>
      <c r="K34" s="766"/>
      <c r="L34" s="804"/>
      <c r="M34" s="791"/>
      <c r="N34" s="804"/>
    </row>
    <row r="35" spans="1:14" ht="30.75" customHeight="1" x14ac:dyDescent="0.2">
      <c r="A35" s="439" t="s">
        <v>146</v>
      </c>
      <c r="B35" s="1129" t="s">
        <v>857</v>
      </c>
      <c r="C35" s="1129"/>
      <c r="D35" s="1129"/>
      <c r="E35" s="1129"/>
      <c r="F35" s="1129"/>
      <c r="G35" s="1129"/>
      <c r="H35" s="1129"/>
      <c r="I35" s="1129"/>
      <c r="J35" s="1129"/>
      <c r="K35" s="51"/>
      <c r="L35" s="51"/>
      <c r="M35" s="51"/>
      <c r="N35" s="51"/>
    </row>
    <row r="36" spans="1:14" ht="12.75" customHeight="1" x14ac:dyDescent="0.2">
      <c r="A36" s="437"/>
      <c r="B36" s="50"/>
      <c r="C36" s="50"/>
      <c r="D36" s="50"/>
      <c r="E36" s="50"/>
      <c r="F36" s="50"/>
      <c r="G36" s="50"/>
      <c r="H36" s="50"/>
      <c r="I36" s="50"/>
      <c r="J36" s="50"/>
      <c r="K36" s="51"/>
      <c r="L36" s="51"/>
      <c r="M36" s="51"/>
      <c r="N36" s="51"/>
    </row>
    <row r="37" spans="1:14" ht="12.75" customHeight="1" x14ac:dyDescent="0.2">
      <c r="A37" s="437"/>
      <c r="B37" s="50"/>
      <c r="C37" s="804"/>
      <c r="D37" s="804"/>
      <c r="E37" s="804"/>
      <c r="F37" s="804"/>
      <c r="G37" s="804"/>
      <c r="H37" s="804"/>
      <c r="I37" s="804"/>
      <c r="J37" s="804"/>
      <c r="K37" s="51"/>
      <c r="L37" s="51"/>
      <c r="M37" s="51"/>
      <c r="N37" s="51"/>
    </row>
    <row r="38" spans="1:14" ht="12.75" customHeight="1" x14ac:dyDescent="0.2">
      <c r="A38" s="437"/>
      <c r="B38" s="50"/>
      <c r="C38" s="804"/>
      <c r="D38" s="804"/>
      <c r="E38" s="804"/>
      <c r="F38" s="804"/>
      <c r="G38" s="804"/>
      <c r="H38" s="804"/>
      <c r="I38" s="804"/>
      <c r="J38" s="804"/>
      <c r="K38" s="51"/>
      <c r="L38" s="51"/>
      <c r="M38" s="51"/>
      <c r="N38" s="51"/>
    </row>
    <row r="39" spans="1:14" ht="12.75" customHeight="1" x14ac:dyDescent="0.2">
      <c r="A39" s="437"/>
      <c r="B39" s="50"/>
      <c r="C39" s="804"/>
      <c r="D39" s="804"/>
      <c r="E39" s="804"/>
      <c r="F39" s="804"/>
      <c r="G39" s="804"/>
      <c r="H39" s="804"/>
      <c r="I39" s="804"/>
      <c r="J39" s="804"/>
      <c r="K39" s="51"/>
      <c r="L39" s="51"/>
      <c r="M39" s="51"/>
      <c r="N39" s="51"/>
    </row>
    <row r="40" spans="1:14" ht="12.75" customHeight="1" x14ac:dyDescent="0.2">
      <c r="A40" s="437"/>
      <c r="B40" s="50"/>
      <c r="C40" s="50"/>
      <c r="D40" s="50"/>
      <c r="E40" s="50"/>
      <c r="F40" s="50"/>
      <c r="G40" s="50"/>
      <c r="H40" s="50"/>
      <c r="I40" s="50"/>
      <c r="J40" s="50"/>
      <c r="K40" s="51"/>
      <c r="L40" s="51"/>
      <c r="M40" s="51"/>
      <c r="N40" s="51"/>
    </row>
    <row r="41" spans="1:14" x14ac:dyDescent="0.2">
      <c r="C41" s="791">
        <f>+C18-C33</f>
        <v>0</v>
      </c>
      <c r="D41" s="791">
        <f>+D18-D33</f>
        <v>0</v>
      </c>
      <c r="E41" s="791">
        <f>+E18-E33</f>
        <v>0</v>
      </c>
      <c r="F41" s="791">
        <f>+F18-F33</f>
        <v>0</v>
      </c>
      <c r="G41" s="791">
        <f>+G18-G33</f>
        <v>0</v>
      </c>
      <c r="H41" s="791"/>
      <c r="I41" s="791"/>
      <c r="J41" s="791"/>
    </row>
    <row r="42" spans="1:14" x14ac:dyDescent="0.2">
      <c r="D42" s="779"/>
      <c r="E42" s="780"/>
      <c r="F42" s="780"/>
      <c r="G42" s="780"/>
      <c r="H42" s="779"/>
      <c r="I42" s="779"/>
    </row>
    <row r="43" spans="1:14" x14ac:dyDescent="0.2">
      <c r="D43" s="779"/>
      <c r="E43" s="780"/>
      <c r="F43" s="780"/>
      <c r="G43" s="780"/>
      <c r="H43" s="779"/>
    </row>
    <row r="44" spans="1:14" x14ac:dyDescent="0.2">
      <c r="D44" s="779"/>
    </row>
  </sheetData>
  <mergeCells count="11">
    <mergeCell ref="B35:J35"/>
    <mergeCell ref="A2:J2"/>
    <mergeCell ref="A3:J3"/>
    <mergeCell ref="A4:J4"/>
    <mergeCell ref="A6:B8"/>
    <mergeCell ref="C6:C8"/>
    <mergeCell ref="D6:E7"/>
    <mergeCell ref="F6:F8"/>
    <mergeCell ref="G6:G8"/>
    <mergeCell ref="H6:H8"/>
    <mergeCell ref="I6:I8"/>
  </mergeCells>
  <hyperlinks>
    <hyperlink ref="A1" location="Índice!A1" display="Regresar" xr:uid="{00000000-0004-0000-3F00-000000000000}"/>
  </hyperlinks>
  <pageMargins left="0.15748031496062992" right="0.15748031496062992" top="0.74803149606299213" bottom="0.74803149606299213" header="0.31496062992125984" footer="0.31496062992125984"/>
  <pageSetup scale="8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S53"/>
  <sheetViews>
    <sheetView showGridLines="0" workbookViewId="0">
      <selection activeCell="C24" sqref="C24"/>
    </sheetView>
  </sheetViews>
  <sheetFormatPr baseColWidth="10" defaultRowHeight="15" x14ac:dyDescent="0.2"/>
  <cols>
    <col min="1" max="1" width="29.28515625" style="99" customWidth="1"/>
    <col min="2" max="2" width="14.28515625" style="99" customWidth="1"/>
    <col min="3" max="6" width="20.85546875" style="99" customWidth="1"/>
    <col min="7" max="16384" width="11.42578125" style="99"/>
  </cols>
  <sheetData>
    <row r="1" spans="1:6" s="416" customFormat="1" x14ac:dyDescent="0.2">
      <c r="A1" s="236" t="s">
        <v>18</v>
      </c>
      <c r="B1" s="741"/>
      <c r="C1" s="741"/>
      <c r="D1" s="741"/>
      <c r="E1" s="741"/>
    </row>
    <row r="2" spans="1:6" s="416" customFormat="1" x14ac:dyDescent="0.2">
      <c r="A2" s="1232" t="s">
        <v>1238</v>
      </c>
      <c r="B2" s="1232"/>
      <c r="C2" s="1232"/>
      <c r="D2" s="1232"/>
      <c r="E2" s="1232"/>
      <c r="F2" s="1232"/>
    </row>
    <row r="3" spans="1:6" s="416" customFormat="1" ht="34.5" customHeight="1" x14ac:dyDescent="0.2">
      <c r="A3" s="1205" t="s">
        <v>1380</v>
      </c>
      <c r="B3" s="1205"/>
      <c r="C3" s="1205"/>
      <c r="D3" s="1205"/>
      <c r="E3" s="1205"/>
    </row>
    <row r="4" spans="1:6" s="416" customFormat="1" ht="18" x14ac:dyDescent="0.2">
      <c r="A4" s="417" t="s">
        <v>69</v>
      </c>
      <c r="B4" s="741"/>
      <c r="C4" s="741"/>
      <c r="D4" s="741"/>
      <c r="E4" s="741"/>
    </row>
    <row r="5" spans="1:6" s="416" customFormat="1" ht="15.75" thickBot="1" x14ac:dyDescent="0.25">
      <c r="A5" s="1232"/>
      <c r="B5" s="1232"/>
      <c r="C5" s="1232"/>
      <c r="D5" s="1232"/>
      <c r="E5" s="1232"/>
      <c r="F5" s="1232"/>
    </row>
    <row r="6" spans="1:6" ht="15" customHeight="1" thickBot="1" x14ac:dyDescent="0.25">
      <c r="A6" s="1268" t="s">
        <v>1363</v>
      </c>
      <c r="B6" s="1270" t="s">
        <v>19</v>
      </c>
      <c r="C6" s="1237" t="s">
        <v>484</v>
      </c>
      <c r="D6" s="1237"/>
      <c r="E6" s="1237" t="s">
        <v>467</v>
      </c>
      <c r="F6" s="1237"/>
    </row>
    <row r="7" spans="1:6" ht="45.75" thickBot="1" x14ac:dyDescent="0.25">
      <c r="A7" s="1269"/>
      <c r="B7" s="1271"/>
      <c r="C7" s="576" t="s">
        <v>482</v>
      </c>
      <c r="D7" s="576" t="s">
        <v>483</v>
      </c>
      <c r="E7" s="576" t="s">
        <v>485</v>
      </c>
      <c r="F7" s="576" t="s">
        <v>469</v>
      </c>
    </row>
    <row r="8" spans="1:6" ht="15" customHeight="1" x14ac:dyDescent="0.2">
      <c r="A8" s="290"/>
      <c r="B8" s="291"/>
      <c r="C8" s="575"/>
      <c r="D8" s="575"/>
      <c r="E8" s="575"/>
      <c r="F8" s="803"/>
    </row>
    <row r="9" spans="1:6" ht="15" customHeight="1" x14ac:dyDescent="0.2">
      <c r="A9" s="773" t="s">
        <v>376</v>
      </c>
      <c r="B9" s="766">
        <v>410434103.01512998</v>
      </c>
      <c r="C9" s="766">
        <v>383938767.45061994</v>
      </c>
      <c r="D9" s="766">
        <v>1436112.6932599999</v>
      </c>
      <c r="E9" s="766">
        <v>10301256.034370003</v>
      </c>
      <c r="F9" s="766">
        <v>14757966.836879997</v>
      </c>
    </row>
    <row r="10" spans="1:6" ht="15" customHeight="1" x14ac:dyDescent="0.2">
      <c r="A10" s="56"/>
      <c r="B10" s="766"/>
      <c r="C10" s="766"/>
      <c r="D10" s="766"/>
      <c r="E10" s="766"/>
      <c r="F10" s="403"/>
    </row>
    <row r="11" spans="1:6" ht="15" customHeight="1" x14ac:dyDescent="0.2">
      <c r="A11" s="745" t="s">
        <v>20</v>
      </c>
      <c r="B11" s="766">
        <v>5758802.4445900004</v>
      </c>
      <c r="C11" s="766">
        <v>5702087.64475</v>
      </c>
      <c r="D11" s="766">
        <v>0</v>
      </c>
      <c r="E11" s="766">
        <v>11091.75207</v>
      </c>
      <c r="F11" s="766">
        <v>45623.047770000005</v>
      </c>
    </row>
    <row r="12" spans="1:6" ht="15" customHeight="1" x14ac:dyDescent="0.2">
      <c r="A12" s="745" t="s">
        <v>21</v>
      </c>
      <c r="B12" s="766">
        <v>17360492.25059</v>
      </c>
      <c r="C12" s="766">
        <v>16942326.733449999</v>
      </c>
      <c r="D12" s="766">
        <v>28689.7477</v>
      </c>
      <c r="E12" s="766">
        <v>20352.504809999999</v>
      </c>
      <c r="F12" s="766">
        <v>369123.26462999999</v>
      </c>
    </row>
    <row r="13" spans="1:6" ht="15" customHeight="1" x14ac:dyDescent="0.2">
      <c r="A13" s="745" t="s">
        <v>22</v>
      </c>
      <c r="B13" s="766">
        <v>3450851.2894700002</v>
      </c>
      <c r="C13" s="766">
        <v>3367438.7735799998</v>
      </c>
      <c r="D13" s="766">
        <v>11675.949630000001</v>
      </c>
      <c r="E13" s="766">
        <v>8492.8860100000002</v>
      </c>
      <c r="F13" s="766">
        <v>63243.680249999998</v>
      </c>
    </row>
    <row r="14" spans="1:6" ht="15" customHeight="1" x14ac:dyDescent="0.2">
      <c r="A14" s="745" t="s">
        <v>23</v>
      </c>
      <c r="B14" s="766">
        <v>2938095.9268199997</v>
      </c>
      <c r="C14" s="766">
        <v>2744296.52929</v>
      </c>
      <c r="D14" s="766">
        <v>6177.0986499999999</v>
      </c>
      <c r="E14" s="766">
        <v>6825.9456099999998</v>
      </c>
      <c r="F14" s="766">
        <v>180796.35326999999</v>
      </c>
    </row>
    <row r="15" spans="1:6" ht="15" customHeight="1" x14ac:dyDescent="0.2">
      <c r="A15" s="745" t="s">
        <v>24</v>
      </c>
      <c r="B15" s="766">
        <v>16095421.780440001</v>
      </c>
      <c r="C15" s="766">
        <v>15725282.627839999</v>
      </c>
      <c r="D15" s="766">
        <v>36775.087500000001</v>
      </c>
      <c r="E15" s="766">
        <v>32022.425579999999</v>
      </c>
      <c r="F15" s="766">
        <v>301341.63952000003</v>
      </c>
    </row>
    <row r="16" spans="1:6" ht="15" customHeight="1" x14ac:dyDescent="0.2">
      <c r="A16" s="745" t="s">
        <v>25</v>
      </c>
      <c r="B16" s="766">
        <v>2316592.72652</v>
      </c>
      <c r="C16" s="766">
        <v>2208372.8675699998</v>
      </c>
      <c r="D16" s="766">
        <v>9228.9709700000003</v>
      </c>
      <c r="E16" s="766">
        <v>11336.64236</v>
      </c>
      <c r="F16" s="766">
        <v>87654.245620000002</v>
      </c>
    </row>
    <row r="17" spans="1:6" ht="15" customHeight="1" x14ac:dyDescent="0.2">
      <c r="A17" s="745" t="s">
        <v>26</v>
      </c>
      <c r="B17" s="766">
        <v>4043987.2446999997</v>
      </c>
      <c r="C17" s="766">
        <v>3916137.7488699998</v>
      </c>
      <c r="D17" s="766">
        <v>19832.790420000001</v>
      </c>
      <c r="E17" s="766">
        <v>12764.3019</v>
      </c>
      <c r="F17" s="766">
        <v>95252.403510000004</v>
      </c>
    </row>
    <row r="18" spans="1:6" ht="15" customHeight="1" x14ac:dyDescent="0.2">
      <c r="A18" s="745" t="s">
        <v>27</v>
      </c>
      <c r="B18" s="766">
        <v>17100840.331269998</v>
      </c>
      <c r="C18" s="766">
        <v>16851252.678780001</v>
      </c>
      <c r="D18" s="766">
        <v>61171.088060000002</v>
      </c>
      <c r="E18" s="766">
        <v>35226.315869999999</v>
      </c>
      <c r="F18" s="766">
        <v>153190.24856000001</v>
      </c>
    </row>
    <row r="19" spans="1:6" ht="15" customHeight="1" x14ac:dyDescent="0.2">
      <c r="A19" s="746" t="s">
        <v>28</v>
      </c>
      <c r="B19" s="766">
        <v>16919121.662759997</v>
      </c>
      <c r="C19" s="766"/>
      <c r="D19" s="766">
        <v>57786.633450000001</v>
      </c>
      <c r="E19" s="766">
        <v>9470671.9160699993</v>
      </c>
      <c r="F19" s="766">
        <v>7390663.1132399999</v>
      </c>
    </row>
    <row r="20" spans="1:6" ht="15" customHeight="1" x14ac:dyDescent="0.2">
      <c r="A20" s="406" t="s">
        <v>1289</v>
      </c>
      <c r="B20" s="766">
        <v>38944169.607129999</v>
      </c>
      <c r="C20" s="766">
        <v>38148792.769769996</v>
      </c>
      <c r="D20" s="766">
        <v>26887.63726</v>
      </c>
      <c r="E20" s="766">
        <v>82736.086630000005</v>
      </c>
      <c r="F20" s="766">
        <v>685753.11346999998</v>
      </c>
    </row>
    <row r="21" spans="1:6" ht="15" customHeight="1" x14ac:dyDescent="0.2">
      <c r="A21" s="406" t="s">
        <v>1286</v>
      </c>
      <c r="B21" s="766">
        <v>37849006.169740006</v>
      </c>
      <c r="C21" s="766">
        <v>36675000.688610002</v>
      </c>
      <c r="D21" s="766">
        <v>152427.46952000001</v>
      </c>
      <c r="E21" s="766">
        <v>87904.152770000001</v>
      </c>
      <c r="F21" s="766">
        <v>933673.85884</v>
      </c>
    </row>
    <row r="22" spans="1:6" ht="15" customHeight="1" x14ac:dyDescent="0.2">
      <c r="A22" s="406" t="s">
        <v>29</v>
      </c>
      <c r="B22" s="766">
        <v>4539377.3517100001</v>
      </c>
      <c r="C22" s="766">
        <v>4301149.5640700003</v>
      </c>
      <c r="D22" s="766">
        <v>22492.79521</v>
      </c>
      <c r="E22" s="766">
        <v>13776.81049</v>
      </c>
      <c r="F22" s="766">
        <v>201958.18194000001</v>
      </c>
    </row>
    <row r="23" spans="1:6" ht="15" customHeight="1" x14ac:dyDescent="0.2">
      <c r="A23" s="406" t="s">
        <v>30</v>
      </c>
      <c r="B23" s="766">
        <v>17635956.701150004</v>
      </c>
      <c r="C23" s="766">
        <v>17376213.604230002</v>
      </c>
      <c r="D23" s="766">
        <v>47808.923560000003</v>
      </c>
      <c r="E23" s="766">
        <v>28257.721249999999</v>
      </c>
      <c r="F23" s="766">
        <v>183676.45211000001</v>
      </c>
    </row>
    <row r="24" spans="1:6" ht="15" customHeight="1" x14ac:dyDescent="0.2">
      <c r="A24" s="406" t="s">
        <v>31</v>
      </c>
      <c r="B24" s="766">
        <v>3273138.4935599999</v>
      </c>
      <c r="C24" s="766">
        <v>3132175.3594399998</v>
      </c>
      <c r="D24" s="766">
        <v>17044.028979999999</v>
      </c>
      <c r="E24" s="766">
        <v>14785.24116</v>
      </c>
      <c r="F24" s="766">
        <v>109133.86397999999</v>
      </c>
    </row>
    <row r="25" spans="1:6" ht="15" customHeight="1" x14ac:dyDescent="0.2">
      <c r="A25" s="406" t="s">
        <v>32</v>
      </c>
      <c r="B25" s="766">
        <v>4513686.8554699998</v>
      </c>
      <c r="C25" s="766">
        <v>4419554.3622500002</v>
      </c>
      <c r="D25" s="766">
        <v>12661.227129999999</v>
      </c>
      <c r="E25" s="766">
        <v>13797.06402</v>
      </c>
      <c r="F25" s="766">
        <v>67674.202069999999</v>
      </c>
    </row>
    <row r="26" spans="1:6" ht="15" customHeight="1" x14ac:dyDescent="0.2">
      <c r="A26" s="406" t="s">
        <v>33</v>
      </c>
      <c r="B26" s="766">
        <v>32264930.472660001</v>
      </c>
      <c r="C26" s="766">
        <v>31591454.798190001</v>
      </c>
      <c r="D26" s="766">
        <v>54408.001790000002</v>
      </c>
      <c r="E26" s="766">
        <v>57934.616479999997</v>
      </c>
      <c r="F26" s="766">
        <v>561133.05619999999</v>
      </c>
    </row>
    <row r="27" spans="1:6" ht="15" customHeight="1" x14ac:dyDescent="0.2">
      <c r="A27" s="406" t="s">
        <v>1290</v>
      </c>
      <c r="B27" s="766">
        <v>18482771.733970001</v>
      </c>
      <c r="C27" s="766">
        <v>17959575.692389999</v>
      </c>
      <c r="D27" s="766">
        <v>115042.48606</v>
      </c>
      <c r="E27" s="766">
        <v>40426.61464</v>
      </c>
      <c r="F27" s="766">
        <v>367726.94088000001</v>
      </c>
    </row>
    <row r="28" spans="1:6" ht="15" customHeight="1" x14ac:dyDescent="0.2">
      <c r="A28" s="406" t="s">
        <v>1288</v>
      </c>
      <c r="B28" s="766">
        <v>13020772.269849999</v>
      </c>
      <c r="C28" s="766">
        <v>12754789.245479999</v>
      </c>
      <c r="D28" s="766">
        <v>8194.6239700000006</v>
      </c>
      <c r="E28" s="766">
        <v>18893.737109999998</v>
      </c>
      <c r="F28" s="766">
        <v>238894.66329</v>
      </c>
    </row>
    <row r="29" spans="1:6" ht="15" customHeight="1" x14ac:dyDescent="0.2">
      <c r="A29" s="745" t="s">
        <v>34</v>
      </c>
      <c r="B29" s="766">
        <v>8448230.2086500004</v>
      </c>
      <c r="C29" s="766">
        <v>8320996.5973699996</v>
      </c>
      <c r="D29" s="766">
        <v>14855.18936</v>
      </c>
      <c r="E29" s="766">
        <v>17415.629509999999</v>
      </c>
      <c r="F29" s="766">
        <v>94962.792409999995</v>
      </c>
    </row>
    <row r="30" spans="1:6" ht="15" customHeight="1" x14ac:dyDescent="0.2">
      <c r="A30" s="745" t="s">
        <v>35</v>
      </c>
      <c r="B30" s="766">
        <v>4571522.0053199995</v>
      </c>
      <c r="C30" s="766">
        <v>4208906.6957</v>
      </c>
      <c r="D30" s="766">
        <v>231161.32075000001</v>
      </c>
      <c r="E30" s="766">
        <v>17182.83555</v>
      </c>
      <c r="F30" s="766">
        <v>114271.15332</v>
      </c>
    </row>
    <row r="31" spans="1:6" ht="15" customHeight="1" x14ac:dyDescent="0.2">
      <c r="A31" s="745" t="s">
        <v>36</v>
      </c>
      <c r="B31" s="766">
        <v>2539448.78094</v>
      </c>
      <c r="C31" s="766">
        <v>2467893.2220800002</v>
      </c>
      <c r="D31" s="766">
        <v>0</v>
      </c>
      <c r="E31" s="766">
        <v>11663.76043</v>
      </c>
      <c r="F31" s="766">
        <v>59891.798430000003</v>
      </c>
    </row>
    <row r="32" spans="1:6" ht="15" customHeight="1" x14ac:dyDescent="0.2">
      <c r="A32" s="745" t="s">
        <v>37</v>
      </c>
      <c r="B32" s="766">
        <v>32867128.550330002</v>
      </c>
      <c r="C32" s="766">
        <v>32301146.77919</v>
      </c>
      <c r="D32" s="766">
        <v>102490.09394000001</v>
      </c>
      <c r="E32" s="766">
        <v>52979.156490000001</v>
      </c>
      <c r="F32" s="766">
        <v>410512.52071000001</v>
      </c>
    </row>
    <row r="33" spans="1:18" ht="15" customHeight="1" x14ac:dyDescent="0.2">
      <c r="A33" s="745" t="s">
        <v>38</v>
      </c>
      <c r="B33" s="766">
        <v>3748848.9783399999</v>
      </c>
      <c r="C33" s="766">
        <v>3649965.3719199998</v>
      </c>
      <c r="D33" s="766">
        <v>23871.51223</v>
      </c>
      <c r="E33" s="766">
        <v>12427.133610000001</v>
      </c>
      <c r="F33" s="766">
        <v>62584.960579999999</v>
      </c>
    </row>
    <row r="34" spans="1:18" ht="15" customHeight="1" x14ac:dyDescent="0.2">
      <c r="A34" s="745" t="s">
        <v>39</v>
      </c>
      <c r="B34" s="766">
        <v>11725336.379170001</v>
      </c>
      <c r="C34" s="766">
        <v>11445078.256650001</v>
      </c>
      <c r="D34" s="766">
        <v>55720.791839999998</v>
      </c>
      <c r="E34" s="766">
        <v>24305.112249999998</v>
      </c>
      <c r="F34" s="766">
        <v>200232.21843000001</v>
      </c>
    </row>
    <row r="35" spans="1:18" ht="15" customHeight="1" x14ac:dyDescent="0.2">
      <c r="A35" s="745" t="s">
        <v>40</v>
      </c>
      <c r="B35" s="766">
        <v>11789739.37348</v>
      </c>
      <c r="C35" s="766">
        <v>11625418.428850001</v>
      </c>
      <c r="D35" s="766">
        <v>9998.8844399999998</v>
      </c>
      <c r="E35" s="766">
        <v>12968.3529</v>
      </c>
      <c r="F35" s="766">
        <v>141353.70728999999</v>
      </c>
    </row>
    <row r="36" spans="1:18" ht="15" customHeight="1" x14ac:dyDescent="0.2">
      <c r="A36" s="745" t="s">
        <v>41</v>
      </c>
      <c r="B36" s="766">
        <v>7121153.5167500004</v>
      </c>
      <c r="C36" s="766">
        <v>6933738.8045199998</v>
      </c>
      <c r="D36" s="766">
        <v>6221.7316600000004</v>
      </c>
      <c r="E36" s="766">
        <v>12408.49387</v>
      </c>
      <c r="F36" s="766">
        <v>168784.48670000001</v>
      </c>
    </row>
    <row r="37" spans="1:18" ht="15" customHeight="1" x14ac:dyDescent="0.2">
      <c r="A37" s="745" t="s">
        <v>42</v>
      </c>
      <c r="B37" s="766">
        <v>8474947.3758299984</v>
      </c>
      <c r="C37" s="766">
        <v>8374182.4900200004</v>
      </c>
      <c r="D37" s="766">
        <v>4745.9550600000002</v>
      </c>
      <c r="E37" s="766">
        <v>14159.90732</v>
      </c>
      <c r="F37" s="766">
        <v>81859.023430000001</v>
      </c>
    </row>
    <row r="38" spans="1:18" ht="15" customHeight="1" x14ac:dyDescent="0.2">
      <c r="A38" s="745" t="s">
        <v>43</v>
      </c>
      <c r="B38" s="766">
        <v>9470958.9769700021</v>
      </c>
      <c r="C38" s="766">
        <v>9144612.2688800003</v>
      </c>
      <c r="D38" s="766">
        <v>45100.513079999997</v>
      </c>
      <c r="E38" s="766">
        <v>26171.211879999999</v>
      </c>
      <c r="F38" s="766">
        <v>255074.98313000001</v>
      </c>
    </row>
    <row r="39" spans="1:18" ht="15" customHeight="1" x14ac:dyDescent="0.2">
      <c r="A39" s="745" t="s">
        <v>44</v>
      </c>
      <c r="B39" s="766">
        <v>11404049.15557</v>
      </c>
      <c r="C39" s="766">
        <v>11058336.02761</v>
      </c>
      <c r="D39" s="766">
        <v>65560.223140000002</v>
      </c>
      <c r="E39" s="766">
        <v>27033.869750000002</v>
      </c>
      <c r="F39" s="766">
        <v>253119.03507000001</v>
      </c>
    </row>
    <row r="40" spans="1:18" ht="15" customHeight="1" x14ac:dyDescent="0.2">
      <c r="A40" s="745" t="s">
        <v>45</v>
      </c>
      <c r="B40" s="766">
        <v>3252530.2678</v>
      </c>
      <c r="C40" s="766">
        <v>3182373.6672100001</v>
      </c>
      <c r="D40" s="766">
        <v>11767.007079999999</v>
      </c>
      <c r="E40" s="766">
        <v>9330.6411399999997</v>
      </c>
      <c r="F40" s="766">
        <v>49058.952369999999</v>
      </c>
    </row>
    <row r="41" spans="1:18" ht="15" customHeight="1" x14ac:dyDescent="0.2">
      <c r="A41" s="745" t="s">
        <v>46</v>
      </c>
      <c r="B41" s="766">
        <v>12781879.359700002</v>
      </c>
      <c r="C41" s="766">
        <v>12441081.434490001</v>
      </c>
      <c r="D41" s="766">
        <v>14365.149799999999</v>
      </c>
      <c r="E41" s="766">
        <v>22672.364030000001</v>
      </c>
      <c r="F41" s="766">
        <v>303760.41138000001</v>
      </c>
    </row>
    <row r="42" spans="1:18" ht="15" customHeight="1" x14ac:dyDescent="0.2">
      <c r="A42" s="747" t="s">
        <v>47</v>
      </c>
      <c r="B42" s="766">
        <v>1830816.2504700001</v>
      </c>
      <c r="C42" s="766">
        <v>1772951.02275</v>
      </c>
      <c r="D42" s="766">
        <v>27136.087</v>
      </c>
      <c r="E42" s="766">
        <v>8908.4496799999997</v>
      </c>
      <c r="F42" s="766">
        <v>21820.691040000002</v>
      </c>
    </row>
    <row r="43" spans="1:18" ht="15" customHeight="1" x14ac:dyDescent="0.2">
      <c r="A43" s="745" t="s">
        <v>48</v>
      </c>
      <c r="B43" s="766">
        <v>8783978.0818200018</v>
      </c>
      <c r="C43" s="766">
        <v>8586348.2504200004</v>
      </c>
      <c r="D43" s="766">
        <v>36797.211410000004</v>
      </c>
      <c r="E43" s="766">
        <v>21663.916229999999</v>
      </c>
      <c r="F43" s="766">
        <v>139168.70376</v>
      </c>
    </row>
    <row r="44" spans="1:18" ht="15" customHeight="1" x14ac:dyDescent="0.2">
      <c r="A44" s="745" t="s">
        <v>49</v>
      </c>
      <c r="B44" s="766">
        <v>5190006.7570899995</v>
      </c>
      <c r="C44" s="766">
        <v>4971473.1601499999</v>
      </c>
      <c r="D44" s="766">
        <v>57614.684580000001</v>
      </c>
      <c r="E44" s="766">
        <v>15512.37066</v>
      </c>
      <c r="F44" s="766">
        <v>145406.5417</v>
      </c>
    </row>
    <row r="45" spans="1:18" ht="15" customHeight="1" x14ac:dyDescent="0.2">
      <c r="A45" s="745" t="s">
        <v>50</v>
      </c>
      <c r="B45" s="766">
        <v>6200168.0190700004</v>
      </c>
      <c r="C45" s="766">
        <v>6023730.2011399996</v>
      </c>
      <c r="D45" s="766">
        <v>24894.369419999999</v>
      </c>
      <c r="E45" s="766">
        <v>17387.885869999998</v>
      </c>
      <c r="F45" s="766">
        <v>134155.56263999999</v>
      </c>
    </row>
    <row r="46" spans="1:18" ht="15" customHeight="1" x14ac:dyDescent="0.2">
      <c r="A46" s="745" t="s">
        <v>51</v>
      </c>
      <c r="B46" s="766">
        <v>3725345.6654300001</v>
      </c>
      <c r="C46" s="766">
        <v>3614633.08311</v>
      </c>
      <c r="D46" s="766">
        <v>15507.40861</v>
      </c>
      <c r="E46" s="766">
        <v>9768.2083700000003</v>
      </c>
      <c r="F46" s="766">
        <v>85436.965339999995</v>
      </c>
    </row>
    <row r="47" spans="1:18" ht="15" customHeight="1" thickBot="1" x14ac:dyDescent="0.25">
      <c r="A47" s="748"/>
      <c r="B47" s="768"/>
      <c r="C47" s="768"/>
      <c r="D47" s="768"/>
      <c r="E47" s="768"/>
      <c r="F47" s="768"/>
    </row>
    <row r="48" spans="1:18" ht="15" customHeight="1" x14ac:dyDescent="0.2">
      <c r="G48" s="700"/>
      <c r="H48" s="700"/>
      <c r="I48" s="700"/>
      <c r="J48" s="700"/>
      <c r="K48" s="700"/>
      <c r="L48" s="700"/>
      <c r="M48" s="44"/>
      <c r="N48" s="701"/>
      <c r="O48" s="702"/>
      <c r="P48" s="701"/>
      <c r="Q48" s="44"/>
      <c r="R48" s="44"/>
    </row>
    <row r="49" spans="1:19" ht="23.25" customHeight="1" x14ac:dyDescent="0.2">
      <c r="A49" s="1129" t="s">
        <v>855</v>
      </c>
      <c r="B49" s="1129"/>
      <c r="C49" s="1129"/>
      <c r="D49" s="1129"/>
      <c r="E49" s="1129"/>
      <c r="F49" s="1129"/>
      <c r="G49" s="98"/>
      <c r="H49" s="98"/>
      <c r="I49" s="98"/>
      <c r="J49" s="98"/>
      <c r="K49" s="98"/>
      <c r="L49" s="98"/>
      <c r="M49" s="98"/>
      <c r="N49" s="98"/>
      <c r="O49" s="98"/>
      <c r="P49" s="98"/>
      <c r="Q49" s="98"/>
      <c r="R49" s="98"/>
    </row>
    <row r="50" spans="1:19" ht="27.75" customHeight="1" x14ac:dyDescent="0.2">
      <c r="A50" s="1292" t="s">
        <v>1364</v>
      </c>
      <c r="B50" s="1292"/>
      <c r="C50" s="1292"/>
      <c r="D50" s="1292"/>
      <c r="E50" s="1292"/>
      <c r="F50" s="1292"/>
      <c r="G50" s="703"/>
      <c r="H50" s="703"/>
      <c r="I50" s="703"/>
      <c r="J50" s="703"/>
      <c r="K50" s="703"/>
      <c r="L50" s="703"/>
      <c r="M50" s="48"/>
      <c r="N50" s="48"/>
      <c r="O50" s="48"/>
      <c r="P50" s="48"/>
      <c r="Q50" s="48"/>
      <c r="R50" s="48"/>
    </row>
    <row r="51" spans="1:19" ht="14.25" customHeight="1" x14ac:dyDescent="0.2">
      <c r="A51" s="1285" t="s">
        <v>779</v>
      </c>
      <c r="B51" s="1285"/>
      <c r="C51" s="1285"/>
      <c r="D51" s="1285"/>
      <c r="E51" s="1285"/>
      <c r="F51" s="1285"/>
    </row>
    <row r="52" spans="1:19" ht="13.5" customHeight="1" x14ac:dyDescent="0.2">
      <c r="A52" s="1285"/>
      <c r="B52" s="1285"/>
      <c r="C52" s="1285"/>
      <c r="D52" s="1285"/>
      <c r="E52" s="1285"/>
      <c r="F52" s="1285"/>
    </row>
    <row r="53" spans="1:19" ht="27.75" customHeight="1" x14ac:dyDescent="0.2">
      <c r="G53" s="51"/>
      <c r="H53" s="51"/>
      <c r="I53" s="51"/>
      <c r="J53" s="51"/>
      <c r="K53" s="51"/>
      <c r="L53" s="51"/>
      <c r="M53" s="51"/>
      <c r="N53" s="51"/>
      <c r="O53" s="51"/>
      <c r="P53" s="51"/>
      <c r="Q53" s="51"/>
      <c r="R53" s="51"/>
      <c r="S53" s="51"/>
    </row>
  </sheetData>
  <mergeCells count="10">
    <mergeCell ref="E6:F6"/>
    <mergeCell ref="A51:F52"/>
    <mergeCell ref="A49:F49"/>
    <mergeCell ref="A2:F2"/>
    <mergeCell ref="A3:E3"/>
    <mergeCell ref="A5:F5"/>
    <mergeCell ref="A6:A7"/>
    <mergeCell ref="B6:B7"/>
    <mergeCell ref="C6:D6"/>
    <mergeCell ref="A50:F50"/>
  </mergeCells>
  <hyperlinks>
    <hyperlink ref="A1" location="Índice!A1" display="Regresar" xr:uid="{00000000-0004-0000-4000-000000000000}"/>
  </hyperlinks>
  <pageMargins left="0.70866141732283472" right="0.70866141732283472" top="0.74803149606299213" bottom="0.74803149606299213" header="0.31496062992125984" footer="0.31496062992125984"/>
  <pageSetup scale="75"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R56"/>
  <sheetViews>
    <sheetView showGridLines="0" workbookViewId="0">
      <selection activeCell="D28" sqref="D28"/>
    </sheetView>
  </sheetViews>
  <sheetFormatPr baseColWidth="10" defaultRowHeight="15" x14ac:dyDescent="0.3"/>
  <cols>
    <col min="1" max="1" width="27.7109375" style="11" customWidth="1"/>
    <col min="2" max="2" width="17.5703125" style="11" customWidth="1"/>
    <col min="3" max="3" width="16.140625" style="11" customWidth="1"/>
    <col min="4" max="4" width="19.5703125" style="11" customWidth="1"/>
    <col min="5" max="5" width="14.140625" style="11" customWidth="1"/>
    <col min="6" max="6" width="16.5703125" style="11" customWidth="1"/>
    <col min="7" max="7" width="19.140625" style="11" customWidth="1"/>
    <col min="8" max="8" width="14.42578125" style="11" customWidth="1"/>
    <col min="9" max="9" width="13.28515625" style="11" customWidth="1"/>
    <col min="10" max="10" width="13" style="11" customWidth="1"/>
    <col min="11" max="11" width="16.28515625" style="11" customWidth="1"/>
    <col min="12" max="12" width="17.5703125" style="11" bestFit="1" customWidth="1"/>
    <col min="13" max="13" width="11.85546875" style="11" bestFit="1" customWidth="1"/>
    <col min="14" max="16384" width="11.42578125" style="11"/>
  </cols>
  <sheetData>
    <row r="1" spans="1:13" s="216" customFormat="1" x14ac:dyDescent="0.3">
      <c r="A1" s="236" t="s">
        <v>18</v>
      </c>
      <c r="B1" s="293"/>
      <c r="C1" s="293"/>
      <c r="D1" s="293"/>
      <c r="E1" s="293"/>
      <c r="F1" s="293"/>
      <c r="G1" s="293"/>
      <c r="H1" s="293"/>
      <c r="I1" s="293"/>
      <c r="J1" s="293"/>
      <c r="K1" s="293"/>
    </row>
    <row r="2" spans="1:13" s="216" customFormat="1" x14ac:dyDescent="0.3">
      <c r="A2" s="1264" t="s">
        <v>1237</v>
      </c>
      <c r="B2" s="1264"/>
      <c r="C2" s="1264"/>
      <c r="D2" s="1264"/>
      <c r="E2" s="1264"/>
      <c r="F2" s="1264"/>
      <c r="G2" s="1264"/>
      <c r="H2" s="1264"/>
      <c r="I2" s="1264"/>
      <c r="J2" s="1264"/>
      <c r="K2" s="1264"/>
    </row>
    <row r="3" spans="1:13" s="216" customFormat="1" ht="18" x14ac:dyDescent="0.35">
      <c r="A3" s="1265" t="s">
        <v>1380</v>
      </c>
      <c r="B3" s="1265"/>
      <c r="C3" s="1265"/>
      <c r="D3" s="1265"/>
      <c r="E3" s="1265"/>
      <c r="F3" s="1265"/>
      <c r="G3" s="1265"/>
      <c r="H3" s="1265"/>
      <c r="I3" s="1265"/>
      <c r="J3" s="1265"/>
      <c r="K3" s="1265"/>
    </row>
    <row r="4" spans="1:13" s="216" customFormat="1" ht="18" x14ac:dyDescent="0.35">
      <c r="A4" s="260" t="s">
        <v>69</v>
      </c>
      <c r="B4" s="294"/>
      <c r="C4" s="294"/>
      <c r="D4" s="294"/>
      <c r="E4" s="294"/>
      <c r="F4" s="294"/>
      <c r="G4" s="294"/>
      <c r="H4" s="294"/>
      <c r="I4" s="294"/>
      <c r="J4" s="294"/>
      <c r="K4" s="294"/>
    </row>
    <row r="5" spans="1:13" s="216" customFormat="1" ht="15.75" thickBot="1" x14ac:dyDescent="0.35">
      <c r="A5" s="1264"/>
      <c r="B5" s="1264"/>
      <c r="C5" s="1264"/>
      <c r="D5" s="1264"/>
      <c r="E5" s="1264"/>
      <c r="F5" s="1264"/>
      <c r="G5" s="1264"/>
      <c r="H5" s="1264"/>
      <c r="I5" s="1264"/>
      <c r="J5" s="1264"/>
      <c r="K5" s="1264"/>
    </row>
    <row r="6" spans="1:13" ht="51" customHeight="1" x14ac:dyDescent="0.3">
      <c r="A6" s="1273" t="s">
        <v>1363</v>
      </c>
      <c r="B6" s="313"/>
      <c r="C6" s="1273" t="s">
        <v>472</v>
      </c>
      <c r="D6" s="1273"/>
      <c r="E6" s="1273"/>
      <c r="F6" s="1273" t="s">
        <v>486</v>
      </c>
      <c r="G6" s="1273" t="s">
        <v>476</v>
      </c>
      <c r="H6" s="1273"/>
      <c r="I6" s="1273"/>
      <c r="J6" s="1273"/>
      <c r="K6" s="1288" t="s">
        <v>204</v>
      </c>
    </row>
    <row r="7" spans="1:13" ht="15.75" thickBot="1" x14ac:dyDescent="0.35">
      <c r="A7" s="1274"/>
      <c r="B7" s="30"/>
      <c r="C7" s="1275"/>
      <c r="D7" s="1275"/>
      <c r="E7" s="1275"/>
      <c r="F7" s="1275"/>
      <c r="G7" s="1275"/>
      <c r="H7" s="1275"/>
      <c r="I7" s="1275"/>
      <c r="J7" s="1275"/>
      <c r="K7" s="1276"/>
    </row>
    <row r="8" spans="1:13" ht="18" customHeight="1" x14ac:dyDescent="0.3">
      <c r="A8" s="1274"/>
      <c r="B8" s="1274" t="s">
        <v>246</v>
      </c>
      <c r="C8" s="1276" t="s">
        <v>377</v>
      </c>
      <c r="D8" s="1276" t="s">
        <v>481</v>
      </c>
      <c r="E8" s="1276" t="s">
        <v>130</v>
      </c>
      <c r="F8" s="1276" t="s">
        <v>475</v>
      </c>
      <c r="G8" s="1276" t="s">
        <v>477</v>
      </c>
      <c r="H8" s="1276" t="s">
        <v>478</v>
      </c>
      <c r="I8" s="1276" t="s">
        <v>1024</v>
      </c>
      <c r="J8" s="1276" t="s">
        <v>433</v>
      </c>
      <c r="K8" s="1276"/>
    </row>
    <row r="9" spans="1:13" ht="18" customHeight="1" x14ac:dyDescent="0.3">
      <c r="A9" s="1274"/>
      <c r="B9" s="1274"/>
      <c r="C9" s="1276"/>
      <c r="D9" s="1276"/>
      <c r="E9" s="1276"/>
      <c r="F9" s="1276"/>
      <c r="G9" s="1276"/>
      <c r="H9" s="1276"/>
      <c r="I9" s="1276"/>
      <c r="J9" s="1276"/>
      <c r="K9" s="1276"/>
    </row>
    <row r="10" spans="1:13" ht="18" customHeight="1" x14ac:dyDescent="0.3">
      <c r="A10" s="1274"/>
      <c r="B10" s="1274"/>
      <c r="C10" s="1276"/>
      <c r="D10" s="1276"/>
      <c r="E10" s="1276"/>
      <c r="F10" s="1276"/>
      <c r="G10" s="1276"/>
      <c r="H10" s="1276"/>
      <c r="I10" s="1276" t="s">
        <v>381</v>
      </c>
      <c r="J10" s="1276" t="s">
        <v>382</v>
      </c>
      <c r="K10" s="1276"/>
    </row>
    <row r="11" spans="1:13" ht="18" customHeight="1" thickBot="1" x14ac:dyDescent="0.35">
      <c r="A11" s="1275"/>
      <c r="B11" s="1275"/>
      <c r="C11" s="1216"/>
      <c r="D11" s="1216"/>
      <c r="E11" s="1216"/>
      <c r="F11" s="1216"/>
      <c r="G11" s="1216"/>
      <c r="H11" s="1216"/>
      <c r="I11" s="1216"/>
      <c r="J11" s="1216"/>
      <c r="K11" s="1216"/>
    </row>
    <row r="12" spans="1:13" ht="15" customHeight="1" x14ac:dyDescent="0.3">
      <c r="A12" s="299"/>
      <c r="B12" s="299"/>
      <c r="C12" s="299"/>
      <c r="D12" s="299"/>
      <c r="E12" s="299"/>
      <c r="F12" s="299"/>
      <c r="G12" s="299"/>
      <c r="H12" s="299"/>
      <c r="I12" s="299"/>
      <c r="J12" s="299"/>
      <c r="K12" s="299"/>
    </row>
    <row r="13" spans="1:13" s="36" customFormat="1" ht="15" customHeight="1" x14ac:dyDescent="0.3">
      <c r="A13" s="33" t="s">
        <v>376</v>
      </c>
      <c r="B13" s="34">
        <v>398897027.80222005</v>
      </c>
      <c r="C13" s="34">
        <v>178043829</v>
      </c>
      <c r="D13" s="34">
        <v>55042204.023430005</v>
      </c>
      <c r="E13" s="34">
        <v>35704595.105329983</v>
      </c>
      <c r="F13" s="34">
        <v>104601496</v>
      </c>
      <c r="G13" s="34">
        <v>8603958.0629799999</v>
      </c>
      <c r="H13" s="34">
        <v>14795219.204269998</v>
      </c>
      <c r="I13" s="34">
        <v>412180.9841</v>
      </c>
      <c r="J13" s="34">
        <v>1693545.7722499999</v>
      </c>
      <c r="K13" s="34">
        <v>11537075.212909997</v>
      </c>
      <c r="L13" s="35"/>
    </row>
    <row r="14" spans="1:13" ht="15" customHeight="1" x14ac:dyDescent="0.3">
      <c r="A14" s="37"/>
      <c r="B14" s="2"/>
      <c r="C14" s="2"/>
      <c r="D14" s="2"/>
      <c r="E14" s="2"/>
      <c r="F14" s="2"/>
      <c r="G14" s="2"/>
      <c r="H14" s="2"/>
      <c r="I14" s="2"/>
      <c r="J14" s="2"/>
      <c r="K14" s="2"/>
    </row>
    <row r="15" spans="1:13" ht="15" customHeight="1" x14ac:dyDescent="0.3">
      <c r="A15" s="38" t="s">
        <v>20</v>
      </c>
      <c r="B15" s="2">
        <v>4974101.2870600009</v>
      </c>
      <c r="C15" s="3">
        <v>2438442.2337300004</v>
      </c>
      <c r="D15" s="2">
        <v>834222.88866000017</v>
      </c>
      <c r="E15" s="2">
        <v>438816.61460999999</v>
      </c>
      <c r="F15" s="2">
        <v>1211726.88555</v>
      </c>
      <c r="G15" s="2">
        <v>47469.859530000002</v>
      </c>
      <c r="H15" s="2">
        <v>0</v>
      </c>
      <c r="I15" s="2">
        <v>537.65237000000002</v>
      </c>
      <c r="J15" s="2">
        <v>2885.1526100000001</v>
      </c>
      <c r="K15" s="2">
        <v>784701.15752999997</v>
      </c>
      <c r="L15" s="2"/>
      <c r="M15" s="39"/>
    </row>
    <row r="16" spans="1:13" ht="15" customHeight="1" x14ac:dyDescent="0.3">
      <c r="A16" s="38" t="s">
        <v>21</v>
      </c>
      <c r="B16" s="2">
        <v>14888977.142320001</v>
      </c>
      <c r="C16" s="3">
        <v>7290618.3278100006</v>
      </c>
      <c r="D16" s="2">
        <v>1965309.8074099999</v>
      </c>
      <c r="E16" s="2">
        <v>1194647.1468600002</v>
      </c>
      <c r="F16" s="2">
        <v>3970522.2411400005</v>
      </c>
      <c r="G16" s="2">
        <v>438702.27495999989</v>
      </c>
      <c r="H16" s="2"/>
      <c r="I16" s="2">
        <v>-10163.84786</v>
      </c>
      <c r="J16" s="2">
        <v>39341.191999999995</v>
      </c>
      <c r="K16" s="2">
        <v>2471515.1082700002</v>
      </c>
      <c r="L16" s="2"/>
      <c r="M16" s="39"/>
    </row>
    <row r="17" spans="1:13" ht="15" customHeight="1" x14ac:dyDescent="0.3">
      <c r="A17" s="38" t="s">
        <v>22</v>
      </c>
      <c r="B17" s="2">
        <v>3628516.4055599999</v>
      </c>
      <c r="C17" s="3">
        <v>2195126.23385</v>
      </c>
      <c r="D17" s="2">
        <v>370647.6299399999</v>
      </c>
      <c r="E17" s="2">
        <v>279451.6017</v>
      </c>
      <c r="F17" s="2">
        <v>709428.16184000007</v>
      </c>
      <c r="G17" s="2">
        <v>60601.808409999998</v>
      </c>
      <c r="H17" s="2"/>
      <c r="I17" s="2">
        <v>-52.234849999999881</v>
      </c>
      <c r="J17" s="2">
        <v>13313.204669999999</v>
      </c>
      <c r="K17" s="2">
        <v>-177665.11608999901</v>
      </c>
      <c r="L17" s="2"/>
      <c r="M17" s="39"/>
    </row>
    <row r="18" spans="1:13" ht="15" customHeight="1" x14ac:dyDescent="0.3">
      <c r="A18" s="38" t="s">
        <v>23</v>
      </c>
      <c r="B18" s="2">
        <v>2624168.93242</v>
      </c>
      <c r="C18" s="3">
        <v>1340816.57023</v>
      </c>
      <c r="D18" s="2">
        <v>234997.16989999998</v>
      </c>
      <c r="E18" s="2">
        <v>168248.97069999998</v>
      </c>
      <c r="F18" s="2">
        <v>659497.65001999994</v>
      </c>
      <c r="G18" s="2">
        <v>215243.19394999999</v>
      </c>
      <c r="H18" s="2"/>
      <c r="I18" s="2">
        <v>-687.09466999999972</v>
      </c>
      <c r="J18" s="2">
        <v>6052.4722900000015</v>
      </c>
      <c r="K18" s="2">
        <v>313926.99440000101</v>
      </c>
      <c r="L18" s="2"/>
      <c r="M18" s="39"/>
    </row>
    <row r="19" spans="1:13" ht="15" customHeight="1" x14ac:dyDescent="0.3">
      <c r="A19" s="38" t="s">
        <v>24</v>
      </c>
      <c r="B19" s="2">
        <v>14121181.669679999</v>
      </c>
      <c r="C19" s="3">
        <v>6376819.6955299992</v>
      </c>
      <c r="D19" s="2">
        <v>1988097.1771900002</v>
      </c>
      <c r="E19" s="2">
        <v>1046513.92524</v>
      </c>
      <c r="F19" s="2">
        <v>4341288.4812800009</v>
      </c>
      <c r="G19" s="2">
        <v>226055.34378</v>
      </c>
      <c r="H19" s="2"/>
      <c r="I19" s="2">
        <v>104417.43115999999</v>
      </c>
      <c r="J19" s="2">
        <v>37989.6155</v>
      </c>
      <c r="K19" s="2">
        <v>1974240.1107600001</v>
      </c>
      <c r="L19" s="2"/>
      <c r="M19" s="39"/>
    </row>
    <row r="20" spans="1:13" ht="15" customHeight="1" x14ac:dyDescent="0.3">
      <c r="A20" s="38" t="s">
        <v>25</v>
      </c>
      <c r="B20" s="2">
        <v>3306611.5941100004</v>
      </c>
      <c r="C20" s="3">
        <v>1617735.7308399999</v>
      </c>
      <c r="D20" s="2">
        <v>384843.85112999997</v>
      </c>
      <c r="E20" s="2">
        <v>319544.0931</v>
      </c>
      <c r="F20" s="2">
        <v>803689.47187999997</v>
      </c>
      <c r="G20" s="2">
        <v>169331.5018</v>
      </c>
      <c r="H20" s="2"/>
      <c r="I20" s="2">
        <v>373.99633999999998</v>
      </c>
      <c r="J20" s="2">
        <v>11092.94902</v>
      </c>
      <c r="K20" s="2">
        <v>-990018.86759000097</v>
      </c>
      <c r="L20" s="2"/>
      <c r="M20" s="39"/>
    </row>
    <row r="21" spans="1:13" ht="15" customHeight="1" x14ac:dyDescent="0.3">
      <c r="A21" s="38" t="s">
        <v>26</v>
      </c>
      <c r="B21" s="2">
        <v>4723849.1982500013</v>
      </c>
      <c r="C21" s="3">
        <v>2273646.7385800001</v>
      </c>
      <c r="D21" s="2">
        <v>680061.59856000007</v>
      </c>
      <c r="E21" s="2">
        <v>370060.40315999999</v>
      </c>
      <c r="F21" s="2">
        <v>1262116.9796600002</v>
      </c>
      <c r="G21" s="2">
        <v>107010.35884999999</v>
      </c>
      <c r="H21" s="2"/>
      <c r="I21" s="2">
        <v>6618.41896</v>
      </c>
      <c r="J21" s="2">
        <v>24334.70048</v>
      </c>
      <c r="K21" s="2">
        <v>-679861.95354999998</v>
      </c>
      <c r="L21" s="2"/>
      <c r="M21" s="39"/>
    </row>
    <row r="22" spans="1:13" ht="15" customHeight="1" x14ac:dyDescent="0.3">
      <c r="A22" s="38" t="s">
        <v>27</v>
      </c>
      <c r="B22" s="2">
        <v>15853081.789519999</v>
      </c>
      <c r="C22" s="3">
        <v>7472004.6510199988</v>
      </c>
      <c r="D22" s="2">
        <v>2236535.5983199999</v>
      </c>
      <c r="E22" s="2">
        <v>1228880.6180099996</v>
      </c>
      <c r="F22" s="2">
        <v>4712771.4649900021</v>
      </c>
      <c r="G22" s="2">
        <v>125034.79862</v>
      </c>
      <c r="H22" s="2"/>
      <c r="I22" s="2">
        <v>8642.2059599999993</v>
      </c>
      <c r="J22" s="2">
        <v>69212.452600000004</v>
      </c>
      <c r="K22" s="2">
        <v>1247758.5417500001</v>
      </c>
      <c r="L22" s="2"/>
      <c r="M22" s="39"/>
    </row>
    <row r="23" spans="1:13" ht="15" customHeight="1" x14ac:dyDescent="0.3">
      <c r="A23" s="40" t="s">
        <v>28</v>
      </c>
      <c r="B23" s="2">
        <v>31582626.014849994</v>
      </c>
      <c r="C23" s="3">
        <v>6380590.6470499979</v>
      </c>
      <c r="D23" s="2">
        <v>240910.65595999997</v>
      </c>
      <c r="E23" s="2">
        <v>5933916.65142</v>
      </c>
      <c r="F23" s="2">
        <v>3743490.1545599992</v>
      </c>
      <c r="G23" s="2">
        <v>24936.836710000007</v>
      </c>
      <c r="H23" s="2">
        <v>14795219.204269998</v>
      </c>
      <c r="I23" s="2">
        <v>98027.402699999991</v>
      </c>
      <c r="J23" s="2">
        <v>365534.46217999997</v>
      </c>
      <c r="K23" s="2">
        <v>-14663504.352089999</v>
      </c>
      <c r="L23" s="2"/>
      <c r="M23" s="39"/>
    </row>
    <row r="24" spans="1:13" ht="15" customHeight="1" x14ac:dyDescent="0.3">
      <c r="A24" s="41" t="s">
        <v>1289</v>
      </c>
      <c r="B24" s="2">
        <v>29933211.136519998</v>
      </c>
      <c r="C24" s="3">
        <v>14423046.494209999</v>
      </c>
      <c r="D24" s="2">
        <v>4479008.0507800002</v>
      </c>
      <c r="E24" s="2">
        <v>2087224.5714499997</v>
      </c>
      <c r="F24" s="2">
        <v>7843311.8258000007</v>
      </c>
      <c r="G24" s="2">
        <v>1034942.19127</v>
      </c>
      <c r="H24" s="2"/>
      <c r="I24" s="2">
        <v>12799.684039999998</v>
      </c>
      <c r="J24" s="2">
        <v>52878.318969999993</v>
      </c>
      <c r="K24" s="2">
        <v>9010958.4706100002</v>
      </c>
      <c r="L24" s="2"/>
      <c r="M24" s="39"/>
    </row>
    <row r="25" spans="1:13" ht="15" customHeight="1" x14ac:dyDescent="0.3">
      <c r="A25" s="41" t="s">
        <v>1286</v>
      </c>
      <c r="B25" s="2">
        <v>34708807.528759994</v>
      </c>
      <c r="C25" s="3">
        <v>15693937.963839997</v>
      </c>
      <c r="D25" s="2">
        <v>5360777.2513299994</v>
      </c>
      <c r="E25" s="2">
        <v>3006750.9740200001</v>
      </c>
      <c r="F25" s="2">
        <v>9228338.1298399996</v>
      </c>
      <c r="G25" s="2">
        <v>1275897.8104400001</v>
      </c>
      <c r="H25" s="2"/>
      <c r="I25" s="2">
        <v>-15490.48423</v>
      </c>
      <c r="J25" s="2">
        <v>158595.88352</v>
      </c>
      <c r="K25" s="2">
        <v>3140198.6409800099</v>
      </c>
      <c r="L25" s="2"/>
      <c r="M25" s="39"/>
    </row>
    <row r="26" spans="1:13" ht="15" customHeight="1" x14ac:dyDescent="0.3">
      <c r="A26" s="41" t="s">
        <v>29</v>
      </c>
      <c r="B26" s="2">
        <v>5458240.7631600006</v>
      </c>
      <c r="C26" s="3">
        <v>2631996.1269399999</v>
      </c>
      <c r="D26" s="2">
        <v>881713.20828000025</v>
      </c>
      <c r="E26" s="2">
        <v>350486.36273000005</v>
      </c>
      <c r="F26" s="2">
        <v>1483891.8470699997</v>
      </c>
      <c r="G26" s="2">
        <v>83852.671790000008</v>
      </c>
      <c r="H26" s="2"/>
      <c r="I26" s="2">
        <v>2715.3606299999997</v>
      </c>
      <c r="J26" s="2">
        <v>23585.185720000001</v>
      </c>
      <c r="K26" s="2">
        <v>-918863.41145000095</v>
      </c>
      <c r="L26" s="2"/>
      <c r="M26" s="39"/>
    </row>
    <row r="27" spans="1:13" ht="15" customHeight="1" x14ac:dyDescent="0.3">
      <c r="A27" s="41" t="s">
        <v>30</v>
      </c>
      <c r="B27" s="2">
        <v>13204732.542339999</v>
      </c>
      <c r="C27" s="3">
        <v>5989212.5951699996</v>
      </c>
      <c r="D27" s="2">
        <v>2161725.8711100002</v>
      </c>
      <c r="E27" s="2">
        <v>1020476.4937700001</v>
      </c>
      <c r="F27" s="2">
        <v>3752197.5983800008</v>
      </c>
      <c r="G27" s="2">
        <v>204687.49320999999</v>
      </c>
      <c r="H27" s="2"/>
      <c r="I27" s="2">
        <v>19107.089960000005</v>
      </c>
      <c r="J27" s="2">
        <v>57325.400740000005</v>
      </c>
      <c r="K27" s="2">
        <v>4431224.1588099999</v>
      </c>
      <c r="L27" s="2"/>
      <c r="M27" s="39"/>
    </row>
    <row r="28" spans="1:13" ht="15" customHeight="1" x14ac:dyDescent="0.3">
      <c r="A28" s="41" t="s">
        <v>31</v>
      </c>
      <c r="B28" s="2">
        <v>5355205.4855599999</v>
      </c>
      <c r="C28" s="3">
        <v>2554636.3135100002</v>
      </c>
      <c r="D28" s="2">
        <v>674660.96418000001</v>
      </c>
      <c r="E28" s="2">
        <v>682740.97895999986</v>
      </c>
      <c r="F28" s="2">
        <v>1315401.8911599999</v>
      </c>
      <c r="G28" s="2">
        <v>101310.91122999998</v>
      </c>
      <c r="H28" s="2"/>
      <c r="I28" s="2">
        <v>8752.4646600000015</v>
      </c>
      <c r="J28" s="2">
        <v>17701.961859999996</v>
      </c>
      <c r="K28" s="2">
        <v>-2082066.9920000001</v>
      </c>
      <c r="L28" s="2"/>
      <c r="M28" s="39"/>
    </row>
    <row r="29" spans="1:13" ht="15" customHeight="1" x14ac:dyDescent="0.3">
      <c r="A29" s="41" t="s">
        <v>32</v>
      </c>
      <c r="B29" s="2">
        <v>4837179.8789300006</v>
      </c>
      <c r="C29" s="3">
        <v>2208081.8287900006</v>
      </c>
      <c r="D29" s="2">
        <v>594952.94843000011</v>
      </c>
      <c r="E29" s="2">
        <v>487140.70848999993</v>
      </c>
      <c r="F29" s="2">
        <v>1469355.0247200003</v>
      </c>
      <c r="G29" s="2">
        <v>57656.925510000001</v>
      </c>
      <c r="H29" s="2"/>
      <c r="I29" s="2">
        <v>87.188539999999989</v>
      </c>
      <c r="J29" s="2">
        <v>19905.254449999997</v>
      </c>
      <c r="K29" s="2">
        <v>-323493.02346</v>
      </c>
      <c r="L29" s="2"/>
      <c r="M29" s="39"/>
    </row>
    <row r="30" spans="1:13" ht="15" customHeight="1" x14ac:dyDescent="0.3">
      <c r="A30" s="41" t="s">
        <v>33</v>
      </c>
      <c r="B30" s="2">
        <v>29608372.917489998</v>
      </c>
      <c r="C30" s="3">
        <v>13543304.975739997</v>
      </c>
      <c r="D30" s="2">
        <v>5046002.9610200012</v>
      </c>
      <c r="E30" s="2">
        <v>2040402.6154699996</v>
      </c>
      <c r="F30" s="2">
        <v>8214423.6405499997</v>
      </c>
      <c r="G30" s="2">
        <v>670828.78642999998</v>
      </c>
      <c r="H30" s="2"/>
      <c r="I30" s="2">
        <v>14108.9948</v>
      </c>
      <c r="J30" s="2">
        <v>79300.943480000002</v>
      </c>
      <c r="K30" s="2">
        <v>2656557.5551700098</v>
      </c>
      <c r="L30" s="2"/>
      <c r="M30" s="39"/>
    </row>
    <row r="31" spans="1:13" ht="15" customHeight="1" x14ac:dyDescent="0.3">
      <c r="A31" s="41" t="s">
        <v>1287</v>
      </c>
      <c r="B31" s="2">
        <v>20335817.412780002</v>
      </c>
      <c r="C31" s="3">
        <v>9778030.7899800036</v>
      </c>
      <c r="D31" s="2">
        <v>2855838.2694999999</v>
      </c>
      <c r="E31" s="2">
        <v>1344080.97652</v>
      </c>
      <c r="F31" s="2">
        <v>5781587.8488799995</v>
      </c>
      <c r="G31" s="2">
        <v>427291.97053000005</v>
      </c>
      <c r="H31" s="2"/>
      <c r="I31" s="2">
        <v>24998.52547</v>
      </c>
      <c r="J31" s="2">
        <v>123989.03190000002</v>
      </c>
      <c r="K31" s="2">
        <v>-1853045.67881001</v>
      </c>
      <c r="L31" s="2"/>
      <c r="M31" s="39"/>
    </row>
    <row r="32" spans="1:13" ht="15" customHeight="1" x14ac:dyDescent="0.3">
      <c r="A32" s="41" t="s">
        <v>1288</v>
      </c>
      <c r="B32" s="2">
        <v>11655705.606000001</v>
      </c>
      <c r="C32" s="3">
        <v>5737918.8468200015</v>
      </c>
      <c r="D32" s="2">
        <v>1736678.8243800001</v>
      </c>
      <c r="E32" s="2">
        <v>962712.69676999969</v>
      </c>
      <c r="F32" s="2">
        <v>2866473.2861499996</v>
      </c>
      <c r="G32" s="2">
        <v>318550.32410000003</v>
      </c>
      <c r="H32" s="2"/>
      <c r="I32" s="2">
        <v>11168.844929999999</v>
      </c>
      <c r="J32" s="2">
        <v>22202.78285</v>
      </c>
      <c r="K32" s="2">
        <v>1365066.6638499999</v>
      </c>
      <c r="L32" s="2"/>
      <c r="M32" s="39"/>
    </row>
    <row r="33" spans="1:13" ht="15" customHeight="1" x14ac:dyDescent="0.3">
      <c r="A33" s="38" t="s">
        <v>34</v>
      </c>
      <c r="B33" s="2">
        <v>8806486.8701499999</v>
      </c>
      <c r="C33" s="3">
        <v>4067567.3100200002</v>
      </c>
      <c r="D33" s="2">
        <v>1381579.3852299992</v>
      </c>
      <c r="E33" s="2">
        <v>761421.06673999992</v>
      </c>
      <c r="F33" s="2">
        <v>2474387.2933700001</v>
      </c>
      <c r="G33" s="2">
        <v>97857.851389999982</v>
      </c>
      <c r="H33" s="2"/>
      <c r="I33" s="2">
        <v>6021.4775500000005</v>
      </c>
      <c r="J33" s="2">
        <v>17652.485849999997</v>
      </c>
      <c r="K33" s="2">
        <v>-358256.66150000098</v>
      </c>
      <c r="L33" s="2"/>
      <c r="M33" s="39"/>
    </row>
    <row r="34" spans="1:13" ht="15" customHeight="1" x14ac:dyDescent="0.3">
      <c r="A34" s="38" t="s">
        <v>35</v>
      </c>
      <c r="B34" s="2">
        <v>5868993.7189100012</v>
      </c>
      <c r="C34" s="3">
        <v>2531102.2058500005</v>
      </c>
      <c r="D34" s="2">
        <v>765086.32258000004</v>
      </c>
      <c r="E34" s="2">
        <v>652901.30450000009</v>
      </c>
      <c r="F34" s="2">
        <v>1668740.51257</v>
      </c>
      <c r="G34" s="2">
        <v>235271.71057</v>
      </c>
      <c r="H34" s="2"/>
      <c r="I34" s="2">
        <v>98.389340000000004</v>
      </c>
      <c r="J34" s="2">
        <v>15793.273500000001</v>
      </c>
      <c r="K34" s="2">
        <v>-1297471.7135900001</v>
      </c>
      <c r="L34" s="2"/>
      <c r="M34" s="39"/>
    </row>
    <row r="35" spans="1:13" ht="15" customHeight="1" x14ac:dyDescent="0.3">
      <c r="A35" s="38" t="s">
        <v>36</v>
      </c>
      <c r="B35" s="2">
        <v>3558798.5689200009</v>
      </c>
      <c r="C35" s="3">
        <v>1744264.9942200002</v>
      </c>
      <c r="D35" s="2">
        <v>470109.24567000009</v>
      </c>
      <c r="E35" s="2">
        <v>273069.32769000001</v>
      </c>
      <c r="F35" s="2">
        <v>995231.81851000001</v>
      </c>
      <c r="G35" s="2">
        <v>75768.441489999997</v>
      </c>
      <c r="H35" s="2"/>
      <c r="I35" s="2">
        <v>-1075.8770799999998</v>
      </c>
      <c r="J35" s="2">
        <v>1430.6184200000002</v>
      </c>
      <c r="K35" s="2">
        <v>-1019349.78798</v>
      </c>
      <c r="L35" s="2"/>
      <c r="M35" s="39"/>
    </row>
    <row r="36" spans="1:13" ht="15" customHeight="1" x14ac:dyDescent="0.3">
      <c r="A36" s="38" t="s">
        <v>37</v>
      </c>
      <c r="B36" s="2">
        <v>24601445.390219994</v>
      </c>
      <c r="C36" s="3">
        <v>11148765.006310001</v>
      </c>
      <c r="D36" s="2">
        <v>4221281.87904</v>
      </c>
      <c r="E36" s="2">
        <v>1710830.8988699999</v>
      </c>
      <c r="F36" s="2">
        <v>6964131.972289999</v>
      </c>
      <c r="G36" s="2">
        <v>437755.66747999995</v>
      </c>
      <c r="H36" s="2"/>
      <c r="I36" s="2">
        <v>8900.6974400000017</v>
      </c>
      <c r="J36" s="2">
        <v>109779.26879</v>
      </c>
      <c r="K36" s="2">
        <v>8265683.1601099996</v>
      </c>
      <c r="L36" s="2"/>
      <c r="M36" s="39"/>
    </row>
    <row r="37" spans="1:13" ht="15" customHeight="1" x14ac:dyDescent="0.3">
      <c r="A37" s="38" t="s">
        <v>38</v>
      </c>
      <c r="B37" s="2">
        <v>3951601.5131599996</v>
      </c>
      <c r="C37" s="3">
        <v>1874792.8251599998</v>
      </c>
      <c r="D37" s="2">
        <v>481744.36943000014</v>
      </c>
      <c r="E37" s="2">
        <v>309377.7389</v>
      </c>
      <c r="F37" s="2">
        <v>1209522.2501300001</v>
      </c>
      <c r="G37" s="2">
        <v>55736.397910000014</v>
      </c>
      <c r="H37" s="2"/>
      <c r="I37" s="2">
        <v>-1242.52046</v>
      </c>
      <c r="J37" s="2">
        <v>21670.452089999999</v>
      </c>
      <c r="K37" s="2">
        <v>-202752.53482000102</v>
      </c>
      <c r="L37" s="2"/>
      <c r="M37" s="39"/>
    </row>
    <row r="38" spans="1:13" ht="15" customHeight="1" x14ac:dyDescent="0.3">
      <c r="A38" s="38" t="s">
        <v>39</v>
      </c>
      <c r="B38" s="2">
        <v>11971394.78444</v>
      </c>
      <c r="C38" s="3">
        <v>5339872.8307200009</v>
      </c>
      <c r="D38" s="2">
        <v>1857601.2629299995</v>
      </c>
      <c r="E38" s="2">
        <v>935281.51359999995</v>
      </c>
      <c r="F38" s="2">
        <v>3613601.6438099998</v>
      </c>
      <c r="G38" s="2">
        <v>186401.84455000001</v>
      </c>
      <c r="H38" s="2"/>
      <c r="I38" s="2">
        <v>473.99622000000011</v>
      </c>
      <c r="J38" s="2">
        <v>38161.692609999998</v>
      </c>
      <c r="K38" s="2">
        <v>-246058.405269999</v>
      </c>
      <c r="L38" s="2"/>
      <c r="M38" s="39"/>
    </row>
    <row r="39" spans="1:13" ht="15" customHeight="1" x14ac:dyDescent="0.3">
      <c r="A39" s="38" t="s">
        <v>40</v>
      </c>
      <c r="B39" s="2">
        <v>6124156.7478400003</v>
      </c>
      <c r="C39" s="3">
        <v>2530838.8062800001</v>
      </c>
      <c r="D39" s="2">
        <v>884658.52267000021</v>
      </c>
      <c r="E39" s="2">
        <v>606119.09342000005</v>
      </c>
      <c r="F39" s="2">
        <v>1936224.6045100002</v>
      </c>
      <c r="G39" s="2">
        <v>150697.88963999998</v>
      </c>
      <c r="H39" s="2"/>
      <c r="I39" s="2">
        <v>-3511.0421100000003</v>
      </c>
      <c r="J39" s="2">
        <v>19128.87343</v>
      </c>
      <c r="K39" s="2">
        <v>5665582.62563999</v>
      </c>
      <c r="L39" s="2"/>
      <c r="M39" s="39"/>
    </row>
    <row r="40" spans="1:13" ht="15" customHeight="1" x14ac:dyDescent="0.3">
      <c r="A40" s="38" t="s">
        <v>41</v>
      </c>
      <c r="B40" s="2">
        <v>5027463.2176599987</v>
      </c>
      <c r="C40" s="3">
        <v>2773967.5133599993</v>
      </c>
      <c r="D40" s="2">
        <v>562301.50990000018</v>
      </c>
      <c r="E40" s="2">
        <v>465969.32257999998</v>
      </c>
      <c r="F40" s="2">
        <v>976404.03885999997</v>
      </c>
      <c r="G40" s="2">
        <v>187282.50215999997</v>
      </c>
      <c r="H40" s="2"/>
      <c r="I40" s="2">
        <v>52988.066760000002</v>
      </c>
      <c r="J40" s="2">
        <v>8550.26404</v>
      </c>
      <c r="K40" s="2">
        <v>2093690.2990900001</v>
      </c>
      <c r="L40" s="2"/>
      <c r="M40" s="39"/>
    </row>
    <row r="41" spans="1:13" ht="15" customHeight="1" x14ac:dyDescent="0.3">
      <c r="A41" s="38" t="s">
        <v>42</v>
      </c>
      <c r="B41" s="2">
        <v>6916109.7482600017</v>
      </c>
      <c r="C41" s="3">
        <v>3107176.3583200001</v>
      </c>
      <c r="D41" s="2">
        <v>1071700.8975300002</v>
      </c>
      <c r="E41" s="2">
        <v>587923.42684000009</v>
      </c>
      <c r="F41" s="2">
        <v>2067116.5671099999</v>
      </c>
      <c r="G41" s="2">
        <v>65432.02421000001</v>
      </c>
      <c r="H41" s="2"/>
      <c r="I41" s="2">
        <v>6028.0281299999997</v>
      </c>
      <c r="J41" s="2">
        <v>10732.446120000001</v>
      </c>
      <c r="K41" s="2">
        <v>1558837.62757</v>
      </c>
      <c r="L41" s="2"/>
      <c r="M41" s="39"/>
    </row>
    <row r="42" spans="1:13" ht="15" customHeight="1" x14ac:dyDescent="0.3">
      <c r="A42" s="38" t="s">
        <v>43</v>
      </c>
      <c r="B42" s="2">
        <v>10472712.122790001</v>
      </c>
      <c r="C42" s="3">
        <v>4486702.8388300017</v>
      </c>
      <c r="D42" s="2">
        <v>1931725.9518199998</v>
      </c>
      <c r="E42" s="2">
        <v>810037.13559000008</v>
      </c>
      <c r="F42" s="2">
        <v>2917467.2665399997</v>
      </c>
      <c r="G42" s="2">
        <v>277118.85248</v>
      </c>
      <c r="H42" s="2"/>
      <c r="I42" s="2">
        <v>2334.7044799999999</v>
      </c>
      <c r="J42" s="2">
        <v>47325.373050000002</v>
      </c>
      <c r="K42" s="2">
        <v>-1001753.14582</v>
      </c>
      <c r="L42" s="2"/>
      <c r="M42" s="39"/>
    </row>
    <row r="43" spans="1:13" ht="15" customHeight="1" x14ac:dyDescent="0.3">
      <c r="A43" s="38" t="s">
        <v>44</v>
      </c>
      <c r="B43" s="2">
        <v>12795647.321429998</v>
      </c>
      <c r="C43" s="3">
        <v>5813378.8058199985</v>
      </c>
      <c r="D43" s="2">
        <v>1906944.9519399996</v>
      </c>
      <c r="E43" s="2">
        <v>1678326.82766</v>
      </c>
      <c r="F43" s="2">
        <v>3030060.5331100002</v>
      </c>
      <c r="G43" s="2">
        <v>279039.03406999999</v>
      </c>
      <c r="H43" s="2"/>
      <c r="I43" s="2">
        <v>13748.858779999999</v>
      </c>
      <c r="J43" s="2">
        <v>74148.31005</v>
      </c>
      <c r="K43" s="2">
        <v>-1391598.1658600001</v>
      </c>
      <c r="L43" s="2"/>
      <c r="M43" s="39"/>
    </row>
    <row r="44" spans="1:13" ht="15" customHeight="1" x14ac:dyDescent="0.3">
      <c r="A44" s="38" t="s">
        <v>45</v>
      </c>
      <c r="B44" s="2">
        <v>3787740.8818199998</v>
      </c>
      <c r="C44" s="3">
        <v>1973385.7823899998</v>
      </c>
      <c r="D44" s="2">
        <v>417728.38609999995</v>
      </c>
      <c r="E44" s="2">
        <v>296037.47274</v>
      </c>
      <c r="F44" s="2">
        <v>1012213.9665100001</v>
      </c>
      <c r="G44" s="2">
        <v>68516.669629999989</v>
      </c>
      <c r="H44" s="2"/>
      <c r="I44" s="2">
        <v>6671.6511499999997</v>
      </c>
      <c r="J44" s="2">
        <v>13186.953299999999</v>
      </c>
      <c r="K44" s="2">
        <v>-535210.61401999998</v>
      </c>
      <c r="L44" s="2"/>
      <c r="M44" s="39"/>
    </row>
    <row r="45" spans="1:13" ht="15" customHeight="1" x14ac:dyDescent="0.3">
      <c r="A45" s="38" t="s">
        <v>46</v>
      </c>
      <c r="B45" s="2">
        <v>12193612.600430001</v>
      </c>
      <c r="C45" s="3">
        <v>5304194.0566999996</v>
      </c>
      <c r="D45" s="2">
        <v>1813461.9337500001</v>
      </c>
      <c r="E45" s="2">
        <v>1255707.5687299999</v>
      </c>
      <c r="F45" s="2">
        <v>3388270.9264300005</v>
      </c>
      <c r="G45" s="2">
        <v>378030.83932999999</v>
      </c>
      <c r="H45" s="2"/>
      <c r="I45" s="2">
        <v>12347.137349999999</v>
      </c>
      <c r="J45" s="2">
        <v>41600.138140000003</v>
      </c>
      <c r="K45" s="2">
        <v>588266.75926999899</v>
      </c>
      <c r="L45" s="2"/>
      <c r="M45" s="39"/>
    </row>
    <row r="46" spans="1:13" ht="15" customHeight="1" x14ac:dyDescent="0.3">
      <c r="A46" s="42" t="s">
        <v>47</v>
      </c>
      <c r="B46" s="2">
        <v>2464960.6343399994</v>
      </c>
      <c r="C46" s="3">
        <v>1263501.3155599996</v>
      </c>
      <c r="D46" s="2">
        <v>304343.81052</v>
      </c>
      <c r="E46" s="2">
        <v>232625.00217000002</v>
      </c>
      <c r="F46" s="2">
        <v>635408.72317999986</v>
      </c>
      <c r="G46" s="2">
        <v>23360.555850000001</v>
      </c>
      <c r="H46" s="2"/>
      <c r="I46" s="2">
        <v>624.54058999999984</v>
      </c>
      <c r="J46" s="2">
        <v>5096.6864700000006</v>
      </c>
      <c r="K46" s="2">
        <v>-634144.38386999897</v>
      </c>
      <c r="L46" s="2"/>
      <c r="M46" s="39"/>
    </row>
    <row r="47" spans="1:13" ht="15" customHeight="1" x14ac:dyDescent="0.3">
      <c r="A47" s="38" t="s">
        <v>48</v>
      </c>
      <c r="B47" s="2">
        <v>10675349.970050002</v>
      </c>
      <c r="C47" s="3">
        <v>4866008.9874000009</v>
      </c>
      <c r="D47" s="2">
        <v>1668641.7707</v>
      </c>
      <c r="E47" s="2">
        <v>801158.74468</v>
      </c>
      <c r="F47" s="2">
        <v>3143020.5849299994</v>
      </c>
      <c r="G47" s="2">
        <v>131098.05321000001</v>
      </c>
      <c r="H47" s="2"/>
      <c r="I47" s="2">
        <v>22976.996300000006</v>
      </c>
      <c r="J47" s="2">
        <v>42444.832829999999</v>
      </c>
      <c r="K47" s="2">
        <v>-1891371.8882299999</v>
      </c>
      <c r="L47" s="2"/>
      <c r="M47" s="39"/>
    </row>
    <row r="48" spans="1:13" ht="15" customHeight="1" x14ac:dyDescent="0.3">
      <c r="A48" s="38" t="s">
        <v>49</v>
      </c>
      <c r="B48" s="2">
        <v>7452495.43542</v>
      </c>
      <c r="C48" s="3">
        <v>3710273.7774</v>
      </c>
      <c r="D48" s="2">
        <v>862916.67650000041</v>
      </c>
      <c r="E48" s="2">
        <v>417433.66331999999</v>
      </c>
      <c r="F48" s="2">
        <v>2261978.2670999998</v>
      </c>
      <c r="G48" s="2">
        <v>146516.59722</v>
      </c>
      <c r="H48" s="2"/>
      <c r="I48" s="2">
        <v>-1389.8559700000003</v>
      </c>
      <c r="J48" s="2">
        <v>54766.309850000005</v>
      </c>
      <c r="K48" s="2">
        <v>-2262488.67833</v>
      </c>
      <c r="L48" s="2"/>
      <c r="M48" s="39"/>
    </row>
    <row r="49" spans="1:18" ht="15" customHeight="1" x14ac:dyDescent="0.3">
      <c r="A49" s="38" t="s">
        <v>50</v>
      </c>
      <c r="B49" s="2">
        <v>8024128.5802100012</v>
      </c>
      <c r="C49" s="3">
        <v>4020760.174670001</v>
      </c>
      <c r="D49" s="2">
        <v>1149436.1785799998</v>
      </c>
      <c r="E49" s="2">
        <v>633097.63571000006</v>
      </c>
      <c r="F49" s="2">
        <v>2048453.2324699999</v>
      </c>
      <c r="G49" s="2">
        <v>142640.81454999998</v>
      </c>
      <c r="H49" s="2"/>
      <c r="I49" s="2">
        <v>1933.7188599999999</v>
      </c>
      <c r="J49" s="2">
        <v>27806.825370000002</v>
      </c>
      <c r="K49" s="2">
        <v>-1823960.5611399999</v>
      </c>
      <c r="L49" s="2"/>
      <c r="M49" s="39"/>
    </row>
    <row r="50" spans="1:18" ht="15" customHeight="1" x14ac:dyDescent="0.3">
      <c r="A50" s="38" t="s">
        <v>51</v>
      </c>
      <c r="B50" s="2">
        <v>3403542.3908600006</v>
      </c>
      <c r="C50" s="3">
        <v>1541309.3670800007</v>
      </c>
      <c r="D50" s="2">
        <v>563956.2424600001</v>
      </c>
      <c r="E50" s="2">
        <v>315180.95861000009</v>
      </c>
      <c r="F50" s="2">
        <v>889748.14523000002</v>
      </c>
      <c r="G50" s="2">
        <v>76027.256120000005</v>
      </c>
      <c r="H50" s="2"/>
      <c r="I50" s="2">
        <v>-1709.58214</v>
      </c>
      <c r="J50" s="2">
        <v>19030.003499999999</v>
      </c>
      <c r="K50" s="2">
        <v>321803.27457000001</v>
      </c>
      <c r="L50" s="2"/>
      <c r="M50" s="39"/>
    </row>
    <row r="51" spans="1:18" ht="15" customHeight="1" thickBot="1" x14ac:dyDescent="0.35">
      <c r="A51" s="284"/>
      <c r="B51" s="300"/>
      <c r="C51" s="300"/>
      <c r="D51" s="300"/>
      <c r="E51" s="300"/>
      <c r="F51" s="300"/>
      <c r="G51" s="300"/>
      <c r="H51" s="300"/>
      <c r="I51" s="300"/>
      <c r="J51" s="300"/>
      <c r="K51" s="300"/>
    </row>
    <row r="52" spans="1:18" ht="15" customHeight="1" x14ac:dyDescent="0.3">
      <c r="A52" s="980" t="s">
        <v>855</v>
      </c>
      <c r="B52" s="978"/>
      <c r="C52" s="978"/>
      <c r="D52" s="978"/>
      <c r="E52" s="978"/>
      <c r="F52" s="978"/>
      <c r="G52" s="978"/>
      <c r="H52" s="978"/>
      <c r="I52" s="978"/>
      <c r="J52" s="978"/>
      <c r="K52" s="978"/>
      <c r="L52" s="47"/>
      <c r="M52" s="44"/>
      <c r="N52" s="45"/>
      <c r="O52" s="46"/>
      <c r="P52" s="45"/>
      <c r="Q52" s="44"/>
      <c r="R52" s="44"/>
    </row>
    <row r="53" spans="1:18" x14ac:dyDescent="0.3">
      <c r="A53" s="980" t="s">
        <v>1364</v>
      </c>
      <c r="B53" s="979"/>
      <c r="C53" s="979"/>
      <c r="D53" s="979"/>
      <c r="E53" s="979"/>
      <c r="F53" s="979"/>
      <c r="G53" s="979"/>
      <c r="H53" s="979"/>
      <c r="I53" s="979"/>
      <c r="J53" s="979"/>
      <c r="K53" s="979"/>
      <c r="L53" s="979"/>
      <c r="M53" s="47"/>
      <c r="N53" s="47"/>
      <c r="O53" s="47"/>
      <c r="P53" s="47"/>
      <c r="Q53" s="47"/>
      <c r="R53" s="47"/>
    </row>
    <row r="54" spans="1:18" x14ac:dyDescent="0.3">
      <c r="A54" s="49" t="s">
        <v>778</v>
      </c>
      <c r="M54" s="48"/>
      <c r="N54" s="48"/>
      <c r="O54" s="48"/>
      <c r="P54" s="48"/>
      <c r="Q54" s="48"/>
      <c r="R54" s="48"/>
    </row>
    <row r="55" spans="1:18" ht="15" customHeight="1" x14ac:dyDescent="0.3"/>
    <row r="56" spans="1:18" ht="23.25" customHeight="1" x14ac:dyDescent="0.3">
      <c r="L56" s="51"/>
      <c r="M56" s="51"/>
      <c r="N56" s="51"/>
      <c r="O56" s="51"/>
      <c r="P56" s="51"/>
      <c r="Q56" s="51"/>
    </row>
  </sheetData>
  <mergeCells count="17">
    <mergeCell ref="I8:I11"/>
    <mergeCell ref="A2:K2"/>
    <mergeCell ref="A3:K3"/>
    <mergeCell ref="A5:K5"/>
    <mergeCell ref="A6:A11"/>
    <mergeCell ref="C6:E7"/>
    <mergeCell ref="F6:F7"/>
    <mergeCell ref="G6:J7"/>
    <mergeCell ref="K6:K11"/>
    <mergeCell ref="B8:B11"/>
    <mergeCell ref="C8:C11"/>
    <mergeCell ref="J8:J11"/>
    <mergeCell ref="D8:D11"/>
    <mergeCell ref="E8:E11"/>
    <mergeCell ref="F8:F11"/>
    <mergeCell ref="G8:G11"/>
    <mergeCell ref="H8:H11"/>
  </mergeCells>
  <hyperlinks>
    <hyperlink ref="A1" location="Índice!A1" display="Regresar" xr:uid="{00000000-0004-0000-4100-000000000000}"/>
  </hyperlinks>
  <pageMargins left="0.7" right="0.7" top="0.75" bottom="0.75" header="0.3" footer="0.3"/>
  <pageSetup scale="66"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N46"/>
  <sheetViews>
    <sheetView showGridLines="0" zoomScale="115" zoomScaleNormal="115" workbookViewId="0"/>
  </sheetViews>
  <sheetFormatPr baseColWidth="10" defaultRowHeight="15" x14ac:dyDescent="0.3"/>
  <cols>
    <col min="1" max="1" width="1.7109375" style="11" customWidth="1"/>
    <col min="2" max="2" width="45" style="11" customWidth="1"/>
    <col min="3" max="3" width="17.28515625" style="11" customWidth="1"/>
    <col min="4" max="4" width="15.28515625" style="11" customWidth="1"/>
    <col min="5" max="5" width="14.5703125" style="11" customWidth="1"/>
    <col min="6" max="6" width="15.85546875" style="11" customWidth="1"/>
    <col min="7" max="7" width="14.42578125" style="11" customWidth="1"/>
    <col min="8" max="8" width="14.7109375" style="11" customWidth="1"/>
    <col min="9" max="9" width="13.140625" style="11" customWidth="1"/>
    <col min="10" max="10" width="15.42578125" style="11" customWidth="1"/>
    <col min="11" max="11" width="12.85546875" style="11" bestFit="1" customWidth="1"/>
    <col min="12" max="12" width="6.5703125" style="11" bestFit="1" customWidth="1"/>
    <col min="13" max="13" width="15.42578125" style="11" bestFit="1" customWidth="1"/>
    <col min="14" max="14" width="8.5703125" style="11" bestFit="1" customWidth="1"/>
    <col min="15" max="16384" width="11.42578125" style="11"/>
  </cols>
  <sheetData>
    <row r="1" spans="1:14" s="216" customFormat="1" x14ac:dyDescent="0.3">
      <c r="A1" s="231" t="s">
        <v>1404</v>
      </c>
      <c r="B1" s="236"/>
      <c r="C1" s="232"/>
      <c r="D1" s="232"/>
      <c r="E1" s="232"/>
      <c r="F1" s="232"/>
      <c r="G1" s="232"/>
      <c r="H1" s="232"/>
      <c r="I1" s="232"/>
      <c r="J1" s="232"/>
    </row>
    <row r="2" spans="1:14" s="216" customFormat="1" x14ac:dyDescent="0.3">
      <c r="A2" s="1256" t="s">
        <v>1020</v>
      </c>
      <c r="B2" s="1256"/>
      <c r="C2" s="1256"/>
      <c r="D2" s="1256"/>
      <c r="E2" s="1256"/>
      <c r="F2" s="1256"/>
      <c r="G2" s="1256"/>
      <c r="H2" s="1256"/>
      <c r="I2" s="1256"/>
      <c r="J2" s="1256"/>
    </row>
    <row r="3" spans="1:14" s="216" customFormat="1" ht="18" x14ac:dyDescent="0.35">
      <c r="A3" s="1257" t="s">
        <v>1019</v>
      </c>
      <c r="B3" s="1257"/>
      <c r="C3" s="1257"/>
      <c r="D3" s="1257"/>
      <c r="E3" s="1257"/>
      <c r="F3" s="1257"/>
      <c r="G3" s="1257"/>
      <c r="H3" s="1257"/>
      <c r="I3" s="1257"/>
      <c r="J3" s="1257"/>
    </row>
    <row r="4" spans="1:14" s="216" customFormat="1" ht="18" x14ac:dyDescent="0.35">
      <c r="A4" s="1258" t="s">
        <v>69</v>
      </c>
      <c r="B4" s="1258"/>
      <c r="C4" s="1258"/>
      <c r="D4" s="1258"/>
      <c r="E4" s="1258"/>
      <c r="F4" s="1258"/>
      <c r="G4" s="1258"/>
      <c r="H4" s="1258"/>
      <c r="I4" s="1258"/>
      <c r="J4" s="1258"/>
    </row>
    <row r="5" spans="1:14" s="216" customFormat="1" ht="15.75" thickBot="1" x14ac:dyDescent="0.35">
      <c r="A5" s="302"/>
      <c r="B5" s="302"/>
      <c r="C5" s="302"/>
      <c r="D5" s="302"/>
      <c r="E5" s="302"/>
      <c r="F5" s="302"/>
      <c r="G5" s="302"/>
      <c r="H5" s="302"/>
      <c r="I5" s="302"/>
      <c r="J5" s="285"/>
    </row>
    <row r="6" spans="1:14" ht="12.75" customHeight="1" x14ac:dyDescent="0.3">
      <c r="A6" s="1282" t="s">
        <v>67</v>
      </c>
      <c r="B6" s="1282"/>
      <c r="C6" s="1165" t="s">
        <v>252</v>
      </c>
      <c r="D6" s="1225" t="s">
        <v>157</v>
      </c>
      <c r="E6" s="1225"/>
      <c r="F6" s="1222" t="s">
        <v>253</v>
      </c>
      <c r="G6" s="1222" t="s">
        <v>254</v>
      </c>
      <c r="H6" s="1222" t="s">
        <v>255</v>
      </c>
      <c r="I6" s="1222" t="s">
        <v>256</v>
      </c>
      <c r="J6" s="273" t="s">
        <v>136</v>
      </c>
    </row>
    <row r="7" spans="1:14" ht="15.75" thickBot="1" x14ac:dyDescent="0.35">
      <c r="A7" s="1283"/>
      <c r="B7" s="1283"/>
      <c r="C7" s="1166"/>
      <c r="D7" s="1226"/>
      <c r="E7" s="1226"/>
      <c r="F7" s="1223"/>
      <c r="G7" s="1223"/>
      <c r="H7" s="1223"/>
      <c r="I7" s="1223"/>
      <c r="J7" s="62" t="s">
        <v>19</v>
      </c>
    </row>
    <row r="8" spans="1:14" ht="15.75" thickBot="1" x14ac:dyDescent="0.35">
      <c r="A8" s="1284"/>
      <c r="B8" s="1284"/>
      <c r="C8" s="1167"/>
      <c r="D8" s="277" t="s">
        <v>257</v>
      </c>
      <c r="E8" s="277" t="s">
        <v>258</v>
      </c>
      <c r="F8" s="1224"/>
      <c r="G8" s="1224"/>
      <c r="H8" s="1224"/>
      <c r="I8" s="1224"/>
      <c r="J8" s="274" t="s">
        <v>136</v>
      </c>
    </row>
    <row r="9" spans="1:14" ht="15" customHeight="1" x14ac:dyDescent="0.3">
      <c r="A9" s="355"/>
      <c r="B9" s="366" t="s">
        <v>463</v>
      </c>
      <c r="C9" s="304"/>
      <c r="D9" s="355"/>
      <c r="E9" s="355"/>
      <c r="F9" s="355"/>
      <c r="G9" s="304"/>
      <c r="H9" s="304"/>
      <c r="I9" s="355"/>
      <c r="J9" s="305"/>
    </row>
    <row r="10" spans="1:14" ht="15" customHeight="1" x14ac:dyDescent="0.3">
      <c r="A10" s="66"/>
      <c r="B10" s="82" t="s">
        <v>1034</v>
      </c>
      <c r="C10" s="67"/>
      <c r="D10" s="68"/>
      <c r="E10" s="67"/>
      <c r="F10" s="67"/>
      <c r="G10" s="67"/>
      <c r="H10" s="67"/>
      <c r="I10" s="67"/>
      <c r="J10" s="69"/>
    </row>
    <row r="11" spans="1:14" ht="15" customHeight="1" x14ac:dyDescent="0.3">
      <c r="A11" s="4"/>
      <c r="B11" s="4" t="s">
        <v>1025</v>
      </c>
      <c r="C11" s="5">
        <v>45696620.852760002</v>
      </c>
      <c r="D11" s="319">
        <v>248288897.49946001</v>
      </c>
      <c r="E11" s="5">
        <v>38270830.755070001</v>
      </c>
      <c r="F11" s="5">
        <v>286559728.25453001</v>
      </c>
      <c r="G11" s="319">
        <v>63332974.584530003</v>
      </c>
      <c r="H11" s="5">
        <v>24471915.477559999</v>
      </c>
      <c r="I11" s="319">
        <v>3147700.1192700001</v>
      </c>
      <c r="J11" s="5">
        <f>+C11+F11+G11+H11+I11</f>
        <v>423208939.28865004</v>
      </c>
      <c r="K11" s="5"/>
      <c r="L11" s="70"/>
      <c r="M11" s="71"/>
      <c r="N11" s="70"/>
    </row>
    <row r="12" spans="1:14" ht="15" customHeight="1" x14ac:dyDescent="0.3">
      <c r="A12" s="146"/>
      <c r="B12" s="4" t="s">
        <v>483</v>
      </c>
      <c r="C12" s="5">
        <v>43209.355060000002</v>
      </c>
      <c r="D12" s="5">
        <v>669728.25544199999</v>
      </c>
      <c r="E12" s="5">
        <v>216589.20068000001</v>
      </c>
      <c r="F12" s="5">
        <v>886317.456122</v>
      </c>
      <c r="G12" s="319">
        <v>10.537280000000001</v>
      </c>
      <c r="H12" s="5">
        <v>370031.79323000001</v>
      </c>
      <c r="I12" s="5">
        <v>31836.813190000001</v>
      </c>
      <c r="J12" s="5">
        <f>+C12+F12+G12+H12+I12</f>
        <v>1331405.9548819999</v>
      </c>
      <c r="K12" s="5"/>
      <c r="L12" s="70"/>
      <c r="M12" s="71"/>
      <c r="N12" s="70"/>
    </row>
    <row r="13" spans="1:14" ht="15" customHeight="1" x14ac:dyDescent="0.3">
      <c r="A13" s="82"/>
      <c r="B13" s="82" t="s">
        <v>1028</v>
      </c>
      <c r="C13" s="5"/>
      <c r="D13" s="5"/>
      <c r="E13" s="5"/>
      <c r="F13" s="5"/>
      <c r="G13" s="319"/>
      <c r="H13" s="5"/>
      <c r="I13" s="5"/>
      <c r="J13" s="5">
        <f>+C13+F13+G13+H13+I13</f>
        <v>0</v>
      </c>
      <c r="K13" s="5"/>
      <c r="L13" s="70"/>
      <c r="N13" s="70"/>
    </row>
    <row r="14" spans="1:14" ht="15" customHeight="1" x14ac:dyDescent="0.3">
      <c r="A14" s="146"/>
      <c r="B14" s="4" t="s">
        <v>485</v>
      </c>
      <c r="C14" s="5">
        <v>4224594.2385299997</v>
      </c>
      <c r="D14" s="5">
        <v>4876830</v>
      </c>
      <c r="E14" s="5">
        <v>297211</v>
      </c>
      <c r="F14" s="5">
        <v>5174041</v>
      </c>
      <c r="G14" s="319">
        <v>3603158</v>
      </c>
      <c r="H14" s="5">
        <v>30781.848999999998</v>
      </c>
      <c r="I14" s="5">
        <v>34089.83109</v>
      </c>
      <c r="J14" s="5">
        <v>13066665.28239</v>
      </c>
      <c r="K14" s="5"/>
      <c r="L14" s="70"/>
      <c r="M14" s="71"/>
      <c r="N14" s="70"/>
    </row>
    <row r="15" spans="1:14" ht="15" customHeight="1" thickBot="1" x14ac:dyDescent="0.35">
      <c r="A15" s="146"/>
      <c r="B15" s="4" t="s">
        <v>1026</v>
      </c>
      <c r="C15" s="5">
        <v>1070426.2451200001</v>
      </c>
      <c r="D15" s="5">
        <v>10017682.56443</v>
      </c>
      <c r="E15" s="5">
        <v>954970.24393</v>
      </c>
      <c r="F15" s="5">
        <v>10972652.808360001</v>
      </c>
      <c r="G15" s="319">
        <v>2252803.1741800001</v>
      </c>
      <c r="H15" s="5">
        <v>673870.56284000003</v>
      </c>
      <c r="I15" s="5">
        <v>131524.15719999999</v>
      </c>
      <c r="J15" s="5">
        <f>+C15+F15+G15+H15+I15</f>
        <v>15101276.947699999</v>
      </c>
      <c r="K15" s="5"/>
      <c r="L15" s="70"/>
      <c r="M15" s="71"/>
      <c r="N15" s="70"/>
    </row>
    <row r="16" spans="1:14" ht="15" customHeight="1" thickBot="1" x14ac:dyDescent="0.35">
      <c r="A16" s="111"/>
      <c r="B16" s="367" t="s">
        <v>1035</v>
      </c>
      <c r="C16" s="365">
        <v>51034850.291469999</v>
      </c>
      <c r="D16" s="365">
        <f t="shared" ref="D16:I16" si="0">SUM(D11:D15)</f>
        <v>263853138.319332</v>
      </c>
      <c r="E16" s="365">
        <f t="shared" si="0"/>
        <v>39739601.199680001</v>
      </c>
      <c r="F16" s="368">
        <v>303592739.41901201</v>
      </c>
      <c r="G16" s="368">
        <v>69188947</v>
      </c>
      <c r="H16" s="365">
        <f t="shared" si="0"/>
        <v>25546599.682629999</v>
      </c>
      <c r="I16" s="365">
        <f t="shared" si="0"/>
        <v>3345150.92075</v>
      </c>
      <c r="J16" s="365">
        <f>+J11+J12+J13+J14+J15</f>
        <v>452708287.47362208</v>
      </c>
      <c r="K16" s="2"/>
      <c r="L16" s="70"/>
      <c r="M16" s="71"/>
      <c r="N16" s="70"/>
    </row>
    <row r="17" spans="1:14" ht="15" customHeight="1" x14ac:dyDescent="0.3">
      <c r="A17" s="66"/>
      <c r="B17" s="66"/>
      <c r="C17" s="5"/>
      <c r="D17" s="5"/>
      <c r="E17" s="5"/>
      <c r="F17" s="5"/>
      <c r="G17" s="5"/>
      <c r="H17" s="5"/>
      <c r="I17" s="5"/>
      <c r="J17" s="5"/>
    </row>
    <row r="18" spans="1:14" ht="15" customHeight="1" x14ac:dyDescent="0.3">
      <c r="A18" s="66"/>
      <c r="B18" s="82" t="s">
        <v>471</v>
      </c>
      <c r="C18" s="5"/>
      <c r="D18" s="5"/>
      <c r="E18" s="5"/>
      <c r="F18" s="5"/>
      <c r="G18" s="5"/>
      <c r="H18" s="5"/>
      <c r="I18" s="5"/>
      <c r="J18" s="5"/>
    </row>
    <row r="19" spans="1:14" ht="15" customHeight="1" x14ac:dyDescent="0.3">
      <c r="A19" s="74"/>
      <c r="B19" s="74" t="s">
        <v>472</v>
      </c>
      <c r="C19" s="5"/>
      <c r="D19" s="5"/>
      <c r="E19" s="5"/>
      <c r="F19" s="5"/>
      <c r="G19" s="5"/>
      <c r="H19" s="5"/>
      <c r="I19" s="5"/>
      <c r="J19" s="5"/>
    </row>
    <row r="20" spans="1:14" ht="15" customHeight="1" x14ac:dyDescent="0.3">
      <c r="A20" s="146"/>
      <c r="B20" s="73" t="s">
        <v>1036</v>
      </c>
      <c r="C20" s="5">
        <v>8947536.6974800006</v>
      </c>
      <c r="D20" s="5">
        <v>126843780.47208998</v>
      </c>
      <c r="E20" s="5">
        <v>39263908.864560015</v>
      </c>
      <c r="F20" s="5">
        <v>166107690</v>
      </c>
      <c r="G20" s="5">
        <v>1118425.3036499999</v>
      </c>
      <c r="H20" s="5">
        <v>5016258.4213300003</v>
      </c>
      <c r="I20" s="5">
        <v>5726477.0458500013</v>
      </c>
      <c r="J20" s="5">
        <f>SUM(C20+F20+G20+H20+I20)</f>
        <v>186916387.46831</v>
      </c>
      <c r="K20" s="2"/>
      <c r="L20" s="70"/>
      <c r="M20" s="71"/>
      <c r="N20" s="70"/>
    </row>
    <row r="21" spans="1:14" ht="15" customHeight="1" x14ac:dyDescent="0.3">
      <c r="A21" s="146"/>
      <c r="B21" s="74" t="s">
        <v>481</v>
      </c>
      <c r="C21" s="5">
        <v>2418622.1291100001</v>
      </c>
      <c r="D21" s="5">
        <v>40559292.603529982</v>
      </c>
      <c r="E21" s="5">
        <v>12941908.056060003</v>
      </c>
      <c r="F21" s="5">
        <v>53501200</v>
      </c>
      <c r="G21" s="5">
        <v>16682.350609999998</v>
      </c>
      <c r="H21" s="5">
        <v>371021.98694999999</v>
      </c>
      <c r="I21" s="5">
        <v>1907144.224320001</v>
      </c>
      <c r="J21" s="5">
        <v>58214670</v>
      </c>
      <c r="K21" s="2"/>
      <c r="L21" s="70"/>
      <c r="M21" s="71"/>
      <c r="N21" s="70"/>
    </row>
    <row r="22" spans="1:14" ht="15" customHeight="1" x14ac:dyDescent="0.3">
      <c r="A22" s="4"/>
      <c r="B22" s="4" t="s">
        <v>130</v>
      </c>
      <c r="C22" s="5">
        <v>1042126.5946600001</v>
      </c>
      <c r="D22" s="5">
        <v>18623840.627999999</v>
      </c>
      <c r="E22" s="5">
        <v>6062653.1889900006</v>
      </c>
      <c r="F22" s="5">
        <v>24686493.816990003</v>
      </c>
      <c r="G22" s="5">
        <v>69151.519419999997</v>
      </c>
      <c r="H22" s="5">
        <v>11507005.414790004</v>
      </c>
      <c r="I22" s="5">
        <v>900797.48698000016</v>
      </c>
      <c r="J22" s="5">
        <f t="shared" ref="J22:J33" si="1">SUM(C22+F22+G22+H22+I22)</f>
        <v>38205574.832840003</v>
      </c>
      <c r="K22" s="2"/>
      <c r="L22" s="70"/>
      <c r="M22" s="71"/>
      <c r="N22" s="70"/>
    </row>
    <row r="23" spans="1:14" ht="37.5" customHeight="1" x14ac:dyDescent="0.3">
      <c r="A23" s="322"/>
      <c r="B23" s="322" t="s">
        <v>1038</v>
      </c>
      <c r="C23" s="5"/>
      <c r="D23" s="5"/>
      <c r="E23" s="5"/>
      <c r="F23" s="5"/>
      <c r="G23" s="5"/>
      <c r="H23" s="5"/>
      <c r="I23" s="5"/>
      <c r="J23" s="5"/>
    </row>
    <row r="24" spans="1:14" ht="15" customHeight="1" x14ac:dyDescent="0.3">
      <c r="A24" s="322"/>
      <c r="B24" s="322" t="s">
        <v>1041</v>
      </c>
      <c r="C24" s="5">
        <v>8827776.4987799991</v>
      </c>
      <c r="D24" s="5">
        <v>13205217.509330001</v>
      </c>
      <c r="E24" s="5">
        <v>0</v>
      </c>
      <c r="F24" s="5">
        <v>13205217.509330001</v>
      </c>
      <c r="G24" s="5">
        <v>9860174.8912799992</v>
      </c>
      <c r="H24" s="5">
        <v>0</v>
      </c>
      <c r="I24" s="5"/>
      <c r="J24" s="5">
        <f>+C24+F24+G24</f>
        <v>31893168.899390001</v>
      </c>
    </row>
    <row r="25" spans="1:14" ht="15" customHeight="1" x14ac:dyDescent="0.3">
      <c r="A25" s="322"/>
      <c r="B25" s="322" t="s">
        <v>1030</v>
      </c>
      <c r="C25" s="5">
        <v>20331.534469999999</v>
      </c>
      <c r="D25" s="5">
        <v>1900972.3024499998</v>
      </c>
      <c r="E25" s="5">
        <v>101983.62872000001</v>
      </c>
      <c r="F25" s="5">
        <v>2002955.45</v>
      </c>
      <c r="G25" s="5">
        <v>4.9140100000000002</v>
      </c>
      <c r="H25" s="5">
        <v>99820.435400000002</v>
      </c>
      <c r="I25" s="5">
        <v>14991.52497</v>
      </c>
      <c r="J25" s="5">
        <v>2138104</v>
      </c>
    </row>
    <row r="26" spans="1:14" ht="15" customHeight="1" x14ac:dyDescent="0.3">
      <c r="A26" s="74"/>
      <c r="B26" s="74" t="s">
        <v>475</v>
      </c>
      <c r="C26" s="5">
        <v>3962756.3453200003</v>
      </c>
      <c r="D26" s="5">
        <v>55966009.862489998</v>
      </c>
      <c r="E26" s="5">
        <v>17307266.708669998</v>
      </c>
      <c r="F26" s="5">
        <v>73273276.571160018</v>
      </c>
      <c r="G26" s="5">
        <v>520473</v>
      </c>
      <c r="H26" s="5">
        <v>2235670.665120001</v>
      </c>
      <c r="I26" s="5">
        <v>2524007</v>
      </c>
      <c r="J26" s="5">
        <f>SUM(C26+F26+G26+H26+I26)</f>
        <v>82516183.581600025</v>
      </c>
      <c r="K26" s="75"/>
      <c r="L26" s="70"/>
      <c r="M26" s="71"/>
      <c r="N26" s="70"/>
    </row>
    <row r="27" spans="1:14" ht="15" customHeight="1" x14ac:dyDescent="0.3">
      <c r="A27" s="74"/>
      <c r="B27" s="74" t="s">
        <v>1037</v>
      </c>
      <c r="C27" s="5">
        <v>818.76992000000007</v>
      </c>
      <c r="D27" s="5">
        <v>13239.328720000001</v>
      </c>
      <c r="E27" s="5">
        <v>4127.78215</v>
      </c>
      <c r="F27" s="5">
        <v>17367.11087</v>
      </c>
      <c r="G27" s="5">
        <v>0.15730000000000002</v>
      </c>
      <c r="H27" s="5">
        <v>1107.0092</v>
      </c>
      <c r="I27" s="5">
        <v>606.95270999999991</v>
      </c>
      <c r="J27" s="5">
        <f>SUM(C27+F27+G27+H27+I27)</f>
        <v>19900</v>
      </c>
      <c r="K27" s="75"/>
      <c r="L27" s="70"/>
      <c r="M27" s="71"/>
      <c r="N27" s="70"/>
    </row>
    <row r="28" spans="1:14" ht="15" customHeight="1" x14ac:dyDescent="0.3">
      <c r="A28" s="74"/>
      <c r="B28" s="74" t="s">
        <v>1039</v>
      </c>
      <c r="C28" s="5">
        <v>4005.0604800000001</v>
      </c>
      <c r="D28" s="5">
        <v>65010.767439999996</v>
      </c>
      <c r="E28" s="5">
        <v>20212.594679999998</v>
      </c>
      <c r="F28" s="5">
        <v>85223.362120000005</v>
      </c>
      <c r="G28" s="5">
        <v>0.43959000000000004</v>
      </c>
      <c r="H28" s="5">
        <v>5440.1297000000004</v>
      </c>
      <c r="I28" s="5">
        <v>2972.15841</v>
      </c>
      <c r="J28" s="5">
        <f t="shared" si="1"/>
        <v>97641.150300000008</v>
      </c>
      <c r="K28" s="75"/>
      <c r="L28" s="70"/>
      <c r="M28" s="71"/>
      <c r="N28" s="70"/>
    </row>
    <row r="29" spans="1:14" ht="15" customHeight="1" x14ac:dyDescent="0.3">
      <c r="A29" s="76"/>
      <c r="B29" s="76" t="s">
        <v>476</v>
      </c>
      <c r="C29" s="5"/>
      <c r="D29" s="5"/>
      <c r="E29" s="5"/>
      <c r="F29" s="5"/>
      <c r="G29" s="5"/>
      <c r="H29" s="5"/>
      <c r="I29" s="5"/>
      <c r="J29" s="5"/>
    </row>
    <row r="30" spans="1:14" ht="15" customHeight="1" x14ac:dyDescent="0.3">
      <c r="A30" s="76"/>
      <c r="B30" s="77" t="s">
        <v>477</v>
      </c>
      <c r="C30" s="5">
        <v>719437.81630999991</v>
      </c>
      <c r="D30" s="5">
        <v>7706707.3006300004</v>
      </c>
      <c r="E30" s="5">
        <v>572640.40400999994</v>
      </c>
      <c r="F30" s="5">
        <v>8279347.9046400003</v>
      </c>
      <c r="G30" s="5">
        <v>512846.11875999998</v>
      </c>
      <c r="H30" s="5">
        <v>512086.31960000005</v>
      </c>
      <c r="I30" s="5">
        <v>45568.987840000002</v>
      </c>
      <c r="J30" s="5">
        <f t="shared" si="1"/>
        <v>10069287.147150002</v>
      </c>
      <c r="K30" s="2"/>
      <c r="L30" s="70"/>
      <c r="M30" s="71"/>
      <c r="N30" s="70"/>
    </row>
    <row r="31" spans="1:14" ht="15" customHeight="1" x14ac:dyDescent="0.3">
      <c r="A31" s="76"/>
      <c r="B31" s="76" t="s">
        <v>478</v>
      </c>
      <c r="C31" s="5">
        <v>13479617.752700001</v>
      </c>
      <c r="D31" s="5">
        <v>3910236.5867699999</v>
      </c>
      <c r="E31" s="5">
        <v>66492.668399999995</v>
      </c>
      <c r="F31" s="5">
        <v>3976729.45517</v>
      </c>
      <c r="G31" s="5">
        <v>2131249.3219499998</v>
      </c>
      <c r="H31" s="5">
        <v>183.31233</v>
      </c>
      <c r="I31" s="5">
        <v>259.26663000000002</v>
      </c>
      <c r="J31" s="5">
        <f t="shared" si="1"/>
        <v>19588039.10878</v>
      </c>
      <c r="K31" s="2"/>
      <c r="L31" s="70"/>
      <c r="M31" s="71"/>
      <c r="N31" s="70"/>
    </row>
    <row r="32" spans="1:14" ht="15" customHeight="1" x14ac:dyDescent="0.3">
      <c r="A32" s="76"/>
      <c r="B32" s="76" t="s">
        <v>479</v>
      </c>
      <c r="C32" s="5">
        <v>11183.778070000002</v>
      </c>
      <c r="D32" s="5">
        <v>501728.46799999999</v>
      </c>
      <c r="E32" s="5">
        <v>50028.054920000002</v>
      </c>
      <c r="F32" s="5">
        <v>551756.5229199999</v>
      </c>
      <c r="G32" s="5">
        <v>3.9339999999999993E-2</v>
      </c>
      <c r="H32" s="5">
        <v>180.13748999999996</v>
      </c>
      <c r="I32" s="5">
        <v>7249.18379</v>
      </c>
      <c r="J32" s="5">
        <f t="shared" si="1"/>
        <v>570369.66160999995</v>
      </c>
      <c r="K32" s="2"/>
      <c r="L32" s="70"/>
      <c r="M32" s="71"/>
      <c r="N32" s="70"/>
    </row>
    <row r="33" spans="1:14" ht="15" customHeight="1" thickBot="1" x14ac:dyDescent="0.35">
      <c r="A33" s="76"/>
      <c r="B33" s="76" t="s">
        <v>245</v>
      </c>
      <c r="C33" s="5">
        <v>95678.317159999991</v>
      </c>
      <c r="D33" s="5">
        <v>1477266.3209600004</v>
      </c>
      <c r="E33" s="5">
        <v>360671.49414000002</v>
      </c>
      <c r="F33" s="5">
        <v>1837937.8151</v>
      </c>
      <c r="G33" s="5">
        <v>147190.98648999998</v>
      </c>
      <c r="H33" s="5">
        <v>158696.19794000004</v>
      </c>
      <c r="I33" s="5">
        <v>52684.001429999989</v>
      </c>
      <c r="J33" s="5">
        <f t="shared" si="1"/>
        <v>2292187.3181200004</v>
      </c>
      <c r="K33" s="2"/>
      <c r="L33" s="70"/>
      <c r="M33" s="71"/>
      <c r="N33" s="70"/>
    </row>
    <row r="34" spans="1:14" ht="15" customHeight="1" thickBot="1" x14ac:dyDescent="0.35">
      <c r="A34" s="76"/>
      <c r="B34" s="364" t="s">
        <v>480</v>
      </c>
      <c r="C34" s="365">
        <f>SUM(C19:C33)</f>
        <v>39529891.294460006</v>
      </c>
      <c r="D34" s="365">
        <f>SUM(D19:D33)</f>
        <v>270773302.15040994</v>
      </c>
      <c r="E34" s="365">
        <f>SUM(E19:E33)</f>
        <v>76751893.445300028</v>
      </c>
      <c r="F34" s="365">
        <f>SUM(F20:F33)</f>
        <v>347525195.51830006</v>
      </c>
      <c r="G34" s="365">
        <f>SUM(G20:G33)</f>
        <v>14376199.042399999</v>
      </c>
      <c r="H34" s="365">
        <f>SUM(H20:H33)</f>
        <v>19907470.02985001</v>
      </c>
      <c r="I34" s="365">
        <v>11182757</v>
      </c>
      <c r="J34" s="365">
        <f>SUM(J20:J33)</f>
        <v>432521513.16810006</v>
      </c>
      <c r="L34" s="70"/>
      <c r="M34" s="71"/>
      <c r="N34" s="70"/>
    </row>
    <row r="35" spans="1:14" ht="15" customHeight="1" x14ac:dyDescent="0.3">
      <c r="A35" s="78"/>
      <c r="B35" s="78"/>
      <c r="C35" s="5"/>
      <c r="D35" s="5"/>
      <c r="E35" s="5"/>
      <c r="F35" s="5"/>
      <c r="G35" s="5"/>
      <c r="H35" s="5"/>
      <c r="I35" s="5"/>
      <c r="J35" s="5"/>
    </row>
    <row r="36" spans="1:14" ht="15" customHeight="1" thickBot="1" x14ac:dyDescent="0.35">
      <c r="A36" s="301"/>
      <c r="B36" s="301" t="s">
        <v>354</v>
      </c>
      <c r="C36" s="301">
        <f t="shared" ref="C36:J36" si="2">+C16-C34</f>
        <v>11504958.997009993</v>
      </c>
      <c r="D36" s="301">
        <f t="shared" si="2"/>
        <v>-6920163.8310779333</v>
      </c>
      <c r="E36" s="301">
        <f t="shared" si="2"/>
        <v>-37012292.245620027</v>
      </c>
      <c r="F36" s="301">
        <v>-43932457</v>
      </c>
      <c r="G36" s="301">
        <f>+G16-G34</f>
        <v>54812747.957599998</v>
      </c>
      <c r="H36" s="301">
        <f t="shared" si="2"/>
        <v>5639129.6527799889</v>
      </c>
      <c r="I36" s="301">
        <f t="shared" si="2"/>
        <v>-7837606.0792500004</v>
      </c>
      <c r="J36" s="301">
        <f t="shared" si="2"/>
        <v>20186774.305522025</v>
      </c>
      <c r="K36" s="2"/>
      <c r="L36" s="70"/>
      <c r="M36" s="71"/>
      <c r="N36" s="70"/>
    </row>
    <row r="37" spans="1:14" ht="27" customHeight="1" x14ac:dyDescent="0.3">
      <c r="A37" s="79" t="s">
        <v>146</v>
      </c>
      <c r="B37" s="1129" t="s">
        <v>857</v>
      </c>
      <c r="C37" s="1129"/>
      <c r="D37" s="1129"/>
      <c r="E37" s="1129"/>
      <c r="F37" s="1129"/>
      <c r="G37" s="1129"/>
      <c r="H37" s="1129"/>
      <c r="I37" s="1129"/>
      <c r="J37" s="1129"/>
      <c r="K37" s="51"/>
      <c r="L37" s="51"/>
      <c r="M37" s="51"/>
      <c r="N37" s="51"/>
    </row>
    <row r="38" spans="1:14" ht="12.75" customHeight="1" x14ac:dyDescent="0.3">
      <c r="A38" s="79"/>
      <c r="B38" s="50"/>
      <c r="C38" s="50"/>
      <c r="D38" s="50"/>
      <c r="E38" s="50"/>
      <c r="F38" s="50"/>
      <c r="G38" s="50"/>
      <c r="H38" s="50"/>
      <c r="I38" s="50"/>
      <c r="J38" s="50"/>
      <c r="K38" s="51"/>
      <c r="L38" s="51"/>
      <c r="M38" s="51"/>
      <c r="N38" s="51"/>
    </row>
    <row r="39" spans="1:14" ht="12.75" customHeight="1" x14ac:dyDescent="0.3">
      <c r="A39" s="79"/>
      <c r="B39" s="50"/>
      <c r="C39" s="70"/>
      <c r="D39" s="70"/>
      <c r="E39" s="70"/>
      <c r="F39" s="70"/>
      <c r="G39" s="70"/>
      <c r="H39" s="70"/>
      <c r="I39" s="70"/>
      <c r="J39" s="70"/>
      <c r="K39" s="51"/>
      <c r="L39" s="51"/>
      <c r="M39" s="51"/>
      <c r="N39" s="51"/>
    </row>
    <row r="40" spans="1:14" ht="12.75" customHeight="1" x14ac:dyDescent="0.3">
      <c r="A40" s="79"/>
      <c r="B40" s="50"/>
      <c r="C40" s="70"/>
      <c r="D40" s="70"/>
      <c r="E40" s="70"/>
      <c r="F40" s="70"/>
      <c r="G40" s="70"/>
      <c r="H40" s="70"/>
      <c r="I40" s="70"/>
      <c r="J40" s="70"/>
      <c r="K40" s="51"/>
      <c r="L40" s="51"/>
      <c r="M40" s="51"/>
      <c r="N40" s="51"/>
    </row>
    <row r="41" spans="1:14" ht="12.75" customHeight="1" x14ac:dyDescent="0.3">
      <c r="A41" s="79"/>
      <c r="B41" s="50"/>
      <c r="C41" s="70"/>
      <c r="D41" s="70"/>
      <c r="E41" s="70"/>
      <c r="F41" s="70"/>
      <c r="G41" s="70"/>
      <c r="H41" s="70"/>
      <c r="I41" s="70"/>
      <c r="J41" s="70"/>
      <c r="K41" s="51"/>
      <c r="L41" s="51"/>
      <c r="M41" s="51"/>
      <c r="N41" s="51"/>
    </row>
    <row r="42" spans="1:14" ht="12.75" customHeight="1" x14ac:dyDescent="0.3">
      <c r="A42" s="79"/>
      <c r="B42" s="50"/>
      <c r="C42" s="50"/>
      <c r="D42" s="50"/>
      <c r="E42" s="50"/>
      <c r="F42" s="50"/>
      <c r="G42" s="50"/>
      <c r="H42" s="50"/>
      <c r="I42" s="50"/>
      <c r="J42" s="50"/>
      <c r="K42" s="51"/>
      <c r="L42" s="51"/>
      <c r="M42" s="51"/>
      <c r="N42" s="51"/>
    </row>
    <row r="43" spans="1:14" x14ac:dyDescent="0.3">
      <c r="C43" s="71">
        <f>+C17-C35</f>
        <v>0</v>
      </c>
      <c r="D43" s="71">
        <f>+D17-D35</f>
        <v>0</v>
      </c>
      <c r="E43" s="71">
        <f>+E17-E35</f>
        <v>0</v>
      </c>
      <c r="F43" s="71">
        <f>+F17-F35</f>
        <v>0</v>
      </c>
      <c r="G43" s="71">
        <f>+G17-G35</f>
        <v>0</v>
      </c>
      <c r="H43" s="71"/>
      <c r="I43" s="71"/>
      <c r="J43" s="71"/>
    </row>
    <row r="44" spans="1:14" x14ac:dyDescent="0.3">
      <c r="D44" s="80"/>
      <c r="E44" s="81"/>
      <c r="F44" s="81"/>
      <c r="G44" s="81"/>
      <c r="H44" s="80"/>
      <c r="I44" s="80"/>
    </row>
    <row r="45" spans="1:14" x14ac:dyDescent="0.3">
      <c r="D45" s="80"/>
      <c r="E45" s="81"/>
      <c r="F45" s="81"/>
      <c r="G45" s="81"/>
      <c r="H45" s="80"/>
    </row>
    <row r="46" spans="1:14" x14ac:dyDescent="0.3">
      <c r="D46" s="80"/>
    </row>
  </sheetData>
  <mergeCells count="11">
    <mergeCell ref="I6:I8"/>
    <mergeCell ref="B37:J37"/>
    <mergeCell ref="A2:J2"/>
    <mergeCell ref="A3:J3"/>
    <mergeCell ref="A4:J4"/>
    <mergeCell ref="A6:B8"/>
    <mergeCell ref="C6:C8"/>
    <mergeCell ref="D6:E7"/>
    <mergeCell ref="F6:F8"/>
    <mergeCell ref="G6:G8"/>
    <mergeCell ref="H6:H8"/>
  </mergeCells>
  <hyperlinks>
    <hyperlink ref="A1" location="Índice!A1" display="Regresar" xr:uid="{00000000-0004-0000-4200-000000000000}"/>
  </hyperlinks>
  <pageMargins left="0.15748031496062992" right="0.15748031496062992" top="0.74803149606299213" bottom="0.74803149606299213" header="0.31496062992125984" footer="0.31496062992125984"/>
  <pageSetup scale="8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V56"/>
  <sheetViews>
    <sheetView showGridLines="0" workbookViewId="0"/>
  </sheetViews>
  <sheetFormatPr baseColWidth="10" defaultRowHeight="15" x14ac:dyDescent="0.2"/>
  <cols>
    <col min="1" max="1" width="28" style="99" customWidth="1"/>
    <col min="2" max="2" width="16.85546875" style="99" customWidth="1"/>
    <col min="3" max="6" width="20.7109375" style="99" customWidth="1"/>
    <col min="7" max="16384" width="11.42578125" style="99"/>
  </cols>
  <sheetData>
    <row r="1" spans="1:6" s="416" customFormat="1" x14ac:dyDescent="0.2">
      <c r="A1" s="236" t="s">
        <v>18</v>
      </c>
      <c r="B1" s="741"/>
      <c r="C1" s="741"/>
      <c r="D1" s="741"/>
      <c r="E1" s="741"/>
    </row>
    <row r="2" spans="1:6" s="416" customFormat="1" x14ac:dyDescent="0.2">
      <c r="A2" s="1232" t="s">
        <v>1236</v>
      </c>
      <c r="B2" s="1232"/>
      <c r="C2" s="1232"/>
      <c r="D2" s="1232"/>
      <c r="E2" s="1232"/>
      <c r="F2" s="1232"/>
    </row>
    <row r="3" spans="1:6" s="416" customFormat="1" ht="36.75" customHeight="1" x14ac:dyDescent="0.2">
      <c r="A3" s="1205" t="s">
        <v>1381</v>
      </c>
      <c r="B3" s="1205"/>
      <c r="C3" s="1205"/>
      <c r="D3" s="1205"/>
      <c r="E3" s="1205"/>
    </row>
    <row r="4" spans="1:6" s="416" customFormat="1" ht="18" x14ac:dyDescent="0.2">
      <c r="A4" s="417" t="s">
        <v>69</v>
      </c>
      <c r="B4" s="741"/>
      <c r="C4" s="741"/>
      <c r="D4" s="741"/>
      <c r="E4" s="741"/>
    </row>
    <row r="5" spans="1:6" s="416" customFormat="1" ht="15.75" thickBot="1" x14ac:dyDescent="0.25">
      <c r="A5" s="1232"/>
      <c r="B5" s="1232"/>
      <c r="C5" s="1232"/>
      <c r="D5" s="1232"/>
      <c r="E5" s="1232"/>
      <c r="F5" s="1232"/>
    </row>
    <row r="6" spans="1:6" ht="12.75" customHeight="1" thickBot="1" x14ac:dyDescent="0.25">
      <c r="A6" s="1268" t="s">
        <v>1363</v>
      </c>
      <c r="B6" s="1270" t="s">
        <v>19</v>
      </c>
      <c r="C6" s="1237" t="s">
        <v>484</v>
      </c>
      <c r="D6" s="1237"/>
      <c r="E6" s="1237" t="s">
        <v>1028</v>
      </c>
      <c r="F6" s="1237"/>
    </row>
    <row r="7" spans="1:6" ht="63.75" customHeight="1" thickBot="1" x14ac:dyDescent="0.25">
      <c r="A7" s="1269"/>
      <c r="B7" s="1271"/>
      <c r="C7" s="784" t="s">
        <v>1025</v>
      </c>
      <c r="D7" s="784" t="s">
        <v>1027</v>
      </c>
      <c r="E7" s="784" t="s">
        <v>485</v>
      </c>
      <c r="F7" s="784" t="s">
        <v>1026</v>
      </c>
    </row>
    <row r="8" spans="1:6" ht="15" customHeight="1" x14ac:dyDescent="0.2">
      <c r="A8" s="290"/>
      <c r="B8" s="291"/>
      <c r="C8" s="783"/>
      <c r="D8" s="783"/>
      <c r="E8" s="783"/>
      <c r="F8" s="803"/>
    </row>
    <row r="9" spans="1:6" ht="15" customHeight="1" x14ac:dyDescent="0.2">
      <c r="A9" s="773" t="s">
        <v>376</v>
      </c>
      <c r="B9" s="766">
        <f>SUM(B11:B46)</f>
        <v>452708287.334171</v>
      </c>
      <c r="C9" s="766">
        <f>SUM(C11:C46)</f>
        <v>423208939.2886498</v>
      </c>
      <c r="D9" s="766">
        <f>SUM(D11:D46)</f>
        <v>1331406.3538600004</v>
      </c>
      <c r="E9" s="766">
        <f>SUM(E11:E46)</f>
        <v>13066664.703929996</v>
      </c>
      <c r="F9" s="766">
        <f>SUM(F11:F46)</f>
        <v>15101276.987730999</v>
      </c>
    </row>
    <row r="10" spans="1:6" ht="15" customHeight="1" x14ac:dyDescent="0.2">
      <c r="A10" s="56"/>
      <c r="B10" s="766"/>
      <c r="C10" s="766"/>
      <c r="D10" s="766"/>
      <c r="E10" s="766"/>
      <c r="F10" s="403"/>
    </row>
    <row r="11" spans="1:6" ht="15" customHeight="1" x14ac:dyDescent="0.2">
      <c r="A11" s="745" t="s">
        <v>20</v>
      </c>
      <c r="B11" s="766">
        <f t="shared" ref="B11:B38" si="0">SUM(C11:F11)</f>
        <v>6502362.2075000005</v>
      </c>
      <c r="C11" s="766">
        <v>6435836.4035200002</v>
      </c>
      <c r="D11" s="766">
        <v>0</v>
      </c>
      <c r="E11" s="766">
        <v>11192.991120000001</v>
      </c>
      <c r="F11" s="766">
        <v>55332.812859999998</v>
      </c>
    </row>
    <row r="12" spans="1:6" ht="15" customHeight="1" x14ac:dyDescent="0.2">
      <c r="A12" s="745" t="s">
        <v>21</v>
      </c>
      <c r="B12" s="766">
        <f t="shared" si="0"/>
        <v>19121811.66226</v>
      </c>
      <c r="C12" s="766">
        <v>18586963.555830002</v>
      </c>
      <c r="D12" s="766">
        <v>21712.082330000001</v>
      </c>
      <c r="E12" s="766">
        <v>22978.80588</v>
      </c>
      <c r="F12" s="766">
        <v>490157.21821999998</v>
      </c>
    </row>
    <row r="13" spans="1:6" ht="15" customHeight="1" x14ac:dyDescent="0.2">
      <c r="A13" s="745" t="s">
        <v>22</v>
      </c>
      <c r="B13" s="766">
        <f t="shared" si="0"/>
        <v>3904715.8289900003</v>
      </c>
      <c r="C13" s="766">
        <v>3816652.9002800002</v>
      </c>
      <c r="D13" s="766">
        <v>10639.54523</v>
      </c>
      <c r="E13" s="766">
        <v>9161.1250299999992</v>
      </c>
      <c r="F13" s="766">
        <v>68262.258449999994</v>
      </c>
    </row>
    <row r="14" spans="1:6" ht="15" customHeight="1" x14ac:dyDescent="0.2">
      <c r="A14" s="745" t="s">
        <v>23</v>
      </c>
      <c r="B14" s="766">
        <f t="shared" si="0"/>
        <v>3141286.2193900002</v>
      </c>
      <c r="C14" s="766">
        <v>3005725.77507</v>
      </c>
      <c r="D14" s="766">
        <v>6075.3591900000001</v>
      </c>
      <c r="E14" s="766">
        <v>7056.0226599999996</v>
      </c>
      <c r="F14" s="766">
        <v>122429.06247</v>
      </c>
    </row>
    <row r="15" spans="1:6" ht="15" customHeight="1" x14ac:dyDescent="0.2">
      <c r="A15" s="745" t="s">
        <v>24</v>
      </c>
      <c r="B15" s="766">
        <f t="shared" si="0"/>
        <v>18185131.486960005</v>
      </c>
      <c r="C15" s="766">
        <v>17602293.937600002</v>
      </c>
      <c r="D15" s="766">
        <v>32748.456200000001</v>
      </c>
      <c r="E15" s="766">
        <v>35794.161200000002</v>
      </c>
      <c r="F15" s="766">
        <v>514294.93196000002</v>
      </c>
    </row>
    <row r="16" spans="1:6" ht="15" customHeight="1" x14ac:dyDescent="0.2">
      <c r="A16" s="745" t="s">
        <v>25</v>
      </c>
      <c r="B16" s="766">
        <f t="shared" si="0"/>
        <v>2726791.4408299997</v>
      </c>
      <c r="C16" s="766">
        <v>2634755.2770799999</v>
      </c>
      <c r="D16" s="766">
        <v>8073.3536999999997</v>
      </c>
      <c r="E16" s="766">
        <v>11732.022790000001</v>
      </c>
      <c r="F16" s="766">
        <v>72230.787259999997</v>
      </c>
    </row>
    <row r="17" spans="1:6" ht="15" customHeight="1" x14ac:dyDescent="0.2">
      <c r="A17" s="745" t="s">
        <v>26</v>
      </c>
      <c r="B17" s="766">
        <f t="shared" si="0"/>
        <v>4294294.9708799999</v>
      </c>
      <c r="C17" s="766">
        <v>4151548.8176299999</v>
      </c>
      <c r="D17" s="766">
        <v>21213.474160000002</v>
      </c>
      <c r="E17" s="766">
        <v>14599.94968</v>
      </c>
      <c r="F17" s="766">
        <v>106932.72941</v>
      </c>
    </row>
    <row r="18" spans="1:6" ht="15" customHeight="1" x14ac:dyDescent="0.2">
      <c r="A18" s="745" t="s">
        <v>27</v>
      </c>
      <c r="B18" s="766">
        <f t="shared" si="0"/>
        <v>18628055.79919</v>
      </c>
      <c r="C18" s="766">
        <v>18372118.985040002</v>
      </c>
      <c r="D18" s="766">
        <v>55638.630749999997</v>
      </c>
      <c r="E18" s="766">
        <v>37268.706579999904</v>
      </c>
      <c r="F18" s="766">
        <v>163029.47682000001</v>
      </c>
    </row>
    <row r="19" spans="1:6" ht="15" customHeight="1" x14ac:dyDescent="0.2">
      <c r="A19" s="746" t="s">
        <v>28</v>
      </c>
      <c r="B19" s="766">
        <f t="shared" si="0"/>
        <v>18663903.94286</v>
      </c>
      <c r="C19" s="766">
        <v>0</v>
      </c>
      <c r="D19" s="766">
        <v>36650.573729999996</v>
      </c>
      <c r="E19" s="766">
        <v>12149025.66322</v>
      </c>
      <c r="F19" s="766">
        <v>6478227.70591</v>
      </c>
    </row>
    <row r="20" spans="1:6" ht="15" customHeight="1" x14ac:dyDescent="0.2">
      <c r="A20" s="406" t="s">
        <v>1289</v>
      </c>
      <c r="B20" s="766">
        <f t="shared" si="0"/>
        <v>42716739.4146</v>
      </c>
      <c r="C20" s="766">
        <v>41769791.570710003</v>
      </c>
      <c r="D20" s="766">
        <v>24571.625700000001</v>
      </c>
      <c r="E20" s="766">
        <v>88870.293609999993</v>
      </c>
      <c r="F20" s="766">
        <v>833505.92457999999</v>
      </c>
    </row>
    <row r="21" spans="1:6" ht="15" customHeight="1" x14ac:dyDescent="0.2">
      <c r="A21" s="406" t="s">
        <v>1286</v>
      </c>
      <c r="B21" s="766">
        <f t="shared" si="0"/>
        <v>40615445.383100003</v>
      </c>
      <c r="C21" s="766">
        <v>39298413.208949998</v>
      </c>
      <c r="D21" s="766">
        <v>145656.57112000001</v>
      </c>
      <c r="E21" s="766">
        <v>102011.91601</v>
      </c>
      <c r="F21" s="766">
        <v>1069363.6870200001</v>
      </c>
    </row>
    <row r="22" spans="1:6" ht="15" customHeight="1" x14ac:dyDescent="0.2">
      <c r="A22" s="406" t="s">
        <v>29</v>
      </c>
      <c r="B22" s="766">
        <f t="shared" si="0"/>
        <v>4828246.0870999992</v>
      </c>
      <c r="C22" s="766">
        <v>4713195.4140799996</v>
      </c>
      <c r="D22" s="766">
        <v>19775.124739999999</v>
      </c>
      <c r="E22" s="766">
        <v>15289.14429</v>
      </c>
      <c r="F22" s="766">
        <v>79986.403990000006</v>
      </c>
    </row>
    <row r="23" spans="1:6" ht="15" customHeight="1" x14ac:dyDescent="0.2">
      <c r="A23" s="406" t="s">
        <v>30</v>
      </c>
      <c r="B23" s="766">
        <f t="shared" si="0"/>
        <v>19912816.377179995</v>
      </c>
      <c r="C23" s="766">
        <v>19637879.694309998</v>
      </c>
      <c r="D23" s="766">
        <v>33855.198819999998</v>
      </c>
      <c r="E23" s="766">
        <v>31702.491460000001</v>
      </c>
      <c r="F23" s="766">
        <v>209378.99259000001</v>
      </c>
    </row>
    <row r="24" spans="1:6" ht="15" customHeight="1" x14ac:dyDescent="0.2">
      <c r="A24" s="406" t="s">
        <v>31</v>
      </c>
      <c r="B24" s="766">
        <f t="shared" si="0"/>
        <v>3491571.5127099999</v>
      </c>
      <c r="C24" s="766">
        <v>3363849.3961200002</v>
      </c>
      <c r="D24" s="766">
        <v>15221.96463</v>
      </c>
      <c r="E24" s="766">
        <v>15924.65675</v>
      </c>
      <c r="F24" s="766">
        <v>96575.495209999994</v>
      </c>
    </row>
    <row r="25" spans="1:6" ht="15" customHeight="1" x14ac:dyDescent="0.2">
      <c r="A25" s="406" t="s">
        <v>32</v>
      </c>
      <c r="B25" s="766">
        <f t="shared" si="0"/>
        <v>4983062.0108000003</v>
      </c>
      <c r="C25" s="766">
        <v>4881539.8190099997</v>
      </c>
      <c r="D25" s="766">
        <v>12937.74049</v>
      </c>
      <c r="E25" s="766">
        <v>15631.30991</v>
      </c>
      <c r="F25" s="766">
        <v>72953.141390000004</v>
      </c>
    </row>
    <row r="26" spans="1:6" ht="15" customHeight="1" x14ac:dyDescent="0.2">
      <c r="A26" s="406" t="s">
        <v>33</v>
      </c>
      <c r="B26" s="766">
        <f t="shared" si="0"/>
        <v>35782516.015809998</v>
      </c>
      <c r="C26" s="766">
        <v>35059710.657339998</v>
      </c>
      <c r="D26" s="766">
        <v>51335.187230000003</v>
      </c>
      <c r="E26" s="766">
        <v>64099.147839999998</v>
      </c>
      <c r="F26" s="766">
        <v>607371.02339999995</v>
      </c>
    </row>
    <row r="27" spans="1:6" ht="15" customHeight="1" x14ac:dyDescent="0.2">
      <c r="A27" s="406" t="s">
        <v>1290</v>
      </c>
      <c r="B27" s="766">
        <f t="shared" si="0"/>
        <v>20537515.150050003</v>
      </c>
      <c r="C27" s="766">
        <v>19961579.275230002</v>
      </c>
      <c r="D27" s="766">
        <v>121580.17251</v>
      </c>
      <c r="E27" s="766">
        <v>44801.277520000003</v>
      </c>
      <c r="F27" s="766">
        <v>409554.42479000002</v>
      </c>
    </row>
    <row r="28" spans="1:6" ht="15" customHeight="1" x14ac:dyDescent="0.2">
      <c r="A28" s="406" t="s">
        <v>1288</v>
      </c>
      <c r="B28" s="766">
        <f t="shared" si="0"/>
        <v>14524436.21909</v>
      </c>
      <c r="C28" s="766">
        <v>14197451.216560001</v>
      </c>
      <c r="D28" s="820">
        <v>8182.1167500000001</v>
      </c>
      <c r="E28" s="766">
        <v>18632.680960000002</v>
      </c>
      <c r="F28" s="766">
        <v>300170.20481999998</v>
      </c>
    </row>
    <row r="29" spans="1:6" ht="15" customHeight="1" x14ac:dyDescent="0.2">
      <c r="A29" s="745" t="s">
        <v>34</v>
      </c>
      <c r="B29" s="766">
        <f t="shared" si="0"/>
        <v>9476424.516689999</v>
      </c>
      <c r="C29" s="766">
        <v>9255293.8159299996</v>
      </c>
      <c r="D29" s="766">
        <v>13824.31943</v>
      </c>
      <c r="E29" s="766">
        <v>17025.811310000001</v>
      </c>
      <c r="F29" s="766">
        <v>190280.57002000001</v>
      </c>
    </row>
    <row r="30" spans="1:6" ht="15" customHeight="1" x14ac:dyDescent="0.2">
      <c r="A30" s="745" t="s">
        <v>35</v>
      </c>
      <c r="B30" s="766">
        <f t="shared" si="0"/>
        <v>4879083.2939899992</v>
      </c>
      <c r="C30" s="766">
        <v>4524352.3568599997</v>
      </c>
      <c r="D30" s="766">
        <v>217319.71411999999</v>
      </c>
      <c r="E30" s="766">
        <v>18060.122380000001</v>
      </c>
      <c r="F30" s="766">
        <v>119351.10063</v>
      </c>
    </row>
    <row r="31" spans="1:6" ht="15" customHeight="1" x14ac:dyDescent="0.2">
      <c r="A31" s="745" t="s">
        <v>36</v>
      </c>
      <c r="B31" s="766">
        <f t="shared" si="0"/>
        <v>2860742.3066699998</v>
      </c>
      <c r="C31" s="766">
        <v>2689778.0153399999</v>
      </c>
      <c r="D31" s="766">
        <v>0</v>
      </c>
      <c r="E31" s="766">
        <v>12907.565070000001</v>
      </c>
      <c r="F31" s="766">
        <v>158056.72626</v>
      </c>
    </row>
    <row r="32" spans="1:6" ht="15" customHeight="1" x14ac:dyDescent="0.2">
      <c r="A32" s="745" t="s">
        <v>37</v>
      </c>
      <c r="B32" s="766">
        <f t="shared" si="0"/>
        <v>36307448.619389996</v>
      </c>
      <c r="C32" s="766">
        <v>35682653.983719997</v>
      </c>
      <c r="D32" s="766">
        <v>109967.4501</v>
      </c>
      <c r="E32" s="766">
        <v>60473.368779999997</v>
      </c>
      <c r="F32" s="766">
        <v>454353.81679000001</v>
      </c>
    </row>
    <row r="33" spans="1:6" ht="15" customHeight="1" x14ac:dyDescent="0.2">
      <c r="A33" s="745" t="s">
        <v>38</v>
      </c>
      <c r="B33" s="766">
        <f t="shared" si="0"/>
        <v>4185969.5654199999</v>
      </c>
      <c r="C33" s="766">
        <v>4048688.0460199998</v>
      </c>
      <c r="D33" s="766">
        <v>22270.09302</v>
      </c>
      <c r="E33" s="766">
        <v>14997.283020000001</v>
      </c>
      <c r="F33" s="766">
        <v>100014.14336</v>
      </c>
    </row>
    <row r="34" spans="1:6" ht="15" customHeight="1" x14ac:dyDescent="0.2">
      <c r="A34" s="745" t="s">
        <v>39</v>
      </c>
      <c r="B34" s="766">
        <f t="shared" si="0"/>
        <v>12883713.552269999</v>
      </c>
      <c r="C34" s="766">
        <v>12538075.89329</v>
      </c>
      <c r="D34" s="766">
        <v>41653.790950000002</v>
      </c>
      <c r="E34" s="766">
        <v>26810.621139999999</v>
      </c>
      <c r="F34" s="766">
        <v>277173.24689000001</v>
      </c>
    </row>
    <row r="35" spans="1:6" ht="15" customHeight="1" x14ac:dyDescent="0.2">
      <c r="A35" s="745" t="s">
        <v>40</v>
      </c>
      <c r="B35" s="766">
        <f t="shared" si="0"/>
        <v>13169158.341599999</v>
      </c>
      <c r="C35" s="766">
        <v>12989645.80314</v>
      </c>
      <c r="D35" s="766">
        <v>9415.5167799999999</v>
      </c>
      <c r="E35" s="766">
        <v>15662.581459999999</v>
      </c>
      <c r="F35" s="766">
        <v>154434.44021999999</v>
      </c>
    </row>
    <row r="36" spans="1:6" ht="15" customHeight="1" x14ac:dyDescent="0.2">
      <c r="A36" s="745" t="s">
        <v>41</v>
      </c>
      <c r="B36" s="766">
        <f t="shared" si="0"/>
        <v>8351844.1834600009</v>
      </c>
      <c r="C36" s="766">
        <v>8092966.2298400002</v>
      </c>
      <c r="D36" s="766">
        <v>5139.4369699999997</v>
      </c>
      <c r="E36" s="766">
        <v>12807.47941</v>
      </c>
      <c r="F36" s="766">
        <v>240931.03724000001</v>
      </c>
    </row>
    <row r="37" spans="1:6" ht="15" customHeight="1" x14ac:dyDescent="0.2">
      <c r="A37" s="745" t="s">
        <v>42</v>
      </c>
      <c r="B37" s="766">
        <f t="shared" si="0"/>
        <v>9577587.0594100002</v>
      </c>
      <c r="C37" s="766">
        <v>9465927.9487200007</v>
      </c>
      <c r="D37" s="766">
        <v>5012.4083600000004</v>
      </c>
      <c r="E37" s="766">
        <v>16512.352510000001</v>
      </c>
      <c r="F37" s="766">
        <v>90134.349820000003</v>
      </c>
    </row>
    <row r="38" spans="1:6" ht="15" customHeight="1" x14ac:dyDescent="0.2">
      <c r="A38" s="745" t="s">
        <v>43</v>
      </c>
      <c r="B38" s="766">
        <f t="shared" si="0"/>
        <v>10392355.007720001</v>
      </c>
      <c r="C38" s="766">
        <v>10053289.591460001</v>
      </c>
      <c r="D38" s="766">
        <v>38917.707399999999</v>
      </c>
      <c r="E38" s="766">
        <v>30425.070970000001</v>
      </c>
      <c r="F38" s="766">
        <v>269722.63789000001</v>
      </c>
    </row>
    <row r="39" spans="1:6" ht="15" customHeight="1" x14ac:dyDescent="0.2">
      <c r="A39" s="745" t="s">
        <v>44</v>
      </c>
      <c r="B39" s="766">
        <f t="shared" ref="B39:B46" si="1">SUM(C39:F39)</f>
        <v>12323564.840081001</v>
      </c>
      <c r="C39" s="766">
        <v>11966374.048529999</v>
      </c>
      <c r="D39" s="766">
        <v>70417.726559999996</v>
      </c>
      <c r="E39" s="766">
        <v>29815.056970000001</v>
      </c>
      <c r="F39" s="766">
        <v>256958.00802099999</v>
      </c>
    </row>
    <row r="40" spans="1:6" ht="15" customHeight="1" x14ac:dyDescent="0.2">
      <c r="A40" s="745" t="s">
        <v>45</v>
      </c>
      <c r="B40" s="766">
        <f t="shared" si="1"/>
        <v>3371443.51242</v>
      </c>
      <c r="C40" s="766">
        <v>3291858.5837400001</v>
      </c>
      <c r="D40" s="766">
        <v>13507.75597</v>
      </c>
      <c r="E40" s="766">
        <v>10302.43959</v>
      </c>
      <c r="F40" s="766">
        <v>55774.733119999997</v>
      </c>
    </row>
    <row r="41" spans="1:6" ht="15" customHeight="1" x14ac:dyDescent="0.2">
      <c r="A41" s="745" t="s">
        <v>46</v>
      </c>
      <c r="B41" s="766">
        <f t="shared" si="1"/>
        <v>14218799.08158</v>
      </c>
      <c r="C41" s="766">
        <v>13846219.839579999</v>
      </c>
      <c r="D41" s="766">
        <v>15592.21219</v>
      </c>
      <c r="E41" s="766">
        <v>24251.788380000002</v>
      </c>
      <c r="F41" s="766">
        <v>332735.24142999999</v>
      </c>
    </row>
    <row r="42" spans="1:6" ht="15" customHeight="1" x14ac:dyDescent="0.2">
      <c r="A42" s="747" t="s">
        <v>47</v>
      </c>
      <c r="B42" s="766">
        <f t="shared" si="1"/>
        <v>2033179.80911</v>
      </c>
      <c r="C42" s="766">
        <v>1968952.9067800001</v>
      </c>
      <c r="D42" s="766">
        <v>29970.937859999998</v>
      </c>
      <c r="E42" s="766">
        <v>9949.3335800000004</v>
      </c>
      <c r="F42" s="766">
        <v>24306.63089</v>
      </c>
    </row>
    <row r="43" spans="1:6" ht="15" customHeight="1" x14ac:dyDescent="0.2">
      <c r="A43" s="745" t="s">
        <v>48</v>
      </c>
      <c r="B43" s="766">
        <f t="shared" si="1"/>
        <v>9535755.2332100011</v>
      </c>
      <c r="C43" s="766">
        <v>9319241.6496300008</v>
      </c>
      <c r="D43" s="766">
        <v>14472.420829999999</v>
      </c>
      <c r="E43" s="766">
        <v>23651.283009999999</v>
      </c>
      <c r="F43" s="766">
        <v>178389.87974</v>
      </c>
    </row>
    <row r="44" spans="1:6" ht="15" customHeight="1" x14ac:dyDescent="0.2">
      <c r="A44" s="745" t="s">
        <v>49</v>
      </c>
      <c r="B44" s="766">
        <f t="shared" si="1"/>
        <v>5563660.7855900005</v>
      </c>
      <c r="C44" s="766">
        <v>5295846.57326</v>
      </c>
      <c r="D44" s="766">
        <v>60346.47494</v>
      </c>
      <c r="E44" s="766">
        <v>16470.20811</v>
      </c>
      <c r="F44" s="766">
        <v>190997.52927999999</v>
      </c>
    </row>
    <row r="45" spans="1:6" ht="15" customHeight="1" x14ac:dyDescent="0.2">
      <c r="A45" s="745" t="s">
        <v>50</v>
      </c>
      <c r="B45" s="766">
        <f t="shared" si="1"/>
        <v>6757010.3962599998</v>
      </c>
      <c r="C45" s="766">
        <v>6578730.2718799999</v>
      </c>
      <c r="D45" s="766">
        <v>23694.092840000001</v>
      </c>
      <c r="E45" s="766">
        <v>20122.738959999999</v>
      </c>
      <c r="F45" s="766">
        <v>134463.29258000001</v>
      </c>
    </row>
    <row r="46" spans="1:6" ht="15" customHeight="1" x14ac:dyDescent="0.2">
      <c r="A46" s="745" t="s">
        <v>51</v>
      </c>
      <c r="B46" s="766">
        <f t="shared" si="1"/>
        <v>4259845.5</v>
      </c>
      <c r="C46" s="766">
        <v>4111737.82657</v>
      </c>
      <c r="D46" s="766">
        <v>14017.118259999999</v>
      </c>
      <c r="E46" s="766">
        <v>10647.232770000001</v>
      </c>
      <c r="F46" s="766">
        <v>123443.3224</v>
      </c>
    </row>
    <row r="47" spans="1:6" ht="15" customHeight="1" thickBot="1" x14ac:dyDescent="0.25">
      <c r="A47" s="748"/>
      <c r="B47" s="768"/>
      <c r="C47" s="768"/>
      <c r="D47" s="768"/>
      <c r="E47" s="768"/>
      <c r="F47" s="768"/>
    </row>
    <row r="48" spans="1:6" ht="15.75" customHeight="1" x14ac:dyDescent="0.2">
      <c r="A48" s="821" t="s">
        <v>1042</v>
      </c>
      <c r="B48" s="766"/>
      <c r="C48" s="766"/>
      <c r="D48" s="766"/>
      <c r="E48" s="766"/>
      <c r="F48" s="766"/>
    </row>
    <row r="49" spans="1:256" ht="29.25" customHeight="1" x14ac:dyDescent="0.2">
      <c r="A49" s="1129" t="s">
        <v>1364</v>
      </c>
      <c r="B49" s="1129"/>
      <c r="C49" s="1129"/>
      <c r="D49" s="1129"/>
      <c r="E49" s="1129"/>
      <c r="F49" s="1129"/>
    </row>
    <row r="50" spans="1:256" ht="32.25" customHeight="1" x14ac:dyDescent="0.2">
      <c r="A50" s="1129" t="s">
        <v>1296</v>
      </c>
      <c r="B50" s="1129"/>
      <c r="C50" s="1129"/>
      <c r="D50" s="1129"/>
      <c r="E50" s="1129"/>
      <c r="F50" s="1129"/>
      <c r="G50" s="700"/>
      <c r="H50" s="700"/>
      <c r="I50" s="700"/>
      <c r="J50" s="700"/>
      <c r="K50" s="700"/>
      <c r="L50" s="700"/>
      <c r="M50" s="44"/>
      <c r="N50" s="701"/>
      <c r="O50" s="702"/>
      <c r="P50" s="701"/>
      <c r="Q50" s="44"/>
      <c r="R50" s="44"/>
    </row>
    <row r="51" spans="1:256" ht="29.25" customHeight="1" x14ac:dyDescent="0.2">
      <c r="A51" s="1293" t="s">
        <v>1297</v>
      </c>
      <c r="B51" s="1293"/>
      <c r="C51" s="1293"/>
      <c r="D51" s="1293"/>
      <c r="E51" s="1293"/>
      <c r="F51" s="1293"/>
      <c r="G51" s="98"/>
      <c r="H51" s="98"/>
      <c r="I51" s="98"/>
      <c r="J51" s="98"/>
      <c r="K51" s="98"/>
      <c r="L51" s="98"/>
      <c r="M51" s="98"/>
      <c r="N51" s="98"/>
      <c r="O51" s="98"/>
      <c r="P51" s="98"/>
      <c r="Q51" s="98"/>
      <c r="R51" s="98"/>
    </row>
    <row r="52" spans="1:256" ht="24.75" customHeight="1" x14ac:dyDescent="0.2">
      <c r="A52" s="436" t="s">
        <v>1298</v>
      </c>
      <c r="G52" s="703"/>
      <c r="H52" s="703"/>
      <c r="I52" s="703"/>
      <c r="J52" s="703"/>
      <c r="K52" s="703"/>
      <c r="L52" s="703"/>
      <c r="M52" s="48"/>
      <c r="N52" s="48"/>
      <c r="O52" s="48"/>
      <c r="P52" s="48"/>
      <c r="Q52" s="48"/>
      <c r="R52" s="48"/>
    </row>
    <row r="53" spans="1:256" ht="30" customHeight="1" x14ac:dyDescent="0.2">
      <c r="A53" s="1285" t="s">
        <v>1033</v>
      </c>
      <c r="B53" s="1285"/>
      <c r="C53" s="1285"/>
      <c r="D53" s="1285"/>
      <c r="E53" s="1285"/>
      <c r="F53" s="1285"/>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6"/>
      <c r="AL53" s="436"/>
      <c r="AM53" s="436"/>
      <c r="AN53" s="436"/>
      <c r="AO53" s="436"/>
      <c r="AP53" s="436"/>
      <c r="AQ53" s="436"/>
      <c r="AR53" s="436"/>
      <c r="AS53" s="436"/>
      <c r="AT53" s="436"/>
      <c r="AU53" s="436"/>
      <c r="AV53" s="436"/>
      <c r="AW53" s="436"/>
      <c r="AX53" s="436"/>
      <c r="AY53" s="436"/>
      <c r="AZ53" s="436"/>
      <c r="BA53" s="436"/>
      <c r="BB53" s="436"/>
      <c r="BC53" s="436"/>
      <c r="BD53" s="436"/>
      <c r="BE53" s="436"/>
      <c r="BF53" s="436"/>
      <c r="BG53" s="436"/>
      <c r="BH53" s="436"/>
      <c r="BI53" s="436"/>
      <c r="BJ53" s="436"/>
      <c r="BK53" s="436"/>
      <c r="BL53" s="436"/>
      <c r="BM53" s="436"/>
      <c r="BN53" s="436"/>
      <c r="BO53" s="436"/>
      <c r="BP53" s="436"/>
      <c r="BQ53" s="436"/>
      <c r="BR53" s="436"/>
      <c r="BS53" s="436"/>
      <c r="BT53" s="436"/>
      <c r="BU53" s="436"/>
      <c r="BV53" s="436"/>
      <c r="BW53" s="436"/>
      <c r="BX53" s="436"/>
      <c r="BY53" s="436"/>
      <c r="BZ53" s="436"/>
      <c r="CA53" s="436"/>
      <c r="CB53" s="436"/>
      <c r="CC53" s="436"/>
      <c r="CD53" s="436"/>
      <c r="CE53" s="436"/>
      <c r="CF53" s="436"/>
      <c r="CG53" s="436"/>
      <c r="CH53" s="436"/>
      <c r="CI53" s="436"/>
      <c r="CJ53" s="436"/>
      <c r="CK53" s="436"/>
      <c r="CL53" s="436"/>
      <c r="CM53" s="436"/>
      <c r="CN53" s="436"/>
      <c r="CO53" s="436"/>
      <c r="CP53" s="436"/>
      <c r="CQ53" s="436"/>
      <c r="CR53" s="436"/>
      <c r="CS53" s="436"/>
      <c r="CT53" s="436"/>
      <c r="CU53" s="436"/>
      <c r="CV53" s="436"/>
      <c r="CW53" s="436"/>
      <c r="CX53" s="436"/>
      <c r="CY53" s="436"/>
      <c r="CZ53" s="436"/>
      <c r="DA53" s="436"/>
      <c r="DB53" s="436"/>
      <c r="DC53" s="436"/>
      <c r="DD53" s="436"/>
      <c r="DE53" s="436"/>
      <c r="DF53" s="436"/>
      <c r="DG53" s="436"/>
      <c r="DH53" s="436"/>
      <c r="DI53" s="436"/>
      <c r="DJ53" s="436"/>
      <c r="DK53" s="436"/>
      <c r="DL53" s="436"/>
      <c r="DM53" s="436"/>
      <c r="DN53" s="436"/>
      <c r="DO53" s="436"/>
      <c r="DP53" s="436"/>
      <c r="DQ53" s="436"/>
      <c r="DR53" s="436"/>
      <c r="DS53" s="436"/>
      <c r="DT53" s="436"/>
      <c r="DU53" s="436"/>
      <c r="DV53" s="436"/>
      <c r="DW53" s="436"/>
      <c r="DX53" s="436"/>
      <c r="DY53" s="436"/>
      <c r="DZ53" s="436"/>
      <c r="EA53" s="436"/>
      <c r="EB53" s="436"/>
      <c r="EC53" s="436"/>
      <c r="ED53" s="436"/>
      <c r="EE53" s="436"/>
      <c r="EF53" s="436"/>
      <c r="EG53" s="436"/>
      <c r="EH53" s="436"/>
      <c r="EI53" s="436"/>
      <c r="EJ53" s="436"/>
      <c r="EK53" s="436"/>
      <c r="EL53" s="436"/>
      <c r="EM53" s="436"/>
      <c r="EN53" s="436"/>
      <c r="EO53" s="436"/>
      <c r="EP53" s="436"/>
      <c r="EQ53" s="436"/>
      <c r="ER53" s="436"/>
      <c r="ES53" s="436"/>
      <c r="ET53" s="436"/>
      <c r="EU53" s="436"/>
      <c r="EV53" s="436"/>
      <c r="EW53" s="436"/>
      <c r="EX53" s="436"/>
      <c r="EY53" s="436"/>
      <c r="EZ53" s="436"/>
      <c r="FA53" s="436"/>
      <c r="FB53" s="436"/>
      <c r="FC53" s="436"/>
      <c r="FD53" s="436"/>
      <c r="FE53" s="436"/>
      <c r="FF53" s="436"/>
      <c r="FG53" s="436"/>
      <c r="FH53" s="436"/>
      <c r="FI53" s="436"/>
      <c r="FJ53" s="436"/>
      <c r="FK53" s="436"/>
      <c r="FL53" s="436"/>
      <c r="FM53" s="436"/>
      <c r="FN53" s="436"/>
      <c r="FO53" s="436"/>
      <c r="FP53" s="436"/>
      <c r="FQ53" s="436"/>
      <c r="FR53" s="436"/>
      <c r="FS53" s="436"/>
      <c r="FT53" s="436"/>
      <c r="FU53" s="436"/>
      <c r="FV53" s="436"/>
      <c r="FW53" s="436"/>
      <c r="FX53" s="436"/>
      <c r="FY53" s="436"/>
      <c r="FZ53" s="436"/>
      <c r="GA53" s="436"/>
      <c r="GB53" s="436"/>
      <c r="GC53" s="436"/>
      <c r="GD53" s="436"/>
      <c r="GE53" s="436"/>
      <c r="GF53" s="436"/>
      <c r="GG53" s="436"/>
      <c r="GH53" s="436"/>
      <c r="GI53" s="436"/>
      <c r="GJ53" s="436"/>
      <c r="GK53" s="436"/>
      <c r="GL53" s="436"/>
      <c r="GM53" s="436"/>
      <c r="GN53" s="436"/>
      <c r="GO53" s="436"/>
      <c r="GP53" s="436"/>
      <c r="GQ53" s="436"/>
      <c r="GR53" s="436"/>
      <c r="GS53" s="436"/>
      <c r="GT53" s="436"/>
      <c r="GU53" s="436"/>
      <c r="GV53" s="436"/>
      <c r="GW53" s="436"/>
      <c r="GX53" s="436"/>
      <c r="GY53" s="436"/>
      <c r="GZ53" s="436"/>
      <c r="HA53" s="436"/>
      <c r="HB53" s="436"/>
      <c r="HC53" s="436"/>
      <c r="HD53" s="436"/>
      <c r="HE53" s="436"/>
      <c r="HF53" s="436"/>
      <c r="HG53" s="436"/>
      <c r="HH53" s="436"/>
      <c r="HI53" s="436"/>
      <c r="HJ53" s="436"/>
      <c r="HK53" s="436"/>
      <c r="HL53" s="436"/>
      <c r="HM53" s="436"/>
      <c r="HN53" s="436"/>
      <c r="HO53" s="436"/>
      <c r="HP53" s="436"/>
      <c r="HQ53" s="436"/>
      <c r="HR53" s="436"/>
      <c r="HS53" s="436"/>
      <c r="HT53" s="436"/>
      <c r="HU53" s="436"/>
      <c r="HV53" s="436"/>
      <c r="HW53" s="436"/>
      <c r="HX53" s="436"/>
      <c r="HY53" s="436"/>
      <c r="HZ53" s="436"/>
      <c r="IA53" s="436"/>
      <c r="IB53" s="436"/>
      <c r="IC53" s="436"/>
      <c r="ID53" s="436"/>
      <c r="IE53" s="436"/>
      <c r="IF53" s="436"/>
      <c r="IG53" s="436"/>
      <c r="IH53" s="436"/>
      <c r="II53" s="436"/>
      <c r="IJ53" s="436"/>
      <c r="IK53" s="436"/>
      <c r="IL53" s="436"/>
      <c r="IM53" s="436"/>
      <c r="IN53" s="436"/>
      <c r="IO53" s="436"/>
      <c r="IP53" s="436"/>
      <c r="IQ53" s="436"/>
      <c r="IR53" s="436"/>
      <c r="IS53" s="436"/>
      <c r="IT53" s="436"/>
      <c r="IU53" s="436"/>
      <c r="IV53" s="436"/>
    </row>
    <row r="54" spans="1:256" ht="15" customHeight="1" x14ac:dyDescent="0.2"/>
    <row r="55" spans="1:256" ht="15" customHeight="1" x14ac:dyDescent="0.2"/>
    <row r="56" spans="1:256" ht="15" customHeight="1" x14ac:dyDescent="0.2"/>
  </sheetData>
  <mergeCells count="11">
    <mergeCell ref="A51:F51"/>
    <mergeCell ref="A53:F53"/>
    <mergeCell ref="A50:F50"/>
    <mergeCell ref="A2:F2"/>
    <mergeCell ref="A3:E3"/>
    <mergeCell ref="A5:F5"/>
    <mergeCell ref="A6:A7"/>
    <mergeCell ref="B6:B7"/>
    <mergeCell ref="C6:D6"/>
    <mergeCell ref="E6:F6"/>
    <mergeCell ref="A49:F49"/>
  </mergeCells>
  <hyperlinks>
    <hyperlink ref="A1" location="Índice!A1" display="Regresar" xr:uid="{00000000-0004-0000-4300-000000000000}"/>
  </hyperlinks>
  <pageMargins left="0.70866141732283472" right="0.70866141732283472" top="0.74803149606299213" bottom="0.74803149606299213" header="0.31496062992125984" footer="0.31496062992125984"/>
  <pageSetup scale="6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Y60"/>
  <sheetViews>
    <sheetView showGridLines="0" workbookViewId="0">
      <selection activeCell="C20" sqref="C20"/>
    </sheetView>
  </sheetViews>
  <sheetFormatPr baseColWidth="10" defaultRowHeight="15" x14ac:dyDescent="0.2"/>
  <cols>
    <col min="1" max="1" width="22.42578125" style="99" customWidth="1"/>
    <col min="2" max="2" width="14" style="99" customWidth="1"/>
    <col min="3" max="3" width="14.85546875" style="99" customWidth="1"/>
    <col min="4" max="4" width="14.5703125" style="99" customWidth="1"/>
    <col min="5" max="5" width="12.85546875" style="99" customWidth="1"/>
    <col min="6" max="6" width="12" style="99" customWidth="1"/>
    <col min="7" max="7" width="12.42578125" style="99" customWidth="1"/>
    <col min="8" max="8" width="13.42578125" style="99" customWidth="1"/>
    <col min="9" max="9" width="12.28515625" style="99" customWidth="1"/>
    <col min="10" max="10" width="14.140625" style="99" customWidth="1"/>
    <col min="11" max="11" width="19" style="99" customWidth="1"/>
    <col min="12" max="12" width="13.140625" style="99" customWidth="1"/>
    <col min="13" max="13" width="13.5703125" style="99" customWidth="1"/>
    <col min="14" max="15" width="13.85546875" style="99" customWidth="1"/>
    <col min="16" max="16" width="17.5703125" style="99" bestFit="1" customWidth="1"/>
    <col min="17" max="17" width="12.7109375" style="99" bestFit="1" customWidth="1"/>
    <col min="18" max="18" width="13.85546875" style="99" bestFit="1" customWidth="1"/>
    <col min="19" max="16384" width="11.42578125" style="99"/>
  </cols>
  <sheetData>
    <row r="1" spans="1:17" s="420" customFormat="1" x14ac:dyDescent="0.2">
      <c r="A1" s="318" t="s">
        <v>18</v>
      </c>
      <c r="B1" s="822" t="s">
        <v>136</v>
      </c>
      <c r="C1" s="822"/>
      <c r="D1" s="822"/>
      <c r="E1" s="822"/>
      <c r="F1" s="822"/>
      <c r="G1" s="822"/>
      <c r="H1" s="822"/>
      <c r="I1" s="822"/>
      <c r="J1" s="822"/>
      <c r="K1" s="822"/>
      <c r="L1" s="822"/>
      <c r="M1" s="822"/>
      <c r="N1" s="822"/>
      <c r="O1" s="822"/>
    </row>
    <row r="2" spans="1:17" s="420" customFormat="1" x14ac:dyDescent="0.2">
      <c r="A2" s="1294" t="s">
        <v>1235</v>
      </c>
      <c r="B2" s="1294"/>
      <c r="C2" s="1294"/>
      <c r="D2" s="1294"/>
      <c r="E2" s="1294"/>
      <c r="F2" s="1294"/>
      <c r="G2" s="1294"/>
      <c r="H2" s="1294"/>
      <c r="I2" s="1294"/>
      <c r="J2" s="1294"/>
      <c r="K2" s="1294"/>
      <c r="L2" s="1294"/>
      <c r="M2" s="1294"/>
      <c r="N2" s="1294"/>
      <c r="O2" s="1294"/>
    </row>
    <row r="3" spans="1:17" s="420" customFormat="1" ht="18" x14ac:dyDescent="0.2">
      <c r="A3" s="1295" t="s">
        <v>1381</v>
      </c>
      <c r="B3" s="1295"/>
      <c r="C3" s="1295"/>
      <c r="D3" s="1295"/>
      <c r="E3" s="1295"/>
      <c r="F3" s="1295"/>
      <c r="G3" s="1295"/>
      <c r="H3" s="1295"/>
      <c r="I3" s="1295"/>
      <c r="J3" s="1295"/>
      <c r="K3" s="1295"/>
      <c r="L3" s="1295"/>
      <c r="M3" s="1295"/>
      <c r="N3" s="1295"/>
      <c r="O3" s="1295"/>
    </row>
    <row r="4" spans="1:17" s="420" customFormat="1" ht="18" x14ac:dyDescent="0.2">
      <c r="A4" s="421" t="s">
        <v>69</v>
      </c>
      <c r="B4" s="822"/>
      <c r="C4" s="822"/>
      <c r="D4" s="822"/>
      <c r="E4" s="822"/>
      <c r="F4" s="822"/>
      <c r="G4" s="822"/>
      <c r="H4" s="822"/>
      <c r="I4" s="822"/>
      <c r="J4" s="822"/>
      <c r="K4" s="822"/>
      <c r="L4" s="822"/>
      <c r="M4" s="822"/>
      <c r="N4" s="822"/>
      <c r="O4" s="822"/>
    </row>
    <row r="5" spans="1:17" s="424" customFormat="1" ht="15.75" thickBot="1" x14ac:dyDescent="0.25">
      <c r="A5" s="1294"/>
      <c r="B5" s="1294"/>
      <c r="C5" s="1294"/>
      <c r="D5" s="1294"/>
      <c r="E5" s="1294"/>
      <c r="F5" s="1294"/>
      <c r="G5" s="1294"/>
      <c r="H5" s="1294"/>
      <c r="I5" s="1294"/>
      <c r="J5" s="1294"/>
      <c r="K5" s="1294"/>
      <c r="L5" s="1294"/>
      <c r="M5" s="1294"/>
      <c r="N5" s="1294"/>
      <c r="O5" s="1294"/>
    </row>
    <row r="6" spans="1:17" ht="33.75" customHeight="1" x14ac:dyDescent="0.2">
      <c r="A6" s="1273" t="s">
        <v>1363</v>
      </c>
      <c r="B6" s="313"/>
      <c r="C6" s="1273" t="s">
        <v>472</v>
      </c>
      <c r="D6" s="1273"/>
      <c r="E6" s="1273"/>
      <c r="F6" s="785"/>
      <c r="G6" s="1273" t="s">
        <v>1029</v>
      </c>
      <c r="H6" s="1273"/>
      <c r="I6" s="1273"/>
      <c r="J6" s="1273"/>
      <c r="K6" s="1273" t="s">
        <v>476</v>
      </c>
      <c r="L6" s="1273"/>
      <c r="M6" s="1273"/>
      <c r="N6" s="1273"/>
      <c r="O6" s="1288" t="s">
        <v>126</v>
      </c>
    </row>
    <row r="7" spans="1:17" ht="15.75" thickBot="1" x14ac:dyDescent="0.25">
      <c r="A7" s="1274"/>
      <c r="B7" s="30"/>
      <c r="C7" s="1275"/>
      <c r="D7" s="1275"/>
      <c r="E7" s="1275"/>
      <c r="F7" s="786"/>
      <c r="G7" s="1275"/>
      <c r="H7" s="1275"/>
      <c r="I7" s="1275"/>
      <c r="J7" s="1275"/>
      <c r="K7" s="1275"/>
      <c r="L7" s="1275"/>
      <c r="M7" s="1275"/>
      <c r="N7" s="1275"/>
      <c r="O7" s="1276"/>
    </row>
    <row r="8" spans="1:17" ht="17.25" customHeight="1" x14ac:dyDescent="0.2">
      <c r="A8" s="1274"/>
      <c r="B8" s="1274" t="s">
        <v>246</v>
      </c>
      <c r="C8" s="1276" t="s">
        <v>1036</v>
      </c>
      <c r="D8" s="1276" t="s">
        <v>481</v>
      </c>
      <c r="E8" s="1276" t="s">
        <v>130</v>
      </c>
      <c r="F8" s="1288" t="s">
        <v>1041</v>
      </c>
      <c r="G8" s="1137" t="s">
        <v>1030</v>
      </c>
      <c r="H8" s="1137" t="s">
        <v>475</v>
      </c>
      <c r="I8" s="1137" t="s">
        <v>1031</v>
      </c>
      <c r="J8" s="1288" t="s">
        <v>1032</v>
      </c>
      <c r="K8" s="1276" t="s">
        <v>477</v>
      </c>
      <c r="L8" s="1276" t="s">
        <v>478</v>
      </c>
      <c r="M8" s="1276" t="s">
        <v>479</v>
      </c>
      <c r="N8" s="1276" t="s">
        <v>245</v>
      </c>
      <c r="O8" s="1276"/>
    </row>
    <row r="9" spans="1:17" ht="17.25" customHeight="1" x14ac:dyDescent="0.2">
      <c r="A9" s="1274"/>
      <c r="B9" s="1274"/>
      <c r="C9" s="1276"/>
      <c r="D9" s="1276"/>
      <c r="E9" s="1276"/>
      <c r="F9" s="1276"/>
      <c r="G9" s="1123"/>
      <c r="H9" s="1123"/>
      <c r="I9" s="1123"/>
      <c r="J9" s="1276"/>
      <c r="K9" s="1276"/>
      <c r="L9" s="1276"/>
      <c r="M9" s="1276"/>
      <c r="N9" s="1276"/>
      <c r="O9" s="1276"/>
    </row>
    <row r="10" spans="1:17" ht="17.25" customHeight="1" x14ac:dyDescent="0.2">
      <c r="A10" s="1274"/>
      <c r="B10" s="1274"/>
      <c r="C10" s="1276"/>
      <c r="D10" s="1276"/>
      <c r="E10" s="1276"/>
      <c r="F10" s="1276"/>
      <c r="G10" s="1123"/>
      <c r="H10" s="1123"/>
      <c r="I10" s="1123"/>
      <c r="J10" s="1276"/>
      <c r="K10" s="1276"/>
      <c r="L10" s="1276"/>
      <c r="M10" s="1276" t="s">
        <v>381</v>
      </c>
      <c r="N10" s="1276" t="s">
        <v>382</v>
      </c>
      <c r="O10" s="1276"/>
    </row>
    <row r="11" spans="1:17" ht="17.25" customHeight="1" thickBot="1" x14ac:dyDescent="0.25">
      <c r="A11" s="1275"/>
      <c r="B11" s="1275"/>
      <c r="C11" s="1216"/>
      <c r="D11" s="1216"/>
      <c r="E11" s="1216"/>
      <c r="F11" s="1216"/>
      <c r="G11" s="1124"/>
      <c r="H11" s="1124"/>
      <c r="I11" s="1124"/>
      <c r="J11" s="1216"/>
      <c r="K11" s="1216"/>
      <c r="L11" s="1216"/>
      <c r="M11" s="1216"/>
      <c r="N11" s="1216"/>
      <c r="O11" s="1216"/>
    </row>
    <row r="12" spans="1:17" ht="15.75" customHeight="1" x14ac:dyDescent="0.2">
      <c r="A12" s="785"/>
      <c r="B12" s="785"/>
      <c r="C12" s="785"/>
      <c r="D12" s="785"/>
      <c r="E12" s="785"/>
      <c r="F12" s="785"/>
      <c r="G12" s="785"/>
      <c r="H12" s="785"/>
      <c r="I12" s="785"/>
      <c r="J12" s="785"/>
      <c r="K12" s="785"/>
      <c r="L12" s="785"/>
      <c r="M12" s="785"/>
      <c r="N12" s="785"/>
      <c r="O12" s="785"/>
    </row>
    <row r="13" spans="1:17" s="817" customFormat="1" ht="15.75" customHeight="1" x14ac:dyDescent="0.2">
      <c r="A13" s="86" t="s">
        <v>376</v>
      </c>
      <c r="B13" s="766">
        <f>SUM(B15:B50)</f>
        <v>432521513.38603991</v>
      </c>
      <c r="C13" s="766">
        <f t="shared" ref="C13:N13" si="0">SUM(C15:C50)</f>
        <v>186916386.80496007</v>
      </c>
      <c r="D13" s="766">
        <f t="shared" si="0"/>
        <v>58214670.350579999</v>
      </c>
      <c r="E13" s="766">
        <f t="shared" si="0"/>
        <v>38205574.832840003</v>
      </c>
      <c r="F13" s="766">
        <f t="shared" si="0"/>
        <v>31893168.899390001</v>
      </c>
      <c r="G13" s="766">
        <f>SUM(G15:G50)</f>
        <v>2138104.34002</v>
      </c>
      <c r="H13" s="766">
        <f>SUM(H15:H50)</f>
        <v>82516184.172290012</v>
      </c>
      <c r="I13" s="766">
        <f t="shared" si="0"/>
        <v>19900</v>
      </c>
      <c r="J13" s="766">
        <f t="shared" si="0"/>
        <v>97641.150299999994</v>
      </c>
      <c r="K13" s="766">
        <f t="shared" si="0"/>
        <v>10069286.947150001</v>
      </c>
      <c r="L13" s="766">
        <f t="shared" si="0"/>
        <v>19588038.908779997</v>
      </c>
      <c r="M13" s="766">
        <f t="shared" si="0"/>
        <v>570369.66160999984</v>
      </c>
      <c r="N13" s="766">
        <f t="shared" si="0"/>
        <v>2292187.3181199995</v>
      </c>
      <c r="O13" s="766">
        <f>+'XIII.37.1'!B9-'XIII.37.2'!B13</f>
        <v>20186773.948131084</v>
      </c>
      <c r="P13" s="816"/>
      <c r="Q13" s="823"/>
    </row>
    <row r="14" spans="1:17" ht="15.75" customHeight="1" x14ac:dyDescent="0.2">
      <c r="A14" s="37"/>
      <c r="B14" s="766"/>
      <c r="C14" s="766"/>
      <c r="D14" s="766"/>
      <c r="E14" s="766"/>
      <c r="F14" s="766"/>
      <c r="G14" s="766"/>
      <c r="H14" s="766"/>
      <c r="I14" s="766"/>
      <c r="J14" s="766"/>
      <c r="K14" s="766"/>
      <c r="L14" s="766"/>
      <c r="M14" s="766"/>
      <c r="N14" s="766"/>
      <c r="O14" s="766"/>
    </row>
    <row r="15" spans="1:17" ht="15.75" customHeight="1" x14ac:dyDescent="0.2">
      <c r="A15" s="696" t="s">
        <v>20</v>
      </c>
      <c r="B15" s="766">
        <f t="shared" ref="B15:B50" si="1">SUM(C15:N15)</f>
        <v>5799493.5828900002</v>
      </c>
      <c r="C15" s="767">
        <v>2885884.5249100002</v>
      </c>
      <c r="D15" s="766">
        <v>902623.58474000019</v>
      </c>
      <c r="E15" s="766">
        <v>496509.8996</v>
      </c>
      <c r="F15" s="766">
        <v>414920.4748299999</v>
      </c>
      <c r="G15" s="766">
        <v>15772.47453</v>
      </c>
      <c r="H15" s="766">
        <v>931644.47075999982</v>
      </c>
      <c r="I15" s="766">
        <v>0</v>
      </c>
      <c r="J15" s="766">
        <v>0</v>
      </c>
      <c r="K15" s="766">
        <v>137372.23474000001</v>
      </c>
      <c r="L15" s="766">
        <v>0</v>
      </c>
      <c r="M15" s="766">
        <v>-193.44291999999999</v>
      </c>
      <c r="N15" s="766">
        <v>14959.361700000001</v>
      </c>
      <c r="O15" s="766">
        <f>+'XIII.37.1'!B11-'XIII.37.2'!B15</f>
        <v>702868.62461000029</v>
      </c>
      <c r="P15" s="766"/>
      <c r="Q15" s="806"/>
    </row>
    <row r="16" spans="1:17" ht="15.75" customHeight="1" x14ac:dyDescent="0.2">
      <c r="A16" s="696" t="s">
        <v>21</v>
      </c>
      <c r="B16" s="766">
        <f t="shared" si="1"/>
        <v>15922540.690230001</v>
      </c>
      <c r="C16" s="767">
        <v>7555896.7069099983</v>
      </c>
      <c r="D16" s="766">
        <v>2082210.1314499998</v>
      </c>
      <c r="E16" s="766">
        <v>1302365.1654699999</v>
      </c>
      <c r="F16" s="766">
        <v>1513504.0324899997</v>
      </c>
      <c r="G16" s="766">
        <v>88545.476839999988</v>
      </c>
      <c r="H16" s="766">
        <v>2849988.7852300005</v>
      </c>
      <c r="I16" s="766">
        <v>0</v>
      </c>
      <c r="J16" s="766">
        <v>0</v>
      </c>
      <c r="K16" s="766">
        <v>467498.34634999995</v>
      </c>
      <c r="L16" s="766"/>
      <c r="M16" s="766">
        <v>21716.785399999993</v>
      </c>
      <c r="N16" s="766">
        <v>40815.260089999996</v>
      </c>
      <c r="O16" s="766">
        <f>+'XIII.37.1'!B12-'XIII.37.2'!B16</f>
        <v>3199270.9720299989</v>
      </c>
      <c r="P16" s="766"/>
      <c r="Q16" s="806"/>
    </row>
    <row r="17" spans="1:17" ht="15.75" customHeight="1" x14ac:dyDescent="0.2">
      <c r="A17" s="696" t="s">
        <v>22</v>
      </c>
      <c r="B17" s="766">
        <f t="shared" si="1"/>
        <v>3981068.7179900003</v>
      </c>
      <c r="C17" s="767">
        <v>2338442.26816</v>
      </c>
      <c r="D17" s="766">
        <v>406937.85720000003</v>
      </c>
      <c r="E17" s="766">
        <v>311716.19143000001</v>
      </c>
      <c r="F17" s="766">
        <v>299830.81458000001</v>
      </c>
      <c r="G17" s="766">
        <v>66271.444080000001</v>
      </c>
      <c r="H17" s="766">
        <v>463570.00489000004</v>
      </c>
      <c r="I17" s="766">
        <v>0</v>
      </c>
      <c r="J17" s="766"/>
      <c r="K17" s="766">
        <v>79750.052840000004</v>
      </c>
      <c r="L17" s="766"/>
      <c r="M17" s="766">
        <v>-1086.3826200000001</v>
      </c>
      <c r="N17" s="766">
        <v>15636.467429999999</v>
      </c>
      <c r="O17" s="766">
        <f>+'XIII.37.1'!B13-'XIII.37.2'!B17</f>
        <v>-76352.888999999966</v>
      </c>
      <c r="P17" s="766"/>
      <c r="Q17" s="806"/>
    </row>
    <row r="18" spans="1:17" ht="15.75" customHeight="1" x14ac:dyDescent="0.2">
      <c r="A18" s="696" t="s">
        <v>23</v>
      </c>
      <c r="B18" s="766">
        <f t="shared" si="1"/>
        <v>2799979.6825100011</v>
      </c>
      <c r="C18" s="767">
        <v>1412065.9898500005</v>
      </c>
      <c r="D18" s="766">
        <v>265506.28315999999</v>
      </c>
      <c r="E18" s="766">
        <v>167957.44610999996</v>
      </c>
      <c r="F18" s="766">
        <v>220060.66705000002</v>
      </c>
      <c r="G18" s="766">
        <v>30716.698349999999</v>
      </c>
      <c r="H18" s="766">
        <v>501536.48742999998</v>
      </c>
      <c r="I18" s="766">
        <v>0</v>
      </c>
      <c r="J18" s="766">
        <v>0</v>
      </c>
      <c r="K18" s="766">
        <v>174138.50026999999</v>
      </c>
      <c r="L18" s="766">
        <v>0</v>
      </c>
      <c r="M18" s="766">
        <v>20886.847490000004</v>
      </c>
      <c r="N18" s="766">
        <v>7110.7628000000004</v>
      </c>
      <c r="O18" s="766">
        <f>+'XIII.37.1'!B14-'XIII.37.2'!B18</f>
        <v>341306.5368799991</v>
      </c>
      <c r="P18" s="766"/>
      <c r="Q18" s="806"/>
    </row>
    <row r="19" spans="1:17" ht="15.75" customHeight="1" x14ac:dyDescent="0.2">
      <c r="A19" s="696" t="s">
        <v>24</v>
      </c>
      <c r="B19" s="766">
        <f t="shared" si="1"/>
        <v>15481882.233559996</v>
      </c>
      <c r="C19" s="767">
        <v>6668399.8310399968</v>
      </c>
      <c r="D19" s="766">
        <v>2242301.78303</v>
      </c>
      <c r="E19" s="766">
        <v>1125919.7723699999</v>
      </c>
      <c r="F19" s="766">
        <v>1721765.0422800002</v>
      </c>
      <c r="G19" s="766">
        <v>106915.66264000001</v>
      </c>
      <c r="H19" s="766">
        <v>3185382.1097300001</v>
      </c>
      <c r="I19" s="766"/>
      <c r="J19" s="766"/>
      <c r="K19" s="766">
        <v>374310.42395999999</v>
      </c>
      <c r="L19" s="766"/>
      <c r="M19" s="766">
        <v>22868.158210000001</v>
      </c>
      <c r="N19" s="766">
        <v>34019.450299999997</v>
      </c>
      <c r="O19" s="766">
        <f>+'XIII.37.1'!B15-'XIII.37.2'!B19</f>
        <v>2703249.2534000091</v>
      </c>
      <c r="P19" s="766"/>
      <c r="Q19" s="806"/>
    </row>
    <row r="20" spans="1:17" ht="15.75" customHeight="1" x14ac:dyDescent="0.2">
      <c r="A20" s="696" t="s">
        <v>25</v>
      </c>
      <c r="B20" s="766">
        <f t="shared" si="1"/>
        <v>3489593.2733900002</v>
      </c>
      <c r="C20" s="767">
        <v>1703089.5985300003</v>
      </c>
      <c r="D20" s="766">
        <v>403314.91837000003</v>
      </c>
      <c r="E20" s="766">
        <v>347811.49644000013</v>
      </c>
      <c r="F20" s="766">
        <v>269097.50828999997</v>
      </c>
      <c r="G20" s="766">
        <v>21583.903890000001</v>
      </c>
      <c r="H20" s="766">
        <v>609648.5904000001</v>
      </c>
      <c r="I20" s="766"/>
      <c r="J20" s="766"/>
      <c r="K20" s="766">
        <v>119702.54477999997</v>
      </c>
      <c r="L20" s="766"/>
      <c r="M20" s="766">
        <v>-879.27530000000002</v>
      </c>
      <c r="N20" s="766">
        <v>16223.987990000001</v>
      </c>
      <c r="O20" s="766">
        <f>+'XIII.37.1'!B16-'XIII.37.2'!B20</f>
        <v>-762801.83256000048</v>
      </c>
      <c r="P20" s="766"/>
      <c r="Q20" s="806"/>
    </row>
    <row r="21" spans="1:17" ht="15.75" customHeight="1" x14ac:dyDescent="0.2">
      <c r="A21" s="696" t="s">
        <v>26</v>
      </c>
      <c r="B21" s="766">
        <f t="shared" si="1"/>
        <v>5164172.4927500002</v>
      </c>
      <c r="C21" s="767">
        <v>2369221.0693100002</v>
      </c>
      <c r="D21" s="766">
        <v>516877.69539000007</v>
      </c>
      <c r="E21" s="766">
        <v>403845.00366000005</v>
      </c>
      <c r="F21" s="766">
        <v>343755.27096000005</v>
      </c>
      <c r="G21" s="766">
        <v>94407.207330000005</v>
      </c>
      <c r="H21" s="766">
        <v>1032190.2688500001</v>
      </c>
      <c r="I21" s="766"/>
      <c r="J21" s="766"/>
      <c r="K21" s="766">
        <v>129279.97025</v>
      </c>
      <c r="L21" s="766"/>
      <c r="M21" s="766">
        <v>242822.51509</v>
      </c>
      <c r="N21" s="766">
        <v>31773.491909999997</v>
      </c>
      <c r="O21" s="766">
        <f>+'XIII.37.1'!B17-'XIII.37.2'!B21</f>
        <v>-869877.52187000029</v>
      </c>
      <c r="P21" s="766"/>
      <c r="Q21" s="806"/>
    </row>
    <row r="22" spans="1:17" ht="15.75" customHeight="1" x14ac:dyDescent="0.2">
      <c r="A22" s="696" t="s">
        <v>27</v>
      </c>
      <c r="B22" s="766">
        <f t="shared" si="1"/>
        <v>16839051.384299997</v>
      </c>
      <c r="C22" s="767">
        <v>7753757.3944899999</v>
      </c>
      <c r="D22" s="766">
        <v>2290487.9721999993</v>
      </c>
      <c r="E22" s="766">
        <v>1376950.8972400003</v>
      </c>
      <c r="F22" s="766">
        <v>1694787.6330599999</v>
      </c>
      <c r="G22" s="766">
        <v>99889.197930000009</v>
      </c>
      <c r="H22" s="766">
        <v>3415490.9948100001</v>
      </c>
      <c r="I22" s="766"/>
      <c r="J22" s="766"/>
      <c r="K22" s="766">
        <v>139023.68008000002</v>
      </c>
      <c r="L22" s="766"/>
      <c r="M22" s="766">
        <v>8192.7063500000004</v>
      </c>
      <c r="N22" s="766">
        <v>60470.90814</v>
      </c>
      <c r="O22" s="766">
        <f>+'XIII.37.1'!B18-'XIII.37.2'!B22</f>
        <v>1789004.4148900025</v>
      </c>
      <c r="P22" s="766"/>
      <c r="Q22" s="806"/>
    </row>
    <row r="23" spans="1:17" ht="15.75" customHeight="1" x14ac:dyDescent="0.2">
      <c r="A23" s="697" t="s">
        <v>28</v>
      </c>
      <c r="B23" s="766">
        <f t="shared" si="1"/>
        <v>37589047.459149994</v>
      </c>
      <c r="C23" s="767">
        <v>6723623.8931199992</v>
      </c>
      <c r="D23" s="766">
        <v>140459.28088000001</v>
      </c>
      <c r="E23" s="766">
        <v>6008691.4331</v>
      </c>
      <c r="F23" s="766">
        <v>305152.42920000007</v>
      </c>
      <c r="G23" s="766">
        <v>160435.60045</v>
      </c>
      <c r="H23" s="766">
        <v>3495917.9733199994</v>
      </c>
      <c r="I23" s="766">
        <v>19900</v>
      </c>
      <c r="J23" s="766">
        <v>97641.150299999994</v>
      </c>
      <c r="K23" s="766">
        <v>59127.779449999995</v>
      </c>
      <c r="L23" s="766">
        <v>19588038.908779997</v>
      </c>
      <c r="M23" s="766">
        <v>2041.5007800000001</v>
      </c>
      <c r="N23" s="766">
        <v>988017.50976999989</v>
      </c>
      <c r="O23" s="766">
        <f>+'XIII.37.1'!B19-'XIII.37.2'!B23</f>
        <v>-18925143.516289994</v>
      </c>
      <c r="P23" s="766"/>
      <c r="Q23" s="806"/>
    </row>
    <row r="24" spans="1:17" ht="15.75" customHeight="1" x14ac:dyDescent="0.2">
      <c r="A24" s="406" t="s">
        <v>1292</v>
      </c>
      <c r="B24" s="766">
        <f t="shared" si="1"/>
        <v>31342959.423250001</v>
      </c>
      <c r="C24" s="767">
        <v>14866798.815720001</v>
      </c>
      <c r="D24" s="766">
        <v>4655899.0630900003</v>
      </c>
      <c r="E24" s="766">
        <v>2050103.62316</v>
      </c>
      <c r="F24" s="766">
        <v>1464918.40392</v>
      </c>
      <c r="G24" s="766">
        <v>31946.802520000001</v>
      </c>
      <c r="H24" s="766">
        <v>7201006.4407199994</v>
      </c>
      <c r="I24" s="766"/>
      <c r="J24" s="766"/>
      <c r="K24" s="766">
        <v>1018422.55898</v>
      </c>
      <c r="L24" s="766"/>
      <c r="M24" s="766">
        <v>12845.943850000001</v>
      </c>
      <c r="N24" s="766">
        <v>41017.771290000004</v>
      </c>
      <c r="O24" s="766">
        <f>+'XIII.37.1'!B20-'XIII.37.2'!B24</f>
        <v>11373779.991349999</v>
      </c>
      <c r="P24" s="766"/>
      <c r="Q24" s="806"/>
    </row>
    <row r="25" spans="1:17" ht="15.75" customHeight="1" x14ac:dyDescent="0.2">
      <c r="A25" s="406" t="s">
        <v>1286</v>
      </c>
      <c r="B25" s="766">
        <f t="shared" si="1"/>
        <v>36704935.449230008</v>
      </c>
      <c r="C25" s="767">
        <v>16335379.772740003</v>
      </c>
      <c r="D25" s="766">
        <v>5648384.0609499998</v>
      </c>
      <c r="E25" s="766">
        <v>3150444.1925600003</v>
      </c>
      <c r="F25" s="766">
        <v>1975829.5022499999</v>
      </c>
      <c r="G25" s="766">
        <v>69998.860679999998</v>
      </c>
      <c r="H25" s="766">
        <v>8040651.9745000005</v>
      </c>
      <c r="I25" s="766"/>
      <c r="J25" s="766"/>
      <c r="K25" s="766">
        <v>1340276.4354900001</v>
      </c>
      <c r="L25" s="766"/>
      <c r="M25" s="766">
        <v>76338.070100000012</v>
      </c>
      <c r="N25" s="766">
        <v>67632.579959999974</v>
      </c>
      <c r="O25" s="766">
        <f>+'XIII.37.1'!B21-'XIII.37.2'!B25</f>
        <v>3910509.9338699952</v>
      </c>
      <c r="P25" s="766"/>
      <c r="Q25" s="806"/>
    </row>
    <row r="26" spans="1:17" ht="15.75" customHeight="1" x14ac:dyDescent="0.2">
      <c r="A26" s="406" t="s">
        <v>29</v>
      </c>
      <c r="B26" s="766">
        <f t="shared" si="1"/>
        <v>5924416.3503500009</v>
      </c>
      <c r="C26" s="767">
        <v>2731801.9937700001</v>
      </c>
      <c r="D26" s="766">
        <v>920954.33661</v>
      </c>
      <c r="E26" s="766">
        <v>452371.81065</v>
      </c>
      <c r="F26" s="766">
        <v>385790.32173999998</v>
      </c>
      <c r="G26" s="766">
        <v>37412.149100000002</v>
      </c>
      <c r="H26" s="766">
        <v>1228492.7671100001</v>
      </c>
      <c r="I26" s="766"/>
      <c r="J26" s="766"/>
      <c r="K26" s="766">
        <v>85141.722629999989</v>
      </c>
      <c r="L26" s="766"/>
      <c r="M26" s="766">
        <v>54353.513330000002</v>
      </c>
      <c r="N26" s="766">
        <v>28097.735410000001</v>
      </c>
      <c r="O26" s="766">
        <f>+'XIII.37.1'!B22-'XIII.37.2'!B26</f>
        <v>-1096170.2632500017</v>
      </c>
      <c r="P26" s="766"/>
      <c r="Q26" s="806"/>
    </row>
    <row r="27" spans="1:17" ht="15.75" customHeight="1" x14ac:dyDescent="0.2">
      <c r="A27" s="406" t="s">
        <v>30</v>
      </c>
      <c r="B27" s="766">
        <f t="shared" si="1"/>
        <v>14557094.639150001</v>
      </c>
      <c r="C27" s="767">
        <v>6425002.3230100023</v>
      </c>
      <c r="D27" s="766">
        <v>2284577.4790400006</v>
      </c>
      <c r="E27" s="766">
        <v>1190619.2954399998</v>
      </c>
      <c r="F27" s="766">
        <v>1591240.3929699997</v>
      </c>
      <c r="G27" s="766">
        <v>81081.248600000021</v>
      </c>
      <c r="H27" s="766">
        <v>2532321.26027</v>
      </c>
      <c r="I27" s="766"/>
      <c r="J27" s="766"/>
      <c r="K27" s="766">
        <v>380495.68784000003</v>
      </c>
      <c r="L27" s="766"/>
      <c r="M27" s="766">
        <v>16314.809509999997</v>
      </c>
      <c r="N27" s="766">
        <v>55442.142469999999</v>
      </c>
      <c r="O27" s="766">
        <f>+'XIII.37.1'!B23-'XIII.37.2'!B27</f>
        <v>5355721.7380299941</v>
      </c>
      <c r="P27" s="766"/>
      <c r="Q27" s="806"/>
    </row>
    <row r="28" spans="1:17" ht="15.75" customHeight="1" x14ac:dyDescent="0.2">
      <c r="A28" s="406" t="s">
        <v>31</v>
      </c>
      <c r="B28" s="766">
        <f t="shared" si="1"/>
        <v>5690103.8819700005</v>
      </c>
      <c r="C28" s="767">
        <v>2689522.7650699993</v>
      </c>
      <c r="D28" s="766">
        <v>735588.85991999996</v>
      </c>
      <c r="E28" s="766">
        <v>647606.39545000007</v>
      </c>
      <c r="F28" s="766">
        <v>279780.05452000001</v>
      </c>
      <c r="G28" s="766">
        <v>62258.458170000005</v>
      </c>
      <c r="H28" s="766">
        <v>1126739.47673</v>
      </c>
      <c r="I28" s="766"/>
      <c r="J28" s="766"/>
      <c r="K28" s="766">
        <v>126898.90543000001</v>
      </c>
      <c r="L28" s="766"/>
      <c r="M28" s="766">
        <v>6436.7964599999987</v>
      </c>
      <c r="N28" s="766">
        <v>15272.17022</v>
      </c>
      <c r="O28" s="766">
        <f>+'XIII.37.1'!B24-'XIII.37.2'!B28</f>
        <v>-2198532.3692600005</v>
      </c>
      <c r="P28" s="766"/>
      <c r="Q28" s="806"/>
    </row>
    <row r="29" spans="1:17" ht="15.75" customHeight="1" x14ac:dyDescent="0.2">
      <c r="A29" s="406" t="s">
        <v>32</v>
      </c>
      <c r="B29" s="766">
        <f t="shared" si="1"/>
        <v>5228296.4134900011</v>
      </c>
      <c r="C29" s="767">
        <v>2334593.5619000001</v>
      </c>
      <c r="D29" s="766">
        <v>625301.3326000002</v>
      </c>
      <c r="E29" s="766">
        <v>560198.9381899999</v>
      </c>
      <c r="F29" s="766">
        <v>423197.07186000003</v>
      </c>
      <c r="G29" s="766">
        <v>32265.537620000003</v>
      </c>
      <c r="H29" s="766">
        <v>1173620.3581600003</v>
      </c>
      <c r="I29" s="766"/>
      <c r="J29" s="766"/>
      <c r="K29" s="766">
        <v>62770.128130000005</v>
      </c>
      <c r="L29" s="766"/>
      <c r="M29" s="766">
        <v>293.64593000000002</v>
      </c>
      <c r="N29" s="766">
        <v>16055.839099999999</v>
      </c>
      <c r="O29" s="766">
        <f>+'XIII.37.1'!B25-'XIII.37.2'!B29</f>
        <v>-245234.40269000083</v>
      </c>
      <c r="P29" s="766"/>
      <c r="Q29" s="806"/>
    </row>
    <row r="30" spans="1:17" ht="15.75" customHeight="1" x14ac:dyDescent="0.2">
      <c r="A30" s="406" t="s">
        <v>33</v>
      </c>
      <c r="B30" s="766">
        <f t="shared" si="1"/>
        <v>31832666.680430003</v>
      </c>
      <c r="C30" s="767">
        <v>14184968.183659999</v>
      </c>
      <c r="D30" s="766">
        <v>5340159.4545999998</v>
      </c>
      <c r="E30" s="766">
        <v>2330413.05064</v>
      </c>
      <c r="F30" s="766">
        <v>2623948.2222800003</v>
      </c>
      <c r="G30" s="766">
        <v>161979.93347999998</v>
      </c>
      <c r="H30" s="766">
        <v>6336364.7072900003</v>
      </c>
      <c r="I30" s="766"/>
      <c r="J30" s="766"/>
      <c r="K30" s="766">
        <v>772224.11553999991</v>
      </c>
      <c r="L30" s="766"/>
      <c r="M30" s="766">
        <v>-10587.52987</v>
      </c>
      <c r="N30" s="766">
        <v>93196.542809999999</v>
      </c>
      <c r="O30" s="766">
        <f>+'XIII.37.1'!B26-'XIII.37.2'!B30</f>
        <v>3949849.3353799954</v>
      </c>
      <c r="P30" s="766"/>
      <c r="Q30" s="806"/>
    </row>
    <row r="31" spans="1:17" ht="15.75" customHeight="1" x14ac:dyDescent="0.2">
      <c r="A31" s="406" t="s">
        <v>1290</v>
      </c>
      <c r="B31" s="766">
        <f t="shared" si="1"/>
        <v>21528914.432340004</v>
      </c>
      <c r="C31" s="767">
        <v>10106673.381090002</v>
      </c>
      <c r="D31" s="766">
        <v>2934412.4207799998</v>
      </c>
      <c r="E31" s="766">
        <v>1515454.33051</v>
      </c>
      <c r="F31" s="766">
        <v>2295486.0356900003</v>
      </c>
      <c r="G31" s="766">
        <v>21491.3881</v>
      </c>
      <c r="H31" s="766">
        <v>4105362.1502699996</v>
      </c>
      <c r="I31" s="766"/>
      <c r="J31" s="766"/>
      <c r="K31" s="766">
        <v>408269.68221999996</v>
      </c>
      <c r="L31" s="766"/>
      <c r="M31" s="766">
        <v>6497.6746000000003</v>
      </c>
      <c r="N31" s="766">
        <v>135267.36908</v>
      </c>
      <c r="O31" s="766">
        <f>+'XIII.37.1'!B27-'XIII.37.2'!B31</f>
        <v>-991399.28229000047</v>
      </c>
      <c r="P31" s="766"/>
      <c r="Q31" s="806"/>
    </row>
    <row r="32" spans="1:17" ht="15.75" customHeight="1" x14ac:dyDescent="0.2">
      <c r="A32" s="406" t="s">
        <v>1288</v>
      </c>
      <c r="B32" s="766">
        <f t="shared" si="1"/>
        <v>12510308.018630002</v>
      </c>
      <c r="C32" s="767">
        <v>5991565.2866400005</v>
      </c>
      <c r="D32" s="766">
        <v>1874538.4677899999</v>
      </c>
      <c r="E32" s="766">
        <v>1019210.6474600001</v>
      </c>
      <c r="F32" s="766">
        <v>1173202.4000700002</v>
      </c>
      <c r="G32" s="766">
        <v>23486.806069999999</v>
      </c>
      <c r="H32" s="766">
        <v>1977214.3083700002</v>
      </c>
      <c r="I32" s="766"/>
      <c r="J32" s="766"/>
      <c r="K32" s="766">
        <v>437561.31973000005</v>
      </c>
      <c r="L32" s="766"/>
      <c r="M32" s="766">
        <v>2359.6688299999996</v>
      </c>
      <c r="N32" s="766">
        <v>11169.113670000001</v>
      </c>
      <c r="O32" s="766">
        <f>+'XIII.37.1'!B28-'XIII.37.2'!B32</f>
        <v>2014128.2004599981</v>
      </c>
      <c r="P32" s="766"/>
      <c r="Q32" s="806"/>
    </row>
    <row r="33" spans="1:17" ht="15.75" customHeight="1" x14ac:dyDescent="0.2">
      <c r="A33" s="696" t="s">
        <v>34</v>
      </c>
      <c r="B33" s="766">
        <f t="shared" si="1"/>
        <v>9502426.4900100008</v>
      </c>
      <c r="C33" s="767">
        <v>4278393.5356300008</v>
      </c>
      <c r="D33" s="766">
        <v>1426721.8015699999</v>
      </c>
      <c r="E33" s="766">
        <v>835407.65940999985</v>
      </c>
      <c r="F33" s="766">
        <v>878906.59836000006</v>
      </c>
      <c r="G33" s="766">
        <v>98270.56345999999</v>
      </c>
      <c r="H33" s="766">
        <v>1796596.4404000002</v>
      </c>
      <c r="I33" s="766"/>
      <c r="J33" s="766"/>
      <c r="K33" s="766">
        <v>159426.13019</v>
      </c>
      <c r="L33" s="766"/>
      <c r="M33" s="766">
        <v>4179.5253399999992</v>
      </c>
      <c r="N33" s="766">
        <v>24524.235650000002</v>
      </c>
      <c r="O33" s="766">
        <f>+'XIII.37.1'!B29-'XIII.37.2'!B33</f>
        <v>-26001.973320001736</v>
      </c>
      <c r="P33" s="766"/>
      <c r="Q33" s="806"/>
    </row>
    <row r="34" spans="1:17" ht="15.75" customHeight="1" x14ac:dyDescent="0.2">
      <c r="A34" s="696" t="s">
        <v>35</v>
      </c>
      <c r="B34" s="766">
        <f t="shared" si="1"/>
        <v>6162463.5639000004</v>
      </c>
      <c r="C34" s="767">
        <v>2667554.3706700001</v>
      </c>
      <c r="D34" s="766">
        <v>762217.34823000012</v>
      </c>
      <c r="E34" s="766">
        <v>654095.41765999992</v>
      </c>
      <c r="F34" s="766">
        <v>362422.00880000007</v>
      </c>
      <c r="G34" s="766">
        <v>14248.90523</v>
      </c>
      <c r="H34" s="766">
        <v>1465662.9628399999</v>
      </c>
      <c r="I34" s="766"/>
      <c r="J34" s="766"/>
      <c r="K34" s="766">
        <v>206220.66393000001</v>
      </c>
      <c r="L34" s="766"/>
      <c r="M34" s="766">
        <v>1853.6753899999999</v>
      </c>
      <c r="N34" s="766">
        <v>28188.211149999999</v>
      </c>
      <c r="O34" s="766">
        <f>+'XIII.37.1'!B30-'XIII.37.2'!B34</f>
        <v>-1283380.2699100012</v>
      </c>
      <c r="P34" s="766"/>
      <c r="Q34" s="806"/>
    </row>
    <row r="35" spans="1:17" ht="15.75" customHeight="1" x14ac:dyDescent="0.2">
      <c r="A35" s="696" t="s">
        <v>36</v>
      </c>
      <c r="B35" s="766">
        <f t="shared" si="1"/>
        <v>3911998.3132699998</v>
      </c>
      <c r="C35" s="767">
        <v>1819921.8794799997</v>
      </c>
      <c r="D35" s="766">
        <v>515467.75434999989</v>
      </c>
      <c r="E35" s="766">
        <v>289942.88369999995</v>
      </c>
      <c r="F35" s="766">
        <v>236691.78602</v>
      </c>
      <c r="G35" s="766">
        <v>42382.203260000002</v>
      </c>
      <c r="H35" s="766">
        <v>816785.29592000006</v>
      </c>
      <c r="I35" s="766"/>
      <c r="J35" s="766"/>
      <c r="K35" s="766">
        <v>187752.14411000002</v>
      </c>
      <c r="L35" s="766"/>
      <c r="M35" s="766">
        <v>-893.60361000000012</v>
      </c>
      <c r="N35" s="766">
        <v>3947.9700400000002</v>
      </c>
      <c r="O35" s="766">
        <f>+'XIII.37.1'!B31-'XIII.37.2'!B35</f>
        <v>-1051256.0066</v>
      </c>
      <c r="P35" s="766"/>
      <c r="Q35" s="806"/>
    </row>
    <row r="36" spans="1:17" ht="15.75" customHeight="1" x14ac:dyDescent="0.2">
      <c r="A36" s="696" t="s">
        <v>37</v>
      </c>
      <c r="B36" s="766">
        <f t="shared" si="1"/>
        <v>26712997.346050005</v>
      </c>
      <c r="C36" s="767">
        <v>11863303.249460002</v>
      </c>
      <c r="D36" s="766">
        <v>4532686.3773300005</v>
      </c>
      <c r="E36" s="766">
        <v>1772142.4768000003</v>
      </c>
      <c r="F36" s="766">
        <v>1981179.20606</v>
      </c>
      <c r="G36" s="766">
        <v>51463.075369999999</v>
      </c>
      <c r="H36" s="766">
        <v>5821113.8237700006</v>
      </c>
      <c r="I36" s="766"/>
      <c r="J36" s="766"/>
      <c r="K36" s="766">
        <v>566168.94336000003</v>
      </c>
      <c r="L36" s="766"/>
      <c r="M36" s="766">
        <v>-20889.132450000001</v>
      </c>
      <c r="N36" s="766">
        <v>145829.32634999999</v>
      </c>
      <c r="O36" s="766">
        <f>+'XIII.37.1'!B32-'XIII.37.2'!B36</f>
        <v>9594451.2733399905</v>
      </c>
      <c r="P36" s="766"/>
      <c r="Q36" s="806"/>
    </row>
    <row r="37" spans="1:17" ht="15.75" customHeight="1" x14ac:dyDescent="0.2">
      <c r="A37" s="696" t="s">
        <v>38</v>
      </c>
      <c r="B37" s="766">
        <f t="shared" si="1"/>
        <v>4269588.7231300008</v>
      </c>
      <c r="C37" s="767">
        <v>1980588.0998200001</v>
      </c>
      <c r="D37" s="766">
        <v>497064.45588000002</v>
      </c>
      <c r="E37" s="766">
        <v>352470.35860000004</v>
      </c>
      <c r="F37" s="766">
        <v>255440.40779</v>
      </c>
      <c r="G37" s="766">
        <v>63595.360439999997</v>
      </c>
      <c r="H37" s="766">
        <v>1028922.7158999997</v>
      </c>
      <c r="I37" s="766"/>
      <c r="J37" s="766"/>
      <c r="K37" s="766">
        <v>60731.017230000005</v>
      </c>
      <c r="L37" s="766"/>
      <c r="M37" s="766">
        <v>4370.2701800000004</v>
      </c>
      <c r="N37" s="766">
        <v>26406.03729</v>
      </c>
      <c r="O37" s="766">
        <f>+'XIII.37.1'!B33-'XIII.37.2'!B37</f>
        <v>-83619.157710000873</v>
      </c>
      <c r="P37" s="766"/>
      <c r="Q37" s="806"/>
    </row>
    <row r="38" spans="1:17" ht="15.75" customHeight="1" x14ac:dyDescent="0.2">
      <c r="A38" s="696" t="s">
        <v>39</v>
      </c>
      <c r="B38" s="766">
        <f t="shared" si="1"/>
        <v>12904455.896939998</v>
      </c>
      <c r="C38" s="767">
        <v>5526059.9363499992</v>
      </c>
      <c r="D38" s="766">
        <v>1902710.2231500002</v>
      </c>
      <c r="E38" s="766">
        <v>1118464.38118</v>
      </c>
      <c r="F38" s="766">
        <v>967090.32316000003</v>
      </c>
      <c r="G38" s="766">
        <v>44260.823270000001</v>
      </c>
      <c r="H38" s="766">
        <v>2982308.1774100005</v>
      </c>
      <c r="I38" s="766"/>
      <c r="J38" s="766"/>
      <c r="K38" s="766">
        <v>335092.20776999998</v>
      </c>
      <c r="L38" s="766"/>
      <c r="M38" s="766">
        <v>-610.4093899999998</v>
      </c>
      <c r="N38" s="766">
        <v>29080.234039999999</v>
      </c>
      <c r="O38" s="766">
        <f>+'XIII.37.1'!B34-'XIII.37.2'!B38</f>
        <v>-20742.344669999555</v>
      </c>
      <c r="P38" s="766"/>
      <c r="Q38" s="806"/>
    </row>
    <row r="39" spans="1:17" ht="15.75" customHeight="1" x14ac:dyDescent="0.2">
      <c r="A39" s="696" t="s">
        <v>40</v>
      </c>
      <c r="B39" s="766">
        <f t="shared" si="1"/>
        <v>6682981.6031400003</v>
      </c>
      <c r="C39" s="767">
        <v>2723539.21294</v>
      </c>
      <c r="D39" s="766">
        <v>971935.75989999995</v>
      </c>
      <c r="E39" s="766">
        <v>665827.88129000016</v>
      </c>
      <c r="F39" s="766">
        <v>845262.77489999996</v>
      </c>
      <c r="G39" s="766">
        <v>21667.224679999999</v>
      </c>
      <c r="H39" s="766">
        <v>1229279.5333300002</v>
      </c>
      <c r="I39" s="766"/>
      <c r="J39" s="766"/>
      <c r="K39" s="766">
        <v>209522.7426</v>
      </c>
      <c r="L39" s="766"/>
      <c r="M39" s="766">
        <v>5513.1755600000006</v>
      </c>
      <c r="N39" s="766">
        <v>10433.29794</v>
      </c>
      <c r="O39" s="766">
        <f>+'XIII.37.1'!B35-'XIII.37.2'!B39</f>
        <v>6486176.7384599987</v>
      </c>
      <c r="P39" s="766"/>
      <c r="Q39" s="806"/>
    </row>
    <row r="40" spans="1:17" ht="15.75" customHeight="1" x14ac:dyDescent="0.2">
      <c r="A40" s="696" t="s">
        <v>41</v>
      </c>
      <c r="B40" s="766">
        <f t="shared" si="1"/>
        <v>5572590.1744399993</v>
      </c>
      <c r="C40" s="767">
        <v>2889768.956879999</v>
      </c>
      <c r="D40" s="766">
        <v>674572.3952100001</v>
      </c>
      <c r="E40" s="766">
        <v>501658.10798999999</v>
      </c>
      <c r="F40" s="766">
        <v>489363.69528999995</v>
      </c>
      <c r="G40" s="766">
        <v>47894.025310000005</v>
      </c>
      <c r="H40" s="766">
        <v>649461.92669999984</v>
      </c>
      <c r="I40" s="766"/>
      <c r="J40" s="766"/>
      <c r="K40" s="766">
        <v>306722.58190999995</v>
      </c>
      <c r="L40" s="766"/>
      <c r="M40" s="766">
        <v>4810.2868399999998</v>
      </c>
      <c r="N40" s="766">
        <v>8338.1983099999998</v>
      </c>
      <c r="O40" s="766">
        <f>+'XIII.37.1'!B36-'XIII.37.2'!B40</f>
        <v>2779254.0090200016</v>
      </c>
      <c r="P40" s="766"/>
      <c r="Q40" s="806"/>
    </row>
    <row r="41" spans="1:17" ht="15.75" customHeight="1" x14ac:dyDescent="0.2">
      <c r="A41" s="696" t="s">
        <v>42</v>
      </c>
      <c r="B41" s="766">
        <f t="shared" si="1"/>
        <v>7544265.4140899992</v>
      </c>
      <c r="C41" s="767">
        <v>3287635.5695099998</v>
      </c>
      <c r="D41" s="766">
        <v>1180106.3362</v>
      </c>
      <c r="E41" s="766">
        <v>626526.05649999983</v>
      </c>
      <c r="F41" s="766">
        <v>837306.81455999997</v>
      </c>
      <c r="G41" s="766">
        <v>54261.476999999999</v>
      </c>
      <c r="H41" s="766">
        <v>1468322.2239700002</v>
      </c>
      <c r="I41" s="766"/>
      <c r="J41" s="766"/>
      <c r="K41" s="766">
        <v>75154.712169999999</v>
      </c>
      <c r="L41" s="766"/>
      <c r="M41" s="766">
        <v>7277.14401</v>
      </c>
      <c r="N41" s="766">
        <v>7675.0801699999993</v>
      </c>
      <c r="O41" s="766">
        <f>+'XIII.37.1'!B37-'XIII.37.2'!B41</f>
        <v>2033321.6453200011</v>
      </c>
      <c r="P41" s="766"/>
      <c r="Q41" s="806"/>
    </row>
    <row r="42" spans="1:17" ht="15.75" customHeight="1" x14ac:dyDescent="0.2">
      <c r="A42" s="696" t="s">
        <v>43</v>
      </c>
      <c r="B42" s="766">
        <f t="shared" si="1"/>
        <v>11165233.120649999</v>
      </c>
      <c r="C42" s="767">
        <v>4706622.901349999</v>
      </c>
      <c r="D42" s="766">
        <v>2060930.1829600004</v>
      </c>
      <c r="E42" s="766">
        <v>868691.13056000008</v>
      </c>
      <c r="F42" s="766">
        <v>886765.69336999988</v>
      </c>
      <c r="G42" s="766">
        <v>51935.990669999999</v>
      </c>
      <c r="H42" s="766">
        <v>2291256.6699600001</v>
      </c>
      <c r="I42" s="766"/>
      <c r="J42" s="766"/>
      <c r="K42" s="766">
        <v>237845.13540999999</v>
      </c>
      <c r="L42" s="766"/>
      <c r="M42" s="766">
        <v>585.15505000000007</v>
      </c>
      <c r="N42" s="766">
        <v>60600.261320000005</v>
      </c>
      <c r="O42" s="766">
        <f>+'XIII.37.1'!B38-'XIII.37.2'!B42</f>
        <v>-772878.11292999797</v>
      </c>
      <c r="P42" s="766"/>
      <c r="Q42" s="806"/>
    </row>
    <row r="43" spans="1:17" ht="15.75" customHeight="1" x14ac:dyDescent="0.2">
      <c r="A43" s="696" t="s">
        <v>44</v>
      </c>
      <c r="B43" s="766">
        <f t="shared" si="1"/>
        <v>13761041.848510001</v>
      </c>
      <c r="C43" s="767">
        <v>6243650.2152999975</v>
      </c>
      <c r="D43" s="766">
        <v>2038140.23068</v>
      </c>
      <c r="E43" s="766">
        <v>1623130.6547700001</v>
      </c>
      <c r="F43" s="766">
        <v>1103759.43056</v>
      </c>
      <c r="G43" s="766">
        <v>120582.97295</v>
      </c>
      <c r="H43" s="766">
        <v>2160313.4334200001</v>
      </c>
      <c r="I43" s="766"/>
      <c r="J43" s="766"/>
      <c r="K43" s="766">
        <v>344821.02346000005</v>
      </c>
      <c r="L43" s="766"/>
      <c r="M43" s="766">
        <v>35163.191740000002</v>
      </c>
      <c r="N43" s="766">
        <v>91480.695630000002</v>
      </c>
      <c r="O43" s="766">
        <f>+'XIII.37.1'!B39-'XIII.37.2'!B43</f>
        <v>-1437477.0084290002</v>
      </c>
      <c r="P43" s="766"/>
      <c r="Q43" s="806"/>
    </row>
    <row r="44" spans="1:17" ht="15.75" customHeight="1" x14ac:dyDescent="0.2">
      <c r="A44" s="696" t="s">
        <v>45</v>
      </c>
      <c r="B44" s="766">
        <f t="shared" si="1"/>
        <v>4077639.1005600002</v>
      </c>
      <c r="C44" s="767">
        <v>2144108.8336299998</v>
      </c>
      <c r="D44" s="766">
        <v>446439.58720999997</v>
      </c>
      <c r="E44" s="766">
        <v>327030.16850000003</v>
      </c>
      <c r="F44" s="766">
        <v>329023.25391999999</v>
      </c>
      <c r="G44" s="766">
        <v>18804.40094</v>
      </c>
      <c r="H44" s="766">
        <v>706702.27573999995</v>
      </c>
      <c r="I44" s="766"/>
      <c r="J44" s="766"/>
      <c r="K44" s="766">
        <v>94005.002900000007</v>
      </c>
      <c r="L44" s="766"/>
      <c r="M44" s="766">
        <v>-27.582029999999943</v>
      </c>
      <c r="N44" s="766">
        <v>11553.159750000001</v>
      </c>
      <c r="O44" s="766">
        <f>+'XIII.37.1'!B40-'XIII.37.2'!B44</f>
        <v>-706195.58814000012</v>
      </c>
      <c r="P44" s="766"/>
      <c r="Q44" s="806"/>
    </row>
    <row r="45" spans="1:17" ht="15.75" customHeight="1" x14ac:dyDescent="0.2">
      <c r="A45" s="696" t="s">
        <v>46</v>
      </c>
      <c r="B45" s="766">
        <f t="shared" si="1"/>
        <v>13343402.185870001</v>
      </c>
      <c r="C45" s="767">
        <v>5497913.1829200014</v>
      </c>
      <c r="D45" s="766">
        <v>2073463.7781200004</v>
      </c>
      <c r="E45" s="766">
        <v>1380301.0166</v>
      </c>
      <c r="F45" s="766">
        <v>1533652.1753499999</v>
      </c>
      <c r="G45" s="766">
        <v>101371.27112</v>
      </c>
      <c r="H45" s="766">
        <v>2321797.8317</v>
      </c>
      <c r="I45" s="766"/>
      <c r="J45" s="766"/>
      <c r="K45" s="766">
        <v>334148.41313999996</v>
      </c>
      <c r="L45" s="766"/>
      <c r="M45" s="766">
        <v>24035.320520000001</v>
      </c>
      <c r="N45" s="766">
        <v>76719.196400000001</v>
      </c>
      <c r="O45" s="766">
        <f>+'XIII.37.1'!B41-'XIII.37.2'!B45</f>
        <v>875396.89570999891</v>
      </c>
      <c r="P45" s="766"/>
      <c r="Q45" s="806"/>
    </row>
    <row r="46" spans="1:17" ht="15.75" customHeight="1" x14ac:dyDescent="0.2">
      <c r="A46" s="698" t="s">
        <v>47</v>
      </c>
      <c r="B46" s="766">
        <f t="shared" si="1"/>
        <v>2628045.2382699996</v>
      </c>
      <c r="C46" s="767">
        <v>1344840.7708099994</v>
      </c>
      <c r="D46" s="766">
        <v>333915.42443000001</v>
      </c>
      <c r="E46" s="766">
        <v>237410.78846999997</v>
      </c>
      <c r="F46" s="766">
        <v>145019.14986999999</v>
      </c>
      <c r="G46" s="766">
        <v>9833.4081100000003</v>
      </c>
      <c r="H46" s="766">
        <v>527103.94040000008</v>
      </c>
      <c r="I46" s="766"/>
      <c r="J46" s="766"/>
      <c r="K46" s="766">
        <v>23693.11565</v>
      </c>
      <c r="L46" s="766"/>
      <c r="M46" s="766">
        <v>31.077990000000003</v>
      </c>
      <c r="N46" s="766">
        <v>6197.562539999999</v>
      </c>
      <c r="O46" s="766">
        <f>+'XIII.37.1'!B42-'XIII.37.2'!B46</f>
        <v>-594865.42915999959</v>
      </c>
      <c r="P46" s="766"/>
      <c r="Q46" s="806"/>
    </row>
    <row r="47" spans="1:17" ht="15.75" customHeight="1" x14ac:dyDescent="0.2">
      <c r="A47" s="696" t="s">
        <v>48</v>
      </c>
      <c r="B47" s="766">
        <f t="shared" si="1"/>
        <v>11408654.629939999</v>
      </c>
      <c r="C47" s="767">
        <v>5068559.6242200006</v>
      </c>
      <c r="D47" s="766">
        <v>1781589.4943599999</v>
      </c>
      <c r="E47" s="766">
        <v>852060.4921700001</v>
      </c>
      <c r="F47" s="766">
        <v>637012.21665000007</v>
      </c>
      <c r="G47" s="766">
        <v>45972.343809999998</v>
      </c>
      <c r="H47" s="766">
        <v>2782679.9214300001</v>
      </c>
      <c r="I47" s="766"/>
      <c r="J47" s="766"/>
      <c r="K47" s="766">
        <v>192145.65383</v>
      </c>
      <c r="L47" s="766"/>
      <c r="M47" s="766">
        <v>21617.08497</v>
      </c>
      <c r="N47" s="766">
        <v>27017.798499999997</v>
      </c>
      <c r="O47" s="766">
        <f>+'XIII.37.1'!B43-'XIII.37.2'!B47</f>
        <v>-1872899.3967299983</v>
      </c>
      <c r="P47" s="766"/>
      <c r="Q47" s="806"/>
    </row>
    <row r="48" spans="1:17" ht="15.75" customHeight="1" x14ac:dyDescent="0.2">
      <c r="A48" s="696" t="s">
        <v>49</v>
      </c>
      <c r="B48" s="766">
        <f t="shared" si="1"/>
        <v>8105648.6198600009</v>
      </c>
      <c r="C48" s="767">
        <v>3913196.8152299994</v>
      </c>
      <c r="D48" s="766">
        <v>918700.95046000008</v>
      </c>
      <c r="E48" s="766">
        <v>531109.29344000004</v>
      </c>
      <c r="F48" s="766">
        <v>640378.24447999999</v>
      </c>
      <c r="G48" s="766">
        <v>51381.908870000007</v>
      </c>
      <c r="H48" s="766">
        <v>1842941.2161600001</v>
      </c>
      <c r="I48" s="766"/>
      <c r="J48" s="766"/>
      <c r="K48" s="766">
        <v>143992.28559000004</v>
      </c>
      <c r="L48" s="766"/>
      <c r="M48" s="766">
        <v>6883.9832400000005</v>
      </c>
      <c r="N48" s="766">
        <v>57063.92239</v>
      </c>
      <c r="O48" s="766">
        <f>+'XIII.37.1'!B44-'XIII.37.2'!B48</f>
        <v>-2541987.8342700005</v>
      </c>
      <c r="P48" s="766"/>
      <c r="Q48" s="806"/>
    </row>
    <row r="49" spans="1:25" ht="15.75" customHeight="1" x14ac:dyDescent="0.2">
      <c r="A49" s="696" t="s">
        <v>50</v>
      </c>
      <c r="B49" s="766">
        <f t="shared" si="1"/>
        <v>8671517.9395199995</v>
      </c>
      <c r="C49" s="767">
        <v>4241126.1683100006</v>
      </c>
      <c r="D49" s="766">
        <v>1255008.79091</v>
      </c>
      <c r="E49" s="766">
        <v>750884.69182999979</v>
      </c>
      <c r="F49" s="766">
        <v>391954.14180999994</v>
      </c>
      <c r="G49" s="766">
        <v>40200.382680000002</v>
      </c>
      <c r="H49" s="766">
        <v>1816297.3088699998</v>
      </c>
      <c r="I49" s="766"/>
      <c r="J49" s="766"/>
      <c r="K49" s="766">
        <v>187451.63329</v>
      </c>
      <c r="L49" s="766"/>
      <c r="M49" s="766">
        <v>579.73200000000008</v>
      </c>
      <c r="N49" s="766">
        <v>-11984.910180000003</v>
      </c>
      <c r="O49" s="766">
        <f>+'XIII.37.1'!B45-'XIII.37.2'!B49</f>
        <v>-1914507.5432599997</v>
      </c>
      <c r="P49" s="766"/>
      <c r="Q49" s="806"/>
    </row>
    <row r="50" spans="1:25" ht="15.75" customHeight="1" x14ac:dyDescent="0.2">
      <c r="A50" s="696" t="s">
        <v>51</v>
      </c>
      <c r="B50" s="766">
        <f t="shared" si="1"/>
        <v>3710038.3722799998</v>
      </c>
      <c r="C50" s="767">
        <v>1642916.1225299996</v>
      </c>
      <c r="D50" s="766">
        <v>572464.47782999987</v>
      </c>
      <c r="E50" s="766">
        <v>360231.7838899999</v>
      </c>
      <c r="F50" s="766">
        <v>375674.70040000003</v>
      </c>
      <c r="G50" s="766">
        <v>53519.152470000001</v>
      </c>
      <c r="H50" s="766">
        <v>601495.34553000005</v>
      </c>
      <c r="I50" s="766"/>
      <c r="J50" s="766"/>
      <c r="K50" s="766">
        <v>92129.4519</v>
      </c>
      <c r="L50" s="766"/>
      <c r="M50" s="766">
        <v>-5331.2389599999997</v>
      </c>
      <c r="N50" s="766">
        <v>16938.576689999998</v>
      </c>
      <c r="O50" s="766">
        <f>+'XIII.37.1'!B46-'XIII.37.2'!B50</f>
        <v>549807.12772000022</v>
      </c>
      <c r="P50" s="766"/>
      <c r="Q50" s="806"/>
    </row>
    <row r="51" spans="1:25" ht="15.75" customHeight="1" thickBot="1" x14ac:dyDescent="0.25">
      <c r="A51" s="699"/>
      <c r="B51" s="768"/>
      <c r="C51" s="768"/>
      <c r="D51" s="768"/>
      <c r="E51" s="768"/>
      <c r="F51" s="768"/>
      <c r="G51" s="768"/>
      <c r="H51" s="768"/>
      <c r="I51" s="768"/>
      <c r="J51" s="768"/>
      <c r="K51" s="768"/>
      <c r="L51" s="768"/>
      <c r="M51" s="768"/>
      <c r="N51" s="768"/>
      <c r="O51" s="768"/>
      <c r="Q51" s="806"/>
    </row>
    <row r="52" spans="1:25" ht="15" customHeight="1" x14ac:dyDescent="0.2">
      <c r="A52" s="824" t="s">
        <v>1043</v>
      </c>
      <c r="B52" s="766"/>
      <c r="C52" s="766"/>
      <c r="D52" s="766"/>
      <c r="E52" s="766"/>
      <c r="F52" s="766"/>
      <c r="G52" s="766"/>
      <c r="H52" s="766"/>
      <c r="I52" s="766"/>
      <c r="J52" s="766"/>
      <c r="K52" s="766"/>
      <c r="L52" s="766"/>
      <c r="M52" s="766"/>
      <c r="N52" s="766"/>
      <c r="O52" s="766"/>
      <c r="Q52" s="806"/>
    </row>
    <row r="53" spans="1:25" ht="15" customHeight="1" x14ac:dyDescent="0.2">
      <c r="A53" s="1133" t="s">
        <v>1364</v>
      </c>
      <c r="B53" s="1133"/>
      <c r="C53" s="1133"/>
      <c r="D53" s="1133"/>
      <c r="E53" s="1133"/>
      <c r="F53" s="1133"/>
      <c r="G53" s="1133"/>
      <c r="H53" s="1133"/>
      <c r="I53" s="1133"/>
      <c r="J53" s="1133"/>
      <c r="K53" s="1133"/>
      <c r="L53" s="1133"/>
      <c r="M53" s="1133"/>
      <c r="N53" s="1133"/>
      <c r="O53" s="1133"/>
      <c r="Q53" s="806"/>
    </row>
    <row r="54" spans="1:25" ht="23.25" customHeight="1" x14ac:dyDescent="0.2">
      <c r="A54" s="1133" t="s">
        <v>1296</v>
      </c>
      <c r="B54" s="1133"/>
      <c r="C54" s="1133"/>
      <c r="D54" s="1133"/>
      <c r="E54" s="1133"/>
      <c r="F54" s="1133"/>
      <c r="G54" s="1133"/>
      <c r="H54" s="1133"/>
      <c r="I54" s="1133"/>
      <c r="J54" s="1133"/>
      <c r="K54" s="1133"/>
      <c r="L54" s="1133"/>
      <c r="M54" s="1133"/>
      <c r="N54" s="1133"/>
      <c r="O54" s="1133"/>
      <c r="P54" s="450"/>
      <c r="Q54" s="450"/>
      <c r="R54" s="450"/>
      <c r="S54" s="450"/>
      <c r="T54" s="450"/>
      <c r="U54" s="450"/>
      <c r="V54" s="450"/>
      <c r="W54" s="450"/>
      <c r="X54" s="450"/>
      <c r="Y54" s="450"/>
    </row>
    <row r="55" spans="1:25" ht="25.5" customHeight="1" x14ac:dyDescent="0.2">
      <c r="A55" s="1129" t="s">
        <v>1297</v>
      </c>
      <c r="B55" s="1129"/>
      <c r="C55" s="1129"/>
      <c r="D55" s="1129"/>
      <c r="E55" s="1129"/>
      <c r="F55" s="1129"/>
      <c r="G55" s="1129"/>
      <c r="H55" s="1129"/>
      <c r="I55" s="1129"/>
      <c r="J55" s="1129"/>
      <c r="K55" s="1129"/>
      <c r="L55" s="1129"/>
      <c r="M55" s="1129"/>
      <c r="N55" s="1129"/>
      <c r="O55" s="1129"/>
      <c r="P55" s="51"/>
      <c r="Q55" s="51"/>
      <c r="R55" s="51"/>
      <c r="S55" s="51"/>
      <c r="T55" s="51"/>
      <c r="U55" s="51"/>
    </row>
    <row r="56" spans="1:25" ht="26.25" customHeight="1" x14ac:dyDescent="0.2">
      <c r="A56" s="436" t="s">
        <v>1298</v>
      </c>
    </row>
    <row r="57" spans="1:25" ht="27" customHeight="1" x14ac:dyDescent="0.2">
      <c r="A57" s="1285" t="s">
        <v>1033</v>
      </c>
      <c r="B57" s="1285"/>
      <c r="C57" s="1285"/>
      <c r="D57" s="1285"/>
      <c r="E57" s="1285"/>
      <c r="F57" s="1285"/>
      <c r="G57" s="1285"/>
      <c r="H57" s="1285"/>
      <c r="I57" s="1285"/>
      <c r="J57" s="1285"/>
      <c r="K57" s="1285"/>
      <c r="L57" s="1285"/>
      <c r="M57" s="1285"/>
      <c r="N57" s="1285"/>
      <c r="O57" s="1285"/>
    </row>
    <row r="58" spans="1:25" ht="15" customHeight="1" x14ac:dyDescent="0.2"/>
    <row r="59" spans="1:25" ht="15" customHeight="1" x14ac:dyDescent="0.2"/>
    <row r="60" spans="1:25" ht="15" customHeight="1" x14ac:dyDescent="0.2"/>
  </sheetData>
  <mergeCells count="25">
    <mergeCell ref="A57:O57"/>
    <mergeCell ref="A54:O54"/>
    <mergeCell ref="A55:O55"/>
    <mergeCell ref="D8:D11"/>
    <mergeCell ref="E8:E11"/>
    <mergeCell ref="J8:J11"/>
    <mergeCell ref="K8:K11"/>
    <mergeCell ref="L8:L11"/>
    <mergeCell ref="H8:H11"/>
    <mergeCell ref="F8:F11"/>
    <mergeCell ref="M8:M11"/>
    <mergeCell ref="A53:O53"/>
    <mergeCell ref="G6:J7"/>
    <mergeCell ref="G8:G11"/>
    <mergeCell ref="I8:I11"/>
    <mergeCell ref="A2:O2"/>
    <mergeCell ref="A3:O3"/>
    <mergeCell ref="A5:O5"/>
    <mergeCell ref="A6:A11"/>
    <mergeCell ref="C6:E7"/>
    <mergeCell ref="K6:N7"/>
    <mergeCell ref="N8:N11"/>
    <mergeCell ref="O6:O11"/>
    <mergeCell ref="B8:B11"/>
    <mergeCell ref="C8:C11"/>
  </mergeCells>
  <hyperlinks>
    <hyperlink ref="A1" location="Índice!A1" display="Regresar" xr:uid="{00000000-0004-0000-4400-000000000000}"/>
  </hyperlinks>
  <pageMargins left="0.7" right="0.7" top="0.75" bottom="0.75" header="0.3" footer="0.3"/>
  <pageSetup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9"/>
  <sheetViews>
    <sheetView showGridLines="0" workbookViewId="0"/>
  </sheetViews>
  <sheetFormatPr baseColWidth="10" defaultRowHeight="15" x14ac:dyDescent="0.3"/>
  <cols>
    <col min="1" max="1" width="50.85546875" style="11" customWidth="1"/>
    <col min="2" max="2" width="15.42578125" style="11" customWidth="1"/>
    <col min="3" max="3" width="14.42578125" style="11" customWidth="1"/>
    <col min="4" max="4" width="13.7109375" style="11" customWidth="1"/>
    <col min="5" max="5" width="14.28515625" style="11" customWidth="1"/>
    <col min="6" max="6" width="14.140625" style="11" customWidth="1"/>
    <col min="7" max="16384" width="11.42578125" style="11"/>
  </cols>
  <sheetData>
    <row r="1" spans="1:6" s="216" customFormat="1" ht="18.75" x14ac:dyDescent="0.35">
      <c r="A1" s="236" t="s">
        <v>18</v>
      </c>
      <c r="B1" s="237"/>
      <c r="C1" s="237"/>
      <c r="D1" s="237"/>
      <c r="E1" s="237"/>
      <c r="F1" s="237"/>
    </row>
    <row r="2" spans="1:6" s="216" customFormat="1" x14ac:dyDescent="0.3">
      <c r="A2" s="1033" t="s">
        <v>816</v>
      </c>
      <c r="B2" s="1033"/>
      <c r="C2" s="1033"/>
      <c r="D2" s="1033"/>
      <c r="E2" s="1033"/>
      <c r="F2" s="1033"/>
    </row>
    <row r="3" spans="1:6" s="216" customFormat="1" ht="18" x14ac:dyDescent="0.35">
      <c r="A3" s="1034" t="s">
        <v>1</v>
      </c>
      <c r="B3" s="1035"/>
      <c r="C3" s="1035"/>
      <c r="D3" s="1035"/>
      <c r="E3" s="1035"/>
      <c r="F3" s="1035"/>
    </row>
    <row r="4" spans="1:6" s="216" customFormat="1" ht="15.75" thickBot="1" x14ac:dyDescent="0.35">
      <c r="A4" s="238"/>
      <c r="B4" s="239"/>
      <c r="C4" s="239"/>
      <c r="D4" s="324"/>
      <c r="E4" s="324"/>
      <c r="F4" s="324"/>
    </row>
    <row r="5" spans="1:6" x14ac:dyDescent="0.3">
      <c r="A5" s="1036" t="s">
        <v>490</v>
      </c>
      <c r="B5" s="1038">
        <v>1995</v>
      </c>
      <c r="C5" s="1038">
        <v>1996</v>
      </c>
      <c r="D5" s="1041">
        <v>1997</v>
      </c>
      <c r="E5" s="1041">
        <v>1998</v>
      </c>
      <c r="F5" s="1041">
        <v>1999</v>
      </c>
    </row>
    <row r="6" spans="1:6" ht="15.75" thickBot="1" x14ac:dyDescent="0.35">
      <c r="A6" s="1037"/>
      <c r="B6" s="1039"/>
      <c r="C6" s="1040"/>
      <c r="D6" s="1039"/>
      <c r="E6" s="1039"/>
      <c r="F6" s="1039"/>
    </row>
    <row r="7" spans="1:6" x14ac:dyDescent="0.3">
      <c r="A7" s="201"/>
      <c r="B7" s="202"/>
      <c r="C7" s="202"/>
      <c r="D7" s="202"/>
      <c r="E7" s="202"/>
      <c r="F7" s="202"/>
    </row>
    <row r="8" spans="1:6" x14ac:dyDescent="0.3">
      <c r="A8" s="203" t="s">
        <v>491</v>
      </c>
      <c r="B8" s="10">
        <v>206030</v>
      </c>
      <c r="C8" s="10">
        <v>207884</v>
      </c>
      <c r="D8" s="10">
        <v>210674</v>
      </c>
      <c r="E8" s="10">
        <v>215720</v>
      </c>
      <c r="F8" s="10">
        <v>217774</v>
      </c>
    </row>
    <row r="9" spans="1:6" x14ac:dyDescent="0.3">
      <c r="A9" s="201"/>
      <c r="B9" s="10"/>
      <c r="C9" s="10"/>
      <c r="D9" s="10"/>
      <c r="E9" s="10"/>
      <c r="F9" s="10"/>
    </row>
    <row r="10" spans="1:6" x14ac:dyDescent="0.3">
      <c r="A10" s="204" t="s">
        <v>492</v>
      </c>
      <c r="B10" s="10">
        <v>47420</v>
      </c>
      <c r="C10" s="10">
        <v>47935</v>
      </c>
      <c r="D10" s="10">
        <v>48818</v>
      </c>
      <c r="E10" s="10">
        <v>50185</v>
      </c>
      <c r="F10" s="10">
        <v>50927</v>
      </c>
    </row>
    <row r="11" spans="1:6" x14ac:dyDescent="0.3">
      <c r="A11" s="201"/>
      <c r="B11" s="10"/>
      <c r="C11" s="10"/>
      <c r="D11" s="10"/>
      <c r="E11" s="10"/>
      <c r="F11" s="10"/>
    </row>
    <row r="12" spans="1:6" x14ac:dyDescent="0.3">
      <c r="A12" s="204" t="s">
        <v>493</v>
      </c>
      <c r="B12" s="10">
        <v>13266</v>
      </c>
      <c r="C12" s="10">
        <v>13356</v>
      </c>
      <c r="D12" s="10">
        <v>13503</v>
      </c>
      <c r="E12" s="10">
        <v>13797</v>
      </c>
      <c r="F12" s="10">
        <v>13978</v>
      </c>
    </row>
    <row r="13" spans="1:6" x14ac:dyDescent="0.3">
      <c r="A13" s="201"/>
      <c r="B13" s="10"/>
      <c r="C13" s="10"/>
      <c r="D13" s="10"/>
      <c r="E13" s="10"/>
      <c r="F13" s="10"/>
    </row>
    <row r="14" spans="1:6" x14ac:dyDescent="0.3">
      <c r="A14" s="204" t="s">
        <v>494</v>
      </c>
      <c r="B14" s="10">
        <v>479</v>
      </c>
      <c r="C14" s="10">
        <v>487</v>
      </c>
      <c r="D14" s="10">
        <v>507</v>
      </c>
      <c r="E14" s="10">
        <v>500</v>
      </c>
      <c r="F14" s="10">
        <v>514</v>
      </c>
    </row>
    <row r="15" spans="1:6" x14ac:dyDescent="0.3">
      <c r="A15" s="204" t="s">
        <v>495</v>
      </c>
      <c r="B15" s="10">
        <v>12062</v>
      </c>
      <c r="C15" s="10">
        <v>12178</v>
      </c>
      <c r="D15" s="10">
        <v>12307</v>
      </c>
      <c r="E15" s="10">
        <v>12623</v>
      </c>
      <c r="F15" s="10">
        <v>12790</v>
      </c>
    </row>
    <row r="16" spans="1:6" x14ac:dyDescent="0.3">
      <c r="A16" s="204" t="s">
        <v>496</v>
      </c>
      <c r="B16" s="10"/>
      <c r="C16" s="10"/>
      <c r="D16" s="10"/>
      <c r="E16" s="10"/>
      <c r="F16" s="10"/>
    </row>
    <row r="17" spans="1:6" x14ac:dyDescent="0.3">
      <c r="A17" s="204" t="s">
        <v>497</v>
      </c>
      <c r="B17" s="10">
        <v>725</v>
      </c>
      <c r="C17" s="10">
        <v>691</v>
      </c>
      <c r="D17" s="10">
        <v>689</v>
      </c>
      <c r="E17" s="10">
        <v>674</v>
      </c>
      <c r="F17" s="10">
        <v>674</v>
      </c>
    </row>
    <row r="18" spans="1:6" x14ac:dyDescent="0.3">
      <c r="A18" s="201"/>
      <c r="B18" s="10"/>
      <c r="C18" s="10"/>
      <c r="D18" s="10"/>
      <c r="E18" s="10"/>
      <c r="F18" s="10"/>
    </row>
    <row r="19" spans="1:6" x14ac:dyDescent="0.3">
      <c r="A19" s="204" t="s">
        <v>963</v>
      </c>
      <c r="B19" s="10">
        <v>14075</v>
      </c>
      <c r="C19" s="10">
        <v>14322</v>
      </c>
      <c r="D19" s="10">
        <v>14552</v>
      </c>
      <c r="E19" s="10">
        <v>15253</v>
      </c>
      <c r="F19" s="10">
        <v>15464</v>
      </c>
    </row>
    <row r="20" spans="1:6" x14ac:dyDescent="0.3">
      <c r="A20" s="201"/>
      <c r="B20" s="10"/>
      <c r="C20" s="10"/>
      <c r="D20" s="10"/>
      <c r="E20" s="10"/>
      <c r="F20" s="10"/>
    </row>
    <row r="21" spans="1:6" x14ac:dyDescent="0.3">
      <c r="A21" s="204" t="s">
        <v>498</v>
      </c>
      <c r="B21" s="10">
        <v>72</v>
      </c>
      <c r="C21" s="10">
        <v>74</v>
      </c>
      <c r="D21" s="10">
        <v>75</v>
      </c>
      <c r="E21" s="10">
        <v>75</v>
      </c>
      <c r="F21" s="10">
        <v>76</v>
      </c>
    </row>
    <row r="22" spans="1:6" x14ac:dyDescent="0.3">
      <c r="A22" s="204" t="s">
        <v>499</v>
      </c>
      <c r="B22" s="10">
        <v>82</v>
      </c>
      <c r="C22" s="10">
        <v>82</v>
      </c>
      <c r="D22" s="10">
        <v>86</v>
      </c>
      <c r="E22" s="10">
        <v>86</v>
      </c>
      <c r="F22" s="10">
        <v>90</v>
      </c>
    </row>
    <row r="23" spans="1:6" x14ac:dyDescent="0.3">
      <c r="A23" s="204" t="s">
        <v>500</v>
      </c>
      <c r="B23" s="10">
        <v>28</v>
      </c>
      <c r="C23" s="10">
        <v>34</v>
      </c>
      <c r="D23" s="10">
        <v>36</v>
      </c>
      <c r="E23" s="10">
        <v>40</v>
      </c>
      <c r="F23" s="10">
        <v>41</v>
      </c>
    </row>
    <row r="24" spans="1:6" x14ac:dyDescent="0.3">
      <c r="A24" s="204" t="s">
        <v>501</v>
      </c>
      <c r="B24" s="10">
        <v>376</v>
      </c>
      <c r="C24" s="10">
        <v>410</v>
      </c>
      <c r="D24" s="10">
        <v>412</v>
      </c>
      <c r="E24" s="10">
        <v>424</v>
      </c>
      <c r="F24" s="10">
        <v>435</v>
      </c>
    </row>
    <row r="25" spans="1:6" x14ac:dyDescent="0.3">
      <c r="A25" s="204" t="s">
        <v>502</v>
      </c>
      <c r="B25" s="10">
        <v>61</v>
      </c>
      <c r="C25" s="10">
        <v>64</v>
      </c>
      <c r="D25" s="10">
        <v>68</v>
      </c>
      <c r="E25" s="10">
        <v>69</v>
      </c>
      <c r="F25" s="10">
        <v>67</v>
      </c>
    </row>
    <row r="26" spans="1:6" x14ac:dyDescent="0.3">
      <c r="A26" s="204" t="s">
        <v>503</v>
      </c>
      <c r="B26" s="10">
        <v>1537</v>
      </c>
      <c r="C26" s="10">
        <v>1548</v>
      </c>
      <c r="D26" s="10">
        <v>1569</v>
      </c>
      <c r="E26" s="10">
        <v>1668</v>
      </c>
      <c r="F26" s="10">
        <v>1684</v>
      </c>
    </row>
    <row r="27" spans="1:6" x14ac:dyDescent="0.3">
      <c r="A27" s="204" t="s">
        <v>504</v>
      </c>
      <c r="B27" s="10">
        <v>113</v>
      </c>
      <c r="C27" s="10">
        <v>118</v>
      </c>
      <c r="D27" s="10">
        <v>121</v>
      </c>
      <c r="E27" s="10">
        <v>124</v>
      </c>
      <c r="F27" s="10">
        <v>127</v>
      </c>
    </row>
    <row r="28" spans="1:6" x14ac:dyDescent="0.3">
      <c r="A28" s="204" t="s">
        <v>505</v>
      </c>
      <c r="B28" s="10">
        <v>164</v>
      </c>
      <c r="C28" s="10">
        <v>161</v>
      </c>
      <c r="D28" s="10">
        <v>166</v>
      </c>
      <c r="E28" s="10">
        <v>173</v>
      </c>
      <c r="F28" s="10">
        <v>171</v>
      </c>
    </row>
    <row r="29" spans="1:6" x14ac:dyDescent="0.3">
      <c r="A29" s="204" t="s">
        <v>506</v>
      </c>
      <c r="B29" s="10">
        <v>162</v>
      </c>
      <c r="C29" s="10">
        <v>169</v>
      </c>
      <c r="D29" s="10">
        <v>170</v>
      </c>
      <c r="E29" s="10">
        <v>176</v>
      </c>
      <c r="F29" s="10">
        <v>179</v>
      </c>
    </row>
    <row r="30" spans="1:6" x14ac:dyDescent="0.3">
      <c r="A30" s="204" t="s">
        <v>507</v>
      </c>
      <c r="B30" s="10">
        <v>146</v>
      </c>
      <c r="C30" s="10">
        <v>147</v>
      </c>
      <c r="D30" s="10">
        <v>149</v>
      </c>
      <c r="E30" s="10">
        <v>151</v>
      </c>
      <c r="F30" s="10">
        <v>149</v>
      </c>
    </row>
    <row r="31" spans="1:6" x14ac:dyDescent="0.3">
      <c r="A31" s="204" t="s">
        <v>508</v>
      </c>
      <c r="B31" s="10">
        <v>104</v>
      </c>
      <c r="C31" s="10">
        <v>106</v>
      </c>
      <c r="D31" s="10">
        <v>111</v>
      </c>
      <c r="E31" s="10">
        <v>112</v>
      </c>
      <c r="F31" s="10">
        <v>111</v>
      </c>
    </row>
    <row r="32" spans="1:6" x14ac:dyDescent="0.3">
      <c r="A32" s="204" t="s">
        <v>509</v>
      </c>
      <c r="B32" s="10">
        <v>134</v>
      </c>
      <c r="C32" s="10">
        <v>132</v>
      </c>
      <c r="D32" s="10">
        <v>132</v>
      </c>
      <c r="E32" s="10">
        <v>141</v>
      </c>
      <c r="F32" s="10">
        <v>144</v>
      </c>
    </row>
    <row r="33" spans="1:6" x14ac:dyDescent="0.3">
      <c r="A33" s="204" t="s">
        <v>510</v>
      </c>
      <c r="B33" s="10">
        <v>9</v>
      </c>
      <c r="C33" s="10">
        <v>10</v>
      </c>
      <c r="D33" s="10">
        <v>14</v>
      </c>
      <c r="E33" s="10">
        <v>14</v>
      </c>
      <c r="F33" s="10">
        <v>13</v>
      </c>
    </row>
    <row r="34" spans="1:6" x14ac:dyDescent="0.3">
      <c r="A34" s="204" t="s">
        <v>511</v>
      </c>
      <c r="B34" s="10">
        <v>2462</v>
      </c>
      <c r="C34" s="10">
        <v>2503</v>
      </c>
      <c r="D34" s="10">
        <v>2520</v>
      </c>
      <c r="E34" s="10">
        <v>2650</v>
      </c>
      <c r="F34" s="10">
        <v>2695</v>
      </c>
    </row>
    <row r="35" spans="1:6" x14ac:dyDescent="0.3">
      <c r="A35" s="204" t="s">
        <v>512</v>
      </c>
      <c r="B35" s="10">
        <v>97</v>
      </c>
      <c r="C35" s="10">
        <v>104</v>
      </c>
      <c r="D35" s="10">
        <v>106</v>
      </c>
      <c r="E35" s="10">
        <v>113</v>
      </c>
      <c r="F35" s="10">
        <v>116</v>
      </c>
    </row>
    <row r="36" spans="1:6" x14ac:dyDescent="0.3">
      <c r="A36" s="204" t="s">
        <v>513</v>
      </c>
      <c r="B36" s="10">
        <v>53</v>
      </c>
      <c r="C36" s="10">
        <v>54</v>
      </c>
      <c r="D36" s="10">
        <v>52</v>
      </c>
      <c r="E36" s="10">
        <v>55</v>
      </c>
      <c r="F36" s="10">
        <v>55</v>
      </c>
    </row>
    <row r="37" spans="1:6" x14ac:dyDescent="0.3">
      <c r="A37" s="204" t="s">
        <v>514</v>
      </c>
      <c r="B37" s="10">
        <v>537</v>
      </c>
      <c r="C37" s="10">
        <v>599</v>
      </c>
      <c r="D37" s="10">
        <v>634</v>
      </c>
      <c r="E37" s="10">
        <v>681</v>
      </c>
      <c r="F37" s="10">
        <v>666</v>
      </c>
    </row>
    <row r="38" spans="1:6" x14ac:dyDescent="0.3">
      <c r="A38" s="204" t="s">
        <v>515</v>
      </c>
      <c r="B38" s="10">
        <v>209</v>
      </c>
      <c r="C38" s="10">
        <v>212</v>
      </c>
      <c r="D38" s="10">
        <v>227</v>
      </c>
      <c r="E38" s="10">
        <v>236</v>
      </c>
      <c r="F38" s="10">
        <v>242</v>
      </c>
    </row>
    <row r="39" spans="1:6" x14ac:dyDescent="0.3">
      <c r="A39" s="204" t="s">
        <v>516</v>
      </c>
      <c r="B39" s="10">
        <v>1603</v>
      </c>
      <c r="C39" s="10">
        <v>1635</v>
      </c>
      <c r="D39" s="10">
        <v>1643</v>
      </c>
      <c r="E39" s="10">
        <v>1740</v>
      </c>
      <c r="F39" s="10">
        <v>1822</v>
      </c>
    </row>
    <row r="40" spans="1:6" x14ac:dyDescent="0.3">
      <c r="A40" s="204" t="s">
        <v>517</v>
      </c>
      <c r="B40" s="10">
        <v>32</v>
      </c>
      <c r="C40" s="10">
        <v>40</v>
      </c>
      <c r="D40" s="10">
        <v>46</v>
      </c>
      <c r="E40" s="10">
        <v>47</v>
      </c>
      <c r="F40" s="10">
        <v>49</v>
      </c>
    </row>
    <row r="41" spans="1:6" x14ac:dyDescent="0.3">
      <c r="A41" s="204" t="s">
        <v>518</v>
      </c>
      <c r="B41" s="10">
        <v>90</v>
      </c>
      <c r="C41" s="10">
        <v>84</v>
      </c>
      <c r="D41" s="10">
        <v>71</v>
      </c>
      <c r="E41" s="10">
        <v>70</v>
      </c>
      <c r="F41" s="10">
        <v>69</v>
      </c>
    </row>
    <row r="42" spans="1:6" x14ac:dyDescent="0.3">
      <c r="A42" s="204" t="s">
        <v>519</v>
      </c>
      <c r="B42" s="10">
        <v>94</v>
      </c>
      <c r="C42" s="10">
        <v>97</v>
      </c>
      <c r="D42" s="10">
        <v>111</v>
      </c>
      <c r="E42" s="10">
        <v>122</v>
      </c>
      <c r="F42" s="10">
        <v>129</v>
      </c>
    </row>
    <row r="43" spans="1:6" x14ac:dyDescent="0.3">
      <c r="A43" s="204" t="s">
        <v>520</v>
      </c>
      <c r="B43" s="10">
        <v>154</v>
      </c>
      <c r="C43" s="10">
        <v>151</v>
      </c>
      <c r="D43" s="10">
        <v>158</v>
      </c>
      <c r="E43" s="10">
        <v>159</v>
      </c>
      <c r="F43" s="10">
        <v>159</v>
      </c>
    </row>
    <row r="44" spans="1:6" x14ac:dyDescent="0.3">
      <c r="A44" s="204" t="s">
        <v>521</v>
      </c>
      <c r="B44" s="10">
        <v>151</v>
      </c>
      <c r="C44" s="10">
        <v>150</v>
      </c>
      <c r="D44" s="10">
        <v>157</v>
      </c>
      <c r="E44" s="10">
        <v>164</v>
      </c>
      <c r="F44" s="10">
        <v>166</v>
      </c>
    </row>
    <row r="45" spans="1:6" x14ac:dyDescent="0.3">
      <c r="A45" s="204" t="s">
        <v>522</v>
      </c>
      <c r="B45" s="10">
        <v>172</v>
      </c>
      <c r="C45" s="10">
        <v>168</v>
      </c>
      <c r="D45" s="10">
        <v>179</v>
      </c>
      <c r="E45" s="10">
        <v>179</v>
      </c>
      <c r="F45" s="10">
        <v>181</v>
      </c>
    </row>
    <row r="46" spans="1:6" x14ac:dyDescent="0.3">
      <c r="A46" s="204" t="s">
        <v>523</v>
      </c>
      <c r="B46" s="10">
        <v>552</v>
      </c>
      <c r="C46" s="10">
        <v>566</v>
      </c>
      <c r="D46" s="10">
        <v>570</v>
      </c>
      <c r="E46" s="10">
        <v>579</v>
      </c>
      <c r="F46" s="10">
        <v>568</v>
      </c>
    </row>
    <row r="47" spans="1:6" x14ac:dyDescent="0.3">
      <c r="A47" s="204" t="s">
        <v>524</v>
      </c>
      <c r="B47" s="10">
        <v>61</v>
      </c>
      <c r="C47" s="10">
        <v>62</v>
      </c>
      <c r="D47" s="10">
        <v>61</v>
      </c>
      <c r="E47" s="10">
        <v>68</v>
      </c>
      <c r="F47" s="10">
        <v>72</v>
      </c>
    </row>
    <row r="48" spans="1:6" x14ac:dyDescent="0.3">
      <c r="A48" s="204" t="s">
        <v>525</v>
      </c>
      <c r="B48" s="10">
        <v>96</v>
      </c>
      <c r="C48" s="10">
        <v>97</v>
      </c>
      <c r="D48" s="10">
        <v>101</v>
      </c>
      <c r="E48" s="10">
        <v>108</v>
      </c>
      <c r="F48" s="10">
        <v>115</v>
      </c>
    </row>
    <row r="49" spans="1:6" x14ac:dyDescent="0.3">
      <c r="A49" s="204" t="s">
        <v>526</v>
      </c>
      <c r="B49" s="10">
        <v>1273</v>
      </c>
      <c r="C49" s="10">
        <v>1289</v>
      </c>
      <c r="D49" s="10">
        <v>1305</v>
      </c>
      <c r="E49" s="10">
        <v>1356</v>
      </c>
      <c r="F49" s="10">
        <v>1345</v>
      </c>
    </row>
    <row r="50" spans="1:6" x14ac:dyDescent="0.3">
      <c r="A50" s="204" t="s">
        <v>527</v>
      </c>
      <c r="B50" s="10">
        <v>468</v>
      </c>
      <c r="C50" s="10">
        <v>462</v>
      </c>
      <c r="D50" s="10">
        <v>459</v>
      </c>
      <c r="E50" s="10">
        <v>479</v>
      </c>
      <c r="F50" s="10">
        <v>484</v>
      </c>
    </row>
    <row r="51" spans="1:6" x14ac:dyDescent="0.3">
      <c r="A51" s="204" t="s">
        <v>528</v>
      </c>
      <c r="B51" s="10">
        <v>2439</v>
      </c>
      <c r="C51" s="10">
        <v>2451</v>
      </c>
      <c r="D51" s="10">
        <v>2486</v>
      </c>
      <c r="E51" s="10">
        <v>2591</v>
      </c>
      <c r="F51" s="10">
        <v>2637</v>
      </c>
    </row>
    <row r="52" spans="1:6" x14ac:dyDescent="0.3">
      <c r="A52" s="204" t="s">
        <v>529</v>
      </c>
      <c r="B52" s="10">
        <v>34</v>
      </c>
      <c r="C52" s="10">
        <v>34</v>
      </c>
      <c r="D52" s="10">
        <v>36</v>
      </c>
      <c r="E52" s="10">
        <v>40</v>
      </c>
      <c r="F52" s="10">
        <v>40</v>
      </c>
    </row>
    <row r="53" spans="1:6" x14ac:dyDescent="0.3">
      <c r="A53" s="204" t="s">
        <v>530</v>
      </c>
      <c r="B53" s="10">
        <v>217</v>
      </c>
      <c r="C53" s="10">
        <v>219</v>
      </c>
      <c r="D53" s="10">
        <v>224</v>
      </c>
      <c r="E53" s="10">
        <v>235</v>
      </c>
      <c r="F53" s="10">
        <v>230</v>
      </c>
    </row>
    <row r="54" spans="1:6" x14ac:dyDescent="0.3">
      <c r="A54" s="204" t="s">
        <v>531</v>
      </c>
      <c r="B54" s="10">
        <v>64</v>
      </c>
      <c r="C54" s="10">
        <v>60</v>
      </c>
      <c r="D54" s="10">
        <v>61</v>
      </c>
      <c r="E54" s="10">
        <v>72</v>
      </c>
      <c r="F54" s="10">
        <v>72</v>
      </c>
    </row>
    <row r="55" spans="1:6" x14ac:dyDescent="0.3">
      <c r="A55" s="204" t="s">
        <v>532</v>
      </c>
      <c r="B55" s="10">
        <v>229</v>
      </c>
      <c r="C55" s="10">
        <v>230</v>
      </c>
      <c r="D55" s="10">
        <v>236</v>
      </c>
      <c r="E55" s="10">
        <v>256</v>
      </c>
      <c r="F55" s="10">
        <v>265</v>
      </c>
    </row>
    <row r="56" spans="1:6" x14ac:dyDescent="0.3">
      <c r="A56" s="201"/>
      <c r="B56" s="202"/>
      <c r="C56" s="202"/>
      <c r="D56" s="202"/>
      <c r="E56" s="202"/>
      <c r="F56" s="202"/>
    </row>
    <row r="57" spans="1:6" x14ac:dyDescent="0.3">
      <c r="A57" s="204" t="s">
        <v>534</v>
      </c>
      <c r="B57" s="10">
        <v>15828</v>
      </c>
      <c r="C57" s="10">
        <v>15971</v>
      </c>
      <c r="D57" s="10">
        <v>16350</v>
      </c>
      <c r="E57" s="10">
        <v>16563</v>
      </c>
      <c r="F57" s="10">
        <v>16840</v>
      </c>
    </row>
    <row r="58" spans="1:6" x14ac:dyDescent="0.3">
      <c r="A58" s="201"/>
      <c r="B58" s="10"/>
      <c r="C58" s="10"/>
      <c r="D58" s="10"/>
      <c r="E58" s="10"/>
      <c r="F58" s="10"/>
    </row>
    <row r="59" spans="1:6" ht="30" x14ac:dyDescent="0.3">
      <c r="A59" s="205" t="s">
        <v>535</v>
      </c>
      <c r="B59" s="10">
        <v>4005</v>
      </c>
      <c r="C59" s="10">
        <v>4082</v>
      </c>
      <c r="D59" s="10">
        <v>4228</v>
      </c>
      <c r="E59" s="10">
        <v>4361</v>
      </c>
      <c r="F59" s="10">
        <v>4405</v>
      </c>
    </row>
    <row r="60" spans="1:6" x14ac:dyDescent="0.3">
      <c r="A60" s="204" t="s">
        <v>536</v>
      </c>
      <c r="B60" s="10">
        <v>517</v>
      </c>
      <c r="C60" s="10">
        <v>526</v>
      </c>
      <c r="D60" s="10">
        <v>534</v>
      </c>
      <c r="E60" s="10">
        <v>547</v>
      </c>
      <c r="F60" s="10">
        <v>561</v>
      </c>
    </row>
    <row r="61" spans="1:6" x14ac:dyDescent="0.3">
      <c r="A61" s="201" t="s">
        <v>537</v>
      </c>
      <c r="B61" s="10">
        <v>1693</v>
      </c>
      <c r="C61" s="10">
        <v>1700</v>
      </c>
      <c r="D61" s="10">
        <v>1700</v>
      </c>
      <c r="E61" s="10">
        <v>1753</v>
      </c>
      <c r="F61" s="10">
        <v>1758</v>
      </c>
    </row>
    <row r="62" spans="1:6" x14ac:dyDescent="0.3">
      <c r="A62" s="204" t="s">
        <v>538</v>
      </c>
      <c r="B62" s="10">
        <v>3421</v>
      </c>
      <c r="C62" s="10">
        <v>3498</v>
      </c>
      <c r="D62" s="10">
        <v>3594</v>
      </c>
      <c r="E62" s="10">
        <v>3850</v>
      </c>
      <c r="F62" s="10">
        <v>3921</v>
      </c>
    </row>
    <row r="63" spans="1:6" x14ac:dyDescent="0.3">
      <c r="A63" s="204" t="s">
        <v>539</v>
      </c>
      <c r="B63" s="10">
        <v>235</v>
      </c>
      <c r="C63" s="10">
        <v>238</v>
      </c>
      <c r="D63" s="10">
        <v>232</v>
      </c>
      <c r="E63" s="10">
        <v>242</v>
      </c>
      <c r="F63" s="10">
        <v>240</v>
      </c>
    </row>
    <row r="64" spans="1:6" x14ac:dyDescent="0.3">
      <c r="A64" s="204" t="s">
        <v>540</v>
      </c>
      <c r="B64" s="10">
        <v>671</v>
      </c>
      <c r="C64" s="10">
        <v>644</v>
      </c>
      <c r="D64" s="10">
        <v>627</v>
      </c>
      <c r="E64" s="10">
        <v>621</v>
      </c>
      <c r="F64" s="10">
        <v>635</v>
      </c>
    </row>
    <row r="65" spans="1:6" x14ac:dyDescent="0.3">
      <c r="A65" s="204" t="s">
        <v>541</v>
      </c>
      <c r="B65" s="10">
        <v>3562</v>
      </c>
      <c r="C65" s="10">
        <v>3511</v>
      </c>
      <c r="D65" s="10">
        <v>3477</v>
      </c>
      <c r="E65" s="10">
        <v>3219</v>
      </c>
      <c r="F65" s="10">
        <v>3318</v>
      </c>
    </row>
    <row r="66" spans="1:6" x14ac:dyDescent="0.3">
      <c r="A66" s="201" t="s">
        <v>542</v>
      </c>
      <c r="B66" s="10">
        <v>1724</v>
      </c>
      <c r="C66" s="10">
        <v>1772</v>
      </c>
      <c r="D66" s="10">
        <v>1958</v>
      </c>
      <c r="E66" s="10">
        <v>1970</v>
      </c>
      <c r="F66" s="10">
        <v>2002</v>
      </c>
    </row>
    <row r="67" spans="1:6" x14ac:dyDescent="0.3">
      <c r="A67" s="204"/>
      <c r="B67" s="10"/>
      <c r="C67" s="10"/>
      <c r="D67" s="10"/>
      <c r="E67" s="10"/>
      <c r="F67" s="10"/>
    </row>
    <row r="68" spans="1:6" x14ac:dyDescent="0.3">
      <c r="A68" s="201" t="s">
        <v>543</v>
      </c>
      <c r="B68" s="10">
        <v>4251</v>
      </c>
      <c r="C68" s="10">
        <v>4286</v>
      </c>
      <c r="D68" s="10">
        <v>4413</v>
      </c>
      <c r="E68" s="10">
        <v>4572</v>
      </c>
      <c r="F68" s="10">
        <v>4645</v>
      </c>
    </row>
    <row r="69" spans="1:6" x14ac:dyDescent="0.3">
      <c r="A69" s="204"/>
      <c r="B69" s="10"/>
      <c r="C69" s="10"/>
      <c r="D69" s="10"/>
      <c r="E69" s="10"/>
      <c r="F69" s="10"/>
    </row>
    <row r="70" spans="1:6" x14ac:dyDescent="0.3">
      <c r="A70" s="204" t="s">
        <v>544</v>
      </c>
      <c r="B70" s="10">
        <v>227</v>
      </c>
      <c r="C70" s="10">
        <v>227</v>
      </c>
      <c r="D70" s="10">
        <v>231</v>
      </c>
      <c r="E70" s="10">
        <v>243</v>
      </c>
      <c r="F70" s="10">
        <v>237</v>
      </c>
    </row>
    <row r="71" spans="1:6" x14ac:dyDescent="0.3">
      <c r="A71" s="204" t="s">
        <v>545</v>
      </c>
      <c r="B71" s="10">
        <v>3265</v>
      </c>
      <c r="C71" s="10">
        <v>3284</v>
      </c>
      <c r="D71" s="10">
        <v>3372</v>
      </c>
      <c r="E71" s="10">
        <v>3468</v>
      </c>
      <c r="F71" s="10">
        <v>3530</v>
      </c>
    </row>
    <row r="72" spans="1:6" x14ac:dyDescent="0.3">
      <c r="A72" s="204" t="s">
        <v>546</v>
      </c>
      <c r="B72" s="10">
        <v>75</v>
      </c>
      <c r="C72" s="10">
        <v>66</v>
      </c>
      <c r="D72" s="10">
        <v>72</v>
      </c>
      <c r="E72" s="10">
        <v>69</v>
      </c>
      <c r="F72" s="10">
        <v>68</v>
      </c>
    </row>
    <row r="73" spans="1:6" x14ac:dyDescent="0.3">
      <c r="A73" s="204" t="s">
        <v>547</v>
      </c>
      <c r="B73" s="10">
        <v>638</v>
      </c>
      <c r="C73" s="10">
        <v>662</v>
      </c>
      <c r="D73" s="10">
        <v>678</v>
      </c>
      <c r="E73" s="10">
        <v>726</v>
      </c>
      <c r="F73" s="10">
        <v>745</v>
      </c>
    </row>
    <row r="74" spans="1:6" x14ac:dyDescent="0.3">
      <c r="A74" s="204" t="s">
        <v>548</v>
      </c>
      <c r="B74" s="10">
        <v>33</v>
      </c>
      <c r="C74" s="10">
        <v>32</v>
      </c>
      <c r="D74" s="10">
        <v>42</v>
      </c>
      <c r="E74" s="10">
        <v>46</v>
      </c>
      <c r="F74" s="10">
        <v>46</v>
      </c>
    </row>
    <row r="75" spans="1:6" x14ac:dyDescent="0.3">
      <c r="A75" s="204" t="s">
        <v>549</v>
      </c>
      <c r="B75" s="10">
        <v>13</v>
      </c>
      <c r="C75" s="10">
        <v>15</v>
      </c>
      <c r="D75" s="10">
        <v>18</v>
      </c>
      <c r="E75" s="10">
        <v>20</v>
      </c>
      <c r="F75" s="10">
        <v>19</v>
      </c>
    </row>
    <row r="76" spans="1:6" x14ac:dyDescent="0.3">
      <c r="A76" s="204"/>
      <c r="B76" s="10"/>
      <c r="C76" s="10"/>
      <c r="D76" s="10"/>
      <c r="E76" s="10"/>
      <c r="F76" s="10"/>
    </row>
    <row r="77" spans="1:6" x14ac:dyDescent="0.3">
      <c r="A77" s="204" t="s">
        <v>550</v>
      </c>
      <c r="B77" s="10">
        <v>151146</v>
      </c>
      <c r="C77" s="10">
        <v>152695</v>
      </c>
      <c r="D77" s="10">
        <v>154440</v>
      </c>
      <c r="E77" s="10">
        <v>158047</v>
      </c>
      <c r="F77" s="10">
        <v>159344</v>
      </c>
    </row>
    <row r="78" spans="1:6" x14ac:dyDescent="0.3">
      <c r="A78" s="204"/>
      <c r="B78" s="10"/>
      <c r="C78" s="10"/>
      <c r="D78" s="10"/>
      <c r="E78" s="10"/>
      <c r="F78" s="10"/>
    </row>
    <row r="79" spans="1:6" x14ac:dyDescent="0.3">
      <c r="A79" s="204" t="s">
        <v>551</v>
      </c>
      <c r="B79" s="10">
        <v>13945</v>
      </c>
      <c r="C79" s="10">
        <v>13951</v>
      </c>
      <c r="D79" s="10">
        <v>14110</v>
      </c>
      <c r="E79" s="10">
        <v>14615</v>
      </c>
      <c r="F79" s="10">
        <v>14743</v>
      </c>
    </row>
    <row r="80" spans="1:6" x14ac:dyDescent="0.3">
      <c r="A80" s="204"/>
      <c r="B80" s="10"/>
      <c r="C80" s="10"/>
      <c r="D80" s="10"/>
      <c r="E80" s="10"/>
      <c r="F80" s="10"/>
    </row>
    <row r="81" spans="1:6" x14ac:dyDescent="0.3">
      <c r="A81" s="204" t="s">
        <v>552</v>
      </c>
      <c r="B81" s="10">
        <v>270</v>
      </c>
      <c r="C81" s="10">
        <v>276</v>
      </c>
      <c r="D81" s="10">
        <v>274</v>
      </c>
      <c r="E81" s="10">
        <v>289</v>
      </c>
      <c r="F81" s="10">
        <v>279</v>
      </c>
    </row>
    <row r="82" spans="1:6" x14ac:dyDescent="0.3">
      <c r="A82" s="204" t="s">
        <v>553</v>
      </c>
      <c r="B82" s="10">
        <v>114</v>
      </c>
      <c r="C82" s="10">
        <v>113</v>
      </c>
      <c r="D82" s="10">
        <v>118</v>
      </c>
      <c r="E82" s="10">
        <v>118</v>
      </c>
      <c r="F82" s="10">
        <v>118</v>
      </c>
    </row>
    <row r="83" spans="1:6" x14ac:dyDescent="0.3">
      <c r="A83" s="204" t="s">
        <v>554</v>
      </c>
      <c r="B83" s="10">
        <v>3514</v>
      </c>
      <c r="C83" s="10">
        <v>3539</v>
      </c>
      <c r="D83" s="10">
        <v>3552</v>
      </c>
      <c r="E83" s="10">
        <v>3603</v>
      </c>
      <c r="F83" s="10">
        <v>3595</v>
      </c>
    </row>
    <row r="84" spans="1:6" x14ac:dyDescent="0.3">
      <c r="A84" s="204" t="s">
        <v>555</v>
      </c>
      <c r="B84" s="10">
        <v>2560</v>
      </c>
      <c r="C84" s="10">
        <v>2627</v>
      </c>
      <c r="D84" s="10">
        <v>2628</v>
      </c>
      <c r="E84" s="10">
        <v>2802</v>
      </c>
      <c r="F84" s="10">
        <v>2876</v>
      </c>
    </row>
    <row r="85" spans="1:6" x14ac:dyDescent="0.3">
      <c r="A85" s="204" t="s">
        <v>556</v>
      </c>
      <c r="B85" s="10">
        <v>1816</v>
      </c>
      <c r="C85" s="10">
        <v>1836</v>
      </c>
      <c r="D85" s="10">
        <v>1849</v>
      </c>
      <c r="E85" s="10">
        <v>1863</v>
      </c>
      <c r="F85" s="10">
        <v>1872</v>
      </c>
    </row>
    <row r="86" spans="1:6" x14ac:dyDescent="0.3">
      <c r="A86" s="204" t="s">
        <v>557</v>
      </c>
      <c r="B86" s="10">
        <v>11</v>
      </c>
      <c r="C86" s="10">
        <v>10</v>
      </c>
      <c r="D86" s="10">
        <v>6</v>
      </c>
      <c r="E86" s="10">
        <v>1</v>
      </c>
      <c r="F86" s="10">
        <v>1</v>
      </c>
    </row>
    <row r="87" spans="1:6" x14ac:dyDescent="0.3">
      <c r="A87" s="204" t="s">
        <v>558</v>
      </c>
      <c r="B87" s="10">
        <v>76</v>
      </c>
      <c r="C87" s="10">
        <v>67</v>
      </c>
      <c r="D87" s="10">
        <v>75</v>
      </c>
      <c r="E87" s="10">
        <v>74</v>
      </c>
      <c r="F87" s="10">
        <v>74</v>
      </c>
    </row>
    <row r="88" spans="1:6" x14ac:dyDescent="0.3">
      <c r="A88" s="204" t="s">
        <v>559</v>
      </c>
      <c r="B88" s="10">
        <v>2169</v>
      </c>
      <c r="C88" s="10">
        <v>2207</v>
      </c>
      <c r="D88" s="10">
        <v>2245</v>
      </c>
      <c r="E88" s="10">
        <v>2324</v>
      </c>
      <c r="F88" s="10">
        <v>2357</v>
      </c>
    </row>
    <row r="89" spans="1:6" x14ac:dyDescent="0.3">
      <c r="A89" s="204" t="s">
        <v>560</v>
      </c>
      <c r="B89" s="10">
        <v>12</v>
      </c>
      <c r="C89" s="10">
        <v>5</v>
      </c>
      <c r="D89" s="10">
        <v>2</v>
      </c>
      <c r="E89" s="10">
        <v>1</v>
      </c>
      <c r="F89" s="10">
        <v>1</v>
      </c>
    </row>
    <row r="90" spans="1:6" x14ac:dyDescent="0.3">
      <c r="A90" s="204" t="s">
        <v>561</v>
      </c>
      <c r="B90" s="10">
        <v>23</v>
      </c>
      <c r="C90" s="10">
        <v>24</v>
      </c>
      <c r="D90" s="10">
        <v>24</v>
      </c>
      <c r="E90" s="10">
        <v>22</v>
      </c>
      <c r="F90" s="10">
        <v>24</v>
      </c>
    </row>
    <row r="91" spans="1:6" x14ac:dyDescent="0.3">
      <c r="A91" s="204" t="s">
        <v>562</v>
      </c>
      <c r="B91" s="10">
        <v>198</v>
      </c>
      <c r="C91" s="10">
        <v>210</v>
      </c>
      <c r="D91" s="10">
        <v>224</v>
      </c>
      <c r="E91" s="10">
        <v>226</v>
      </c>
      <c r="F91" s="10">
        <v>228</v>
      </c>
    </row>
    <row r="92" spans="1:6" x14ac:dyDescent="0.3">
      <c r="A92" s="204" t="s">
        <v>563</v>
      </c>
      <c r="B92" s="10">
        <v>94</v>
      </c>
      <c r="C92" s="10">
        <v>94</v>
      </c>
      <c r="D92" s="10">
        <v>98</v>
      </c>
      <c r="E92" s="10">
        <v>100</v>
      </c>
      <c r="F92" s="10">
        <v>98</v>
      </c>
    </row>
    <row r="93" spans="1:6" x14ac:dyDescent="0.3">
      <c r="A93" s="204" t="s">
        <v>564</v>
      </c>
      <c r="B93" s="10">
        <v>2</v>
      </c>
      <c r="C93" s="10">
        <v>1</v>
      </c>
      <c r="D93" s="10"/>
      <c r="E93" s="10"/>
      <c r="F93" s="10"/>
    </row>
    <row r="94" spans="1:6" x14ac:dyDescent="0.3">
      <c r="A94" s="204" t="s">
        <v>565</v>
      </c>
      <c r="B94" s="10">
        <v>4</v>
      </c>
      <c r="C94" s="10">
        <v>4</v>
      </c>
      <c r="D94" s="10">
        <v>4</v>
      </c>
      <c r="E94" s="10">
        <v>5</v>
      </c>
      <c r="F94" s="10">
        <v>6</v>
      </c>
    </row>
    <row r="95" spans="1:6" x14ac:dyDescent="0.3">
      <c r="A95" s="204" t="s">
        <v>566</v>
      </c>
      <c r="B95" s="10">
        <v>212</v>
      </c>
      <c r="C95" s="10">
        <v>216</v>
      </c>
      <c r="D95" s="10">
        <v>221</v>
      </c>
      <c r="E95" s="10">
        <v>230</v>
      </c>
      <c r="F95" s="10">
        <v>234</v>
      </c>
    </row>
    <row r="96" spans="1:6" x14ac:dyDescent="0.3">
      <c r="A96" s="204" t="s">
        <v>567</v>
      </c>
      <c r="B96" s="10">
        <v>645</v>
      </c>
      <c r="C96" s="10">
        <v>647</v>
      </c>
      <c r="D96" s="10">
        <v>683</v>
      </c>
      <c r="E96" s="10">
        <v>720</v>
      </c>
      <c r="F96" s="10">
        <v>726</v>
      </c>
    </row>
    <row r="97" spans="1:6" x14ac:dyDescent="0.3">
      <c r="A97" s="204" t="s">
        <v>568</v>
      </c>
      <c r="B97" s="10">
        <v>62</v>
      </c>
      <c r="C97" s="10">
        <v>68</v>
      </c>
      <c r="D97" s="10">
        <v>71</v>
      </c>
      <c r="E97" s="10">
        <v>71</v>
      </c>
      <c r="F97" s="10">
        <v>73</v>
      </c>
    </row>
    <row r="98" spans="1:6" x14ac:dyDescent="0.3">
      <c r="A98" s="204" t="s">
        <v>569</v>
      </c>
      <c r="B98" s="10">
        <v>11</v>
      </c>
      <c r="C98" s="10">
        <v>11</v>
      </c>
      <c r="D98" s="10">
        <v>11</v>
      </c>
      <c r="E98" s="10">
        <v>12</v>
      </c>
      <c r="F98" s="10">
        <v>12</v>
      </c>
    </row>
    <row r="99" spans="1:6" x14ac:dyDescent="0.3">
      <c r="A99" s="204" t="s">
        <v>570</v>
      </c>
      <c r="B99" s="10">
        <v>225</v>
      </c>
      <c r="C99" s="10">
        <v>222</v>
      </c>
      <c r="D99" s="10">
        <v>232</v>
      </c>
      <c r="E99" s="10">
        <v>270</v>
      </c>
      <c r="F99" s="10">
        <v>273</v>
      </c>
    </row>
    <row r="100" spans="1:6" x14ac:dyDescent="0.3">
      <c r="A100" s="201" t="s">
        <v>571</v>
      </c>
      <c r="B100" s="10">
        <v>216</v>
      </c>
      <c r="C100" s="10">
        <v>226</v>
      </c>
      <c r="D100" s="10">
        <v>226</v>
      </c>
      <c r="E100" s="10">
        <v>264</v>
      </c>
      <c r="F100" s="10">
        <v>274</v>
      </c>
    </row>
    <row r="101" spans="1:6" x14ac:dyDescent="0.3">
      <c r="A101" s="204" t="s">
        <v>572</v>
      </c>
      <c r="B101" s="10">
        <v>4</v>
      </c>
      <c r="C101" s="10">
        <v>4</v>
      </c>
      <c r="D101" s="10">
        <v>4</v>
      </c>
      <c r="E101" s="10">
        <v>5</v>
      </c>
      <c r="F101" s="10">
        <v>2</v>
      </c>
    </row>
    <row r="102" spans="1:6" x14ac:dyDescent="0.3">
      <c r="A102" s="201" t="s">
        <v>573</v>
      </c>
      <c r="B102" s="10">
        <v>11</v>
      </c>
      <c r="C102" s="10">
        <v>11</v>
      </c>
      <c r="D102" s="10">
        <v>11</v>
      </c>
      <c r="E102" s="10">
        <v>23</v>
      </c>
      <c r="F102" s="10">
        <v>11</v>
      </c>
    </row>
    <row r="103" spans="1:6" x14ac:dyDescent="0.3">
      <c r="A103" s="204" t="s">
        <v>574</v>
      </c>
      <c r="B103" s="10">
        <v>465</v>
      </c>
      <c r="C103" s="10">
        <v>428</v>
      </c>
      <c r="D103" s="10">
        <v>418</v>
      </c>
      <c r="E103" s="10">
        <v>568</v>
      </c>
      <c r="F103" s="10">
        <v>402</v>
      </c>
    </row>
    <row r="104" spans="1:6" x14ac:dyDescent="0.3">
      <c r="A104" s="201" t="s">
        <v>575</v>
      </c>
      <c r="B104" s="10">
        <v>1231</v>
      </c>
      <c r="C104" s="10">
        <v>1105</v>
      </c>
      <c r="D104" s="10">
        <v>1134</v>
      </c>
      <c r="E104" s="10">
        <v>1024</v>
      </c>
      <c r="F104" s="10">
        <v>1207</v>
      </c>
    </row>
    <row r="105" spans="1:6" x14ac:dyDescent="0.3">
      <c r="A105" s="204"/>
      <c r="B105" s="10"/>
      <c r="C105" s="10"/>
      <c r="D105" s="10"/>
      <c r="E105" s="10"/>
      <c r="F105" s="10"/>
    </row>
    <row r="106" spans="1:6" x14ac:dyDescent="0.3">
      <c r="A106" s="204" t="s">
        <v>576</v>
      </c>
      <c r="B106" s="10">
        <v>95426</v>
      </c>
      <c r="C106" s="10">
        <v>96666</v>
      </c>
      <c r="D106" s="10">
        <v>98099</v>
      </c>
      <c r="E106" s="10">
        <v>100503</v>
      </c>
      <c r="F106" s="10">
        <v>101335</v>
      </c>
    </row>
    <row r="107" spans="1:6" x14ac:dyDescent="0.3">
      <c r="A107" s="204"/>
      <c r="B107" s="10"/>
      <c r="C107" s="10"/>
      <c r="D107" s="10"/>
      <c r="E107" s="10"/>
      <c r="F107" s="10"/>
    </row>
    <row r="108" spans="1:6" x14ac:dyDescent="0.3">
      <c r="A108" s="204" t="s">
        <v>577</v>
      </c>
      <c r="B108" s="10">
        <v>5</v>
      </c>
      <c r="C108" s="10">
        <v>4</v>
      </c>
      <c r="D108" s="10">
        <v>2</v>
      </c>
      <c r="E108" s="10">
        <v>2</v>
      </c>
      <c r="F108" s="10">
        <v>1</v>
      </c>
    </row>
    <row r="109" spans="1:6" x14ac:dyDescent="0.3">
      <c r="A109" s="201" t="s">
        <v>578</v>
      </c>
      <c r="B109" s="10"/>
      <c r="C109" s="10"/>
      <c r="D109" s="10"/>
      <c r="E109" s="10"/>
      <c r="F109" s="10"/>
    </row>
    <row r="110" spans="1:6" x14ac:dyDescent="0.3">
      <c r="A110" s="204" t="s">
        <v>579</v>
      </c>
      <c r="B110" s="10">
        <v>13004</v>
      </c>
      <c r="C110" s="10">
        <v>13439</v>
      </c>
      <c r="D110" s="10">
        <v>13505</v>
      </c>
      <c r="E110" s="10">
        <v>13772</v>
      </c>
      <c r="F110" s="10">
        <v>13952</v>
      </c>
    </row>
    <row r="111" spans="1:6" x14ac:dyDescent="0.3">
      <c r="A111" s="201" t="s">
        <v>580</v>
      </c>
      <c r="B111" s="10">
        <v>29597</v>
      </c>
      <c r="C111" s="10">
        <v>29916</v>
      </c>
      <c r="D111" s="10">
        <v>30554</v>
      </c>
      <c r="E111" s="10">
        <v>31569</v>
      </c>
      <c r="F111" s="10">
        <v>31847</v>
      </c>
    </row>
    <row r="112" spans="1:6" x14ac:dyDescent="0.3">
      <c r="A112" s="204" t="s">
        <v>581</v>
      </c>
      <c r="B112" s="10">
        <v>27805</v>
      </c>
      <c r="C112" s="10">
        <v>27971</v>
      </c>
      <c r="D112" s="10">
        <v>28277</v>
      </c>
      <c r="E112" s="10">
        <v>28392</v>
      </c>
      <c r="F112" s="10">
        <v>28303</v>
      </c>
    </row>
    <row r="113" spans="1:6" x14ac:dyDescent="0.3">
      <c r="A113" s="204" t="s">
        <v>582</v>
      </c>
      <c r="B113" s="10">
        <v>2387</v>
      </c>
      <c r="C113" s="10">
        <v>2396</v>
      </c>
      <c r="D113" s="10">
        <v>2361</v>
      </c>
      <c r="E113" s="10">
        <v>2433</v>
      </c>
      <c r="F113" s="10">
        <v>2417</v>
      </c>
    </row>
    <row r="114" spans="1:6" x14ac:dyDescent="0.3">
      <c r="A114" s="204" t="s">
        <v>583</v>
      </c>
      <c r="B114" s="10"/>
      <c r="C114" s="10"/>
      <c r="D114" s="10"/>
      <c r="E114" s="10"/>
      <c r="F114" s="10"/>
    </row>
    <row r="115" spans="1:6" x14ac:dyDescent="0.3">
      <c r="A115" s="204" t="s">
        <v>584</v>
      </c>
      <c r="B115" s="10">
        <v>21273</v>
      </c>
      <c r="C115" s="10">
        <v>21532</v>
      </c>
      <c r="D115" s="10">
        <v>21831</v>
      </c>
      <c r="E115" s="10">
        <v>22761</v>
      </c>
      <c r="F115" s="10">
        <v>23272</v>
      </c>
    </row>
    <row r="116" spans="1:6" x14ac:dyDescent="0.3">
      <c r="A116" s="204" t="s">
        <v>585</v>
      </c>
      <c r="B116" s="10">
        <v>269</v>
      </c>
      <c r="C116" s="10">
        <v>269</v>
      </c>
      <c r="D116" s="10">
        <v>272</v>
      </c>
      <c r="E116" s="10">
        <v>276</v>
      </c>
      <c r="F116" s="10">
        <v>281</v>
      </c>
    </row>
    <row r="117" spans="1:6" x14ac:dyDescent="0.3">
      <c r="A117" s="204" t="s">
        <v>574</v>
      </c>
      <c r="B117" s="10">
        <v>1085</v>
      </c>
      <c r="C117" s="10">
        <v>1138</v>
      </c>
      <c r="D117" s="10">
        <v>1296</v>
      </c>
      <c r="E117" s="10">
        <v>1297</v>
      </c>
      <c r="F117" s="10">
        <v>1261</v>
      </c>
    </row>
    <row r="118" spans="1:6" x14ac:dyDescent="0.3">
      <c r="A118" s="204" t="s">
        <v>586</v>
      </c>
      <c r="B118" s="10">
        <v>1</v>
      </c>
      <c r="C118" s="10">
        <v>1</v>
      </c>
      <c r="D118" s="10">
        <v>1</v>
      </c>
      <c r="E118" s="10">
        <v>1</v>
      </c>
      <c r="F118" s="10">
        <v>1</v>
      </c>
    </row>
    <row r="119" spans="1:6" x14ac:dyDescent="0.3">
      <c r="A119" s="204"/>
      <c r="B119" s="10"/>
      <c r="C119" s="10"/>
      <c r="D119" s="10"/>
      <c r="E119" s="10"/>
      <c r="F119" s="10"/>
    </row>
    <row r="120" spans="1:6" x14ac:dyDescent="0.3">
      <c r="A120" s="204" t="s">
        <v>587</v>
      </c>
      <c r="B120" s="10">
        <v>22121</v>
      </c>
      <c r="C120" s="10">
        <v>22140</v>
      </c>
      <c r="D120" s="10">
        <v>22134</v>
      </c>
      <c r="E120" s="10">
        <v>22567</v>
      </c>
      <c r="F120" s="10">
        <v>22797</v>
      </c>
    </row>
    <row r="121" spans="1:6" x14ac:dyDescent="0.3">
      <c r="A121" s="204"/>
      <c r="B121" s="10"/>
      <c r="C121" s="10"/>
      <c r="D121" s="10"/>
      <c r="E121" s="10"/>
      <c r="F121" s="10"/>
    </row>
    <row r="122" spans="1:6" x14ac:dyDescent="0.3">
      <c r="A122" s="204" t="s">
        <v>585</v>
      </c>
      <c r="B122" s="10">
        <v>2894</v>
      </c>
      <c r="C122" s="10">
        <v>2930</v>
      </c>
      <c r="D122" s="10">
        <v>3040</v>
      </c>
      <c r="E122" s="10">
        <v>3082</v>
      </c>
      <c r="F122" s="10">
        <v>3073</v>
      </c>
    </row>
    <row r="123" spans="1:6" x14ac:dyDescent="0.3">
      <c r="A123" s="204" t="s">
        <v>588</v>
      </c>
      <c r="B123" s="10">
        <v>1168</v>
      </c>
      <c r="C123" s="10">
        <v>1157</v>
      </c>
      <c r="D123" s="10">
        <v>1151</v>
      </c>
      <c r="E123" s="10">
        <v>1164</v>
      </c>
      <c r="F123" s="10">
        <v>1181</v>
      </c>
    </row>
    <row r="124" spans="1:6" x14ac:dyDescent="0.3">
      <c r="A124" s="204" t="s">
        <v>589</v>
      </c>
      <c r="B124" s="10">
        <v>1673</v>
      </c>
      <c r="C124" s="10">
        <v>1654</v>
      </c>
      <c r="D124" s="10">
        <v>1777</v>
      </c>
      <c r="E124" s="10">
        <v>1960</v>
      </c>
      <c r="F124" s="10">
        <v>2059</v>
      </c>
    </row>
    <row r="125" spans="1:6" x14ac:dyDescent="0.3">
      <c r="A125" s="204" t="s">
        <v>590</v>
      </c>
      <c r="B125" s="10">
        <v>2501</v>
      </c>
      <c r="C125" s="10">
        <v>2566</v>
      </c>
      <c r="D125" s="10">
        <v>2600</v>
      </c>
      <c r="E125" s="10">
        <v>2646</v>
      </c>
      <c r="F125" s="10">
        <v>2665</v>
      </c>
    </row>
    <row r="126" spans="1:6" x14ac:dyDescent="0.3">
      <c r="A126" s="204" t="s">
        <v>591</v>
      </c>
      <c r="B126" s="10">
        <v>3</v>
      </c>
      <c r="C126" s="10">
        <v>2</v>
      </c>
      <c r="D126" s="10">
        <v>3</v>
      </c>
      <c r="E126" s="10">
        <v>3</v>
      </c>
      <c r="F126" s="10">
        <v>3</v>
      </c>
    </row>
    <row r="127" spans="1:6" x14ac:dyDescent="0.3">
      <c r="A127" s="204" t="s">
        <v>592</v>
      </c>
      <c r="B127" s="10">
        <v>68</v>
      </c>
      <c r="C127" s="10">
        <v>156</v>
      </c>
      <c r="D127" s="10">
        <v>163</v>
      </c>
      <c r="E127" s="10"/>
      <c r="F127" s="10">
        <v>177</v>
      </c>
    </row>
    <row r="128" spans="1:6" x14ac:dyDescent="0.3">
      <c r="A128" s="204" t="s">
        <v>593</v>
      </c>
      <c r="B128" s="10">
        <v>1</v>
      </c>
      <c r="C128" s="10">
        <v>1</v>
      </c>
      <c r="D128" s="10"/>
      <c r="E128" s="10">
        <v>181</v>
      </c>
      <c r="F128" s="10"/>
    </row>
    <row r="129" spans="1:6" x14ac:dyDescent="0.3">
      <c r="A129" s="204" t="s">
        <v>594</v>
      </c>
      <c r="B129" s="10">
        <v>3</v>
      </c>
      <c r="C129" s="10">
        <v>3</v>
      </c>
      <c r="D129" s="10">
        <v>3</v>
      </c>
      <c r="E129" s="10">
        <v>3</v>
      </c>
      <c r="F129" s="10">
        <v>3</v>
      </c>
    </row>
    <row r="130" spans="1:6" x14ac:dyDescent="0.3">
      <c r="A130" s="204" t="s">
        <v>595</v>
      </c>
      <c r="B130" s="10">
        <v>10</v>
      </c>
      <c r="C130" s="10">
        <v>10</v>
      </c>
      <c r="D130" s="10">
        <v>6</v>
      </c>
      <c r="E130" s="10">
        <v>6</v>
      </c>
      <c r="F130" s="10">
        <v>5</v>
      </c>
    </row>
    <row r="131" spans="1:6" x14ac:dyDescent="0.3">
      <c r="A131" s="204" t="s">
        <v>596</v>
      </c>
      <c r="B131" s="10">
        <v>354</v>
      </c>
      <c r="C131" s="10">
        <v>363</v>
      </c>
      <c r="D131" s="10">
        <v>392</v>
      </c>
      <c r="E131" s="10">
        <v>420</v>
      </c>
      <c r="F131" s="10">
        <v>401</v>
      </c>
    </row>
    <row r="132" spans="1:6" x14ac:dyDescent="0.3">
      <c r="A132" s="204" t="s">
        <v>597</v>
      </c>
      <c r="B132" s="10">
        <v>1094</v>
      </c>
      <c r="C132" s="10">
        <v>963</v>
      </c>
      <c r="D132" s="10">
        <v>798</v>
      </c>
      <c r="E132" s="10">
        <v>747</v>
      </c>
      <c r="F132" s="10">
        <v>722</v>
      </c>
    </row>
    <row r="133" spans="1:6" x14ac:dyDescent="0.3">
      <c r="A133" s="204" t="s">
        <v>598</v>
      </c>
      <c r="B133" s="10"/>
      <c r="C133" s="10"/>
      <c r="D133" s="10"/>
      <c r="E133" s="10"/>
      <c r="F133" s="10"/>
    </row>
    <row r="134" spans="1:6" x14ac:dyDescent="0.3">
      <c r="A134" s="204" t="s">
        <v>599</v>
      </c>
      <c r="B134" s="10">
        <v>60</v>
      </c>
      <c r="C134" s="10">
        <v>65</v>
      </c>
      <c r="D134" s="10">
        <v>65</v>
      </c>
      <c r="E134" s="10">
        <v>60</v>
      </c>
      <c r="F134" s="10">
        <v>62</v>
      </c>
    </row>
    <row r="135" spans="1:6" x14ac:dyDescent="0.3">
      <c r="A135" s="204" t="s">
        <v>600</v>
      </c>
      <c r="B135" s="10"/>
      <c r="C135" s="10"/>
      <c r="D135" s="10"/>
      <c r="E135" s="10"/>
      <c r="F135" s="10"/>
    </row>
    <row r="136" spans="1:6" x14ac:dyDescent="0.3">
      <c r="A136" s="204" t="s">
        <v>601</v>
      </c>
      <c r="B136" s="10">
        <v>1486</v>
      </c>
      <c r="C136" s="10">
        <v>1527</v>
      </c>
      <c r="D136" s="10">
        <v>1530</v>
      </c>
      <c r="E136" s="10">
        <v>1582</v>
      </c>
      <c r="F136" s="10">
        <v>1634</v>
      </c>
    </row>
    <row r="137" spans="1:6" x14ac:dyDescent="0.3">
      <c r="A137" s="204" t="s">
        <v>602</v>
      </c>
      <c r="B137" s="10">
        <v>10798</v>
      </c>
      <c r="C137" s="10">
        <v>10736</v>
      </c>
      <c r="D137" s="10">
        <v>10599</v>
      </c>
      <c r="E137" s="10">
        <v>10702</v>
      </c>
      <c r="F137" s="10">
        <v>10800</v>
      </c>
    </row>
    <row r="138" spans="1:6" x14ac:dyDescent="0.3">
      <c r="A138" s="204" t="s">
        <v>603</v>
      </c>
      <c r="B138" s="10">
        <v>7</v>
      </c>
      <c r="C138" s="10">
        <v>6</v>
      </c>
      <c r="D138" s="10">
        <v>5</v>
      </c>
      <c r="E138" s="10">
        <v>6</v>
      </c>
      <c r="F138" s="10">
        <v>7</v>
      </c>
    </row>
    <row r="139" spans="1:6" x14ac:dyDescent="0.3">
      <c r="A139" s="204" t="s">
        <v>604</v>
      </c>
      <c r="B139" s="10"/>
      <c r="C139" s="10"/>
      <c r="D139" s="10"/>
      <c r="E139" s="10"/>
      <c r="F139" s="10"/>
    </row>
    <row r="140" spans="1:6" x14ac:dyDescent="0.3">
      <c r="A140" s="204" t="s">
        <v>605</v>
      </c>
      <c r="B140" s="10">
        <v>1</v>
      </c>
      <c r="C140" s="10">
        <v>1</v>
      </c>
      <c r="D140" s="10">
        <v>2</v>
      </c>
      <c r="E140" s="10">
        <v>3</v>
      </c>
      <c r="F140" s="10">
        <v>3</v>
      </c>
    </row>
    <row r="141" spans="1:6" x14ac:dyDescent="0.3">
      <c r="A141" s="204" t="s">
        <v>606</v>
      </c>
      <c r="B141" s="10"/>
      <c r="C141" s="10"/>
      <c r="D141" s="10"/>
      <c r="E141" s="10">
        <v>2</v>
      </c>
      <c r="F141" s="10">
        <v>2</v>
      </c>
    </row>
    <row r="142" spans="1:6" x14ac:dyDescent="0.3">
      <c r="A142" s="204"/>
      <c r="B142" s="10"/>
      <c r="C142" s="10"/>
      <c r="D142" s="10"/>
      <c r="E142" s="10"/>
      <c r="F142" s="10"/>
    </row>
    <row r="143" spans="1:6" x14ac:dyDescent="0.3">
      <c r="A143" s="204" t="s">
        <v>607</v>
      </c>
      <c r="B143" s="10">
        <v>8813</v>
      </c>
      <c r="C143" s="10">
        <v>8947</v>
      </c>
      <c r="D143" s="10">
        <v>8992</v>
      </c>
      <c r="E143" s="10">
        <v>9156</v>
      </c>
      <c r="F143" s="10">
        <v>9236</v>
      </c>
    </row>
    <row r="144" spans="1:6" x14ac:dyDescent="0.3">
      <c r="A144" s="204"/>
      <c r="B144" s="10"/>
      <c r="C144" s="10"/>
      <c r="D144" s="10"/>
      <c r="E144" s="10"/>
      <c r="F144" s="10"/>
    </row>
    <row r="145" spans="1:6" x14ac:dyDescent="0.3">
      <c r="A145" s="204" t="s">
        <v>608</v>
      </c>
      <c r="B145" s="10">
        <v>308</v>
      </c>
      <c r="C145" s="10">
        <v>303</v>
      </c>
      <c r="D145" s="10">
        <v>307</v>
      </c>
      <c r="E145" s="10">
        <v>304</v>
      </c>
      <c r="F145" s="10">
        <v>306</v>
      </c>
    </row>
    <row r="146" spans="1:6" s="146" customFormat="1" x14ac:dyDescent="0.3">
      <c r="A146" s="204" t="s">
        <v>609</v>
      </c>
      <c r="B146" s="10">
        <v>8505</v>
      </c>
      <c r="C146" s="10">
        <v>8644</v>
      </c>
      <c r="D146" s="10">
        <v>8685</v>
      </c>
      <c r="E146" s="10">
        <v>8852</v>
      </c>
      <c r="F146" s="10">
        <v>8930</v>
      </c>
    </row>
    <row r="147" spans="1:6" x14ac:dyDescent="0.3">
      <c r="A147" s="201"/>
      <c r="B147" s="202"/>
      <c r="C147" s="202"/>
      <c r="D147" s="202"/>
      <c r="E147" s="202"/>
      <c r="F147" s="202"/>
    </row>
    <row r="148" spans="1:6" x14ac:dyDescent="0.3">
      <c r="A148" s="204" t="s">
        <v>610</v>
      </c>
      <c r="B148" s="10">
        <v>2786</v>
      </c>
      <c r="C148" s="10">
        <v>2827</v>
      </c>
      <c r="D148" s="10">
        <v>2870</v>
      </c>
      <c r="E148" s="10">
        <v>2934</v>
      </c>
      <c r="F148" s="10">
        <v>2967</v>
      </c>
    </row>
    <row r="149" spans="1:6" x14ac:dyDescent="0.3">
      <c r="A149" s="201"/>
      <c r="B149" s="10"/>
      <c r="C149" s="10"/>
      <c r="D149" s="10"/>
      <c r="E149" s="10"/>
      <c r="F149" s="10"/>
    </row>
    <row r="150" spans="1:6" x14ac:dyDescent="0.3">
      <c r="A150" s="204" t="s">
        <v>611</v>
      </c>
      <c r="B150" s="10">
        <v>7</v>
      </c>
      <c r="C150" s="10">
        <v>7</v>
      </c>
      <c r="D150" s="10">
        <v>5</v>
      </c>
      <c r="E150" s="10">
        <v>6</v>
      </c>
      <c r="F150" s="10">
        <v>6</v>
      </c>
    </row>
    <row r="151" spans="1:6" x14ac:dyDescent="0.3">
      <c r="A151" s="201"/>
      <c r="B151" s="10"/>
      <c r="C151" s="10"/>
      <c r="D151" s="10"/>
      <c r="E151" s="10"/>
      <c r="F151" s="10"/>
    </row>
    <row r="152" spans="1:6" x14ac:dyDescent="0.3">
      <c r="A152" s="204" t="s">
        <v>612</v>
      </c>
      <c r="B152" s="10">
        <v>4645</v>
      </c>
      <c r="C152" s="10">
        <v>4744</v>
      </c>
      <c r="D152" s="10">
        <v>4797</v>
      </c>
      <c r="E152" s="10">
        <v>4880</v>
      </c>
      <c r="F152" s="10">
        <v>4882</v>
      </c>
    </row>
    <row r="153" spans="1:6" x14ac:dyDescent="0.3">
      <c r="A153" s="201"/>
      <c r="B153" s="10"/>
      <c r="C153" s="10"/>
      <c r="D153" s="10"/>
      <c r="E153" s="10"/>
      <c r="F153" s="10"/>
    </row>
    <row r="154" spans="1:6" x14ac:dyDescent="0.3">
      <c r="A154" s="204" t="s">
        <v>613</v>
      </c>
      <c r="B154" s="10">
        <v>1</v>
      </c>
      <c r="C154" s="10">
        <v>1</v>
      </c>
      <c r="D154" s="10">
        <v>2</v>
      </c>
      <c r="E154" s="10">
        <v>3</v>
      </c>
      <c r="F154" s="10">
        <v>3</v>
      </c>
    </row>
    <row r="155" spans="1:6" x14ac:dyDescent="0.3">
      <c r="A155" s="201"/>
      <c r="B155" s="10"/>
      <c r="C155" s="10"/>
      <c r="D155" s="10"/>
      <c r="E155" s="10"/>
      <c r="F155" s="10"/>
    </row>
    <row r="156" spans="1:6" x14ac:dyDescent="0.3">
      <c r="A156" s="204" t="s">
        <v>614</v>
      </c>
      <c r="B156" s="10">
        <v>1433</v>
      </c>
      <c r="C156" s="10">
        <v>1466</v>
      </c>
      <c r="D156" s="10">
        <v>1482</v>
      </c>
      <c r="E156" s="10">
        <v>1456</v>
      </c>
      <c r="F156" s="10">
        <v>1447</v>
      </c>
    </row>
    <row r="157" spans="1:6" x14ac:dyDescent="0.3">
      <c r="A157" s="201"/>
      <c r="B157" s="10"/>
      <c r="C157" s="10"/>
      <c r="D157" s="10"/>
      <c r="E157" s="10"/>
      <c r="F157" s="10"/>
    </row>
    <row r="158" spans="1:6" x14ac:dyDescent="0.3">
      <c r="A158" s="204" t="s">
        <v>615</v>
      </c>
      <c r="B158" s="10">
        <v>53</v>
      </c>
      <c r="C158" s="10">
        <v>55</v>
      </c>
      <c r="D158" s="10">
        <v>56</v>
      </c>
      <c r="E158" s="10">
        <v>57</v>
      </c>
      <c r="F158" s="10">
        <v>59</v>
      </c>
    </row>
    <row r="159" spans="1:6" x14ac:dyDescent="0.3">
      <c r="A159" s="201"/>
      <c r="B159" s="10"/>
      <c r="C159" s="10"/>
      <c r="D159" s="10"/>
      <c r="E159" s="10"/>
      <c r="F159" s="10"/>
    </row>
    <row r="160" spans="1:6" x14ac:dyDescent="0.3">
      <c r="A160" s="204" t="s">
        <v>616</v>
      </c>
      <c r="B160" s="10">
        <v>53</v>
      </c>
      <c r="C160" s="10">
        <v>54</v>
      </c>
      <c r="D160" s="10">
        <v>54</v>
      </c>
      <c r="E160" s="10">
        <v>58</v>
      </c>
      <c r="F160" s="10">
        <v>58</v>
      </c>
    </row>
    <row r="161" spans="1:6" x14ac:dyDescent="0.3">
      <c r="A161" s="201"/>
      <c r="B161" s="10"/>
      <c r="C161" s="10"/>
      <c r="D161" s="10"/>
      <c r="E161" s="10"/>
      <c r="F161" s="10"/>
    </row>
    <row r="162" spans="1:6" x14ac:dyDescent="0.3">
      <c r="A162" s="204" t="s">
        <v>617</v>
      </c>
      <c r="B162" s="10"/>
      <c r="C162" s="10"/>
      <c r="D162" s="10">
        <v>2</v>
      </c>
      <c r="E162" s="10">
        <v>3</v>
      </c>
      <c r="F162" s="10">
        <v>2</v>
      </c>
    </row>
    <row r="163" spans="1:6" x14ac:dyDescent="0.3">
      <c r="A163" s="201"/>
      <c r="B163" s="10"/>
      <c r="C163" s="10"/>
      <c r="D163" s="10"/>
      <c r="E163" s="10"/>
      <c r="F163" s="10"/>
    </row>
    <row r="164" spans="1:6" x14ac:dyDescent="0.3">
      <c r="A164" s="204" t="s">
        <v>618</v>
      </c>
      <c r="B164" s="10">
        <v>7</v>
      </c>
      <c r="C164" s="10">
        <v>4</v>
      </c>
      <c r="D164" s="10">
        <v>10</v>
      </c>
      <c r="E164" s="10">
        <v>3</v>
      </c>
      <c r="F164" s="10">
        <v>4</v>
      </c>
    </row>
    <row r="165" spans="1:6" x14ac:dyDescent="0.3">
      <c r="A165" s="201"/>
      <c r="B165" s="10"/>
      <c r="C165" s="10"/>
      <c r="D165" s="10"/>
      <c r="E165" s="10"/>
      <c r="F165" s="10"/>
    </row>
    <row r="166" spans="1:6" x14ac:dyDescent="0.3">
      <c r="A166" s="204" t="s">
        <v>619</v>
      </c>
      <c r="B166" s="10">
        <v>1856</v>
      </c>
      <c r="C166" s="10">
        <v>1833</v>
      </c>
      <c r="D166" s="10">
        <v>1827</v>
      </c>
      <c r="E166" s="10">
        <v>1806</v>
      </c>
      <c r="F166" s="10">
        <v>1805</v>
      </c>
    </row>
    <row r="167" spans="1:6" x14ac:dyDescent="0.3">
      <c r="A167" s="201"/>
      <c r="B167" s="10"/>
      <c r="C167" s="10"/>
      <c r="D167" s="10"/>
      <c r="E167" s="10"/>
      <c r="F167" s="10"/>
    </row>
    <row r="168" spans="1:6" ht="20.25" customHeight="1" x14ac:dyDescent="0.3">
      <c r="A168" s="206" t="s">
        <v>620</v>
      </c>
      <c r="B168" s="10">
        <v>7464</v>
      </c>
      <c r="C168" s="10">
        <v>7254</v>
      </c>
      <c r="D168" s="10">
        <v>7416</v>
      </c>
      <c r="E168" s="10">
        <v>7488</v>
      </c>
      <c r="F168" s="10">
        <v>7503</v>
      </c>
    </row>
    <row r="169" spans="1:6" x14ac:dyDescent="0.3">
      <c r="A169" s="204" t="s">
        <v>621</v>
      </c>
      <c r="B169" s="10"/>
      <c r="C169" s="10"/>
      <c r="D169" s="10"/>
      <c r="E169" s="10"/>
      <c r="F169" s="10"/>
    </row>
    <row r="170" spans="1:6" x14ac:dyDescent="0.3">
      <c r="A170" s="201"/>
      <c r="B170" s="10"/>
      <c r="C170" s="10"/>
      <c r="D170" s="10"/>
      <c r="E170" s="10"/>
      <c r="F170" s="10"/>
    </row>
    <row r="171" spans="1:6" ht="12" customHeight="1" x14ac:dyDescent="0.3">
      <c r="A171" s="204" t="s">
        <v>622</v>
      </c>
      <c r="B171" s="10">
        <v>847</v>
      </c>
      <c r="C171" s="10">
        <v>799</v>
      </c>
      <c r="D171" s="10">
        <v>785</v>
      </c>
      <c r="E171" s="10">
        <v>781</v>
      </c>
      <c r="F171" s="10">
        <v>771</v>
      </c>
    </row>
    <row r="172" spans="1:6" ht="12" customHeight="1" x14ac:dyDescent="0.3">
      <c r="A172" s="201"/>
      <c r="B172" s="10"/>
      <c r="C172" s="10"/>
      <c r="D172" s="10"/>
      <c r="E172" s="10"/>
      <c r="F172" s="10"/>
    </row>
    <row r="173" spans="1:6" ht="12" customHeight="1" x14ac:dyDescent="0.3">
      <c r="A173" s="204" t="s">
        <v>623</v>
      </c>
      <c r="B173" s="10">
        <v>1828</v>
      </c>
      <c r="C173" s="10">
        <v>1813</v>
      </c>
      <c r="D173" s="10">
        <v>1807</v>
      </c>
      <c r="E173" s="10">
        <v>1890</v>
      </c>
      <c r="F173" s="10">
        <v>1965</v>
      </c>
    </row>
    <row r="174" spans="1:6" ht="12" customHeight="1" x14ac:dyDescent="0.3">
      <c r="A174" s="201"/>
      <c r="B174" s="10"/>
      <c r="C174" s="10"/>
      <c r="D174" s="10"/>
      <c r="E174" s="10"/>
      <c r="F174" s="10"/>
    </row>
    <row r="175" spans="1:6" ht="12" customHeight="1" x14ac:dyDescent="0.3">
      <c r="A175" s="204" t="s">
        <v>624</v>
      </c>
      <c r="B175" s="10">
        <v>677</v>
      </c>
      <c r="C175" s="10">
        <v>525</v>
      </c>
      <c r="D175" s="10">
        <v>468</v>
      </c>
      <c r="E175" s="10">
        <v>449</v>
      </c>
      <c r="F175" s="10">
        <v>442</v>
      </c>
    </row>
    <row r="176" spans="1:6" ht="12" customHeight="1" x14ac:dyDescent="0.3">
      <c r="A176" s="201"/>
      <c r="B176" s="10"/>
      <c r="C176" s="10"/>
      <c r="D176" s="10"/>
      <c r="E176" s="10"/>
      <c r="F176" s="10"/>
    </row>
    <row r="177" spans="1:6" ht="12" customHeight="1" x14ac:dyDescent="0.3">
      <c r="A177" s="204" t="s">
        <v>625</v>
      </c>
      <c r="B177" s="10">
        <v>2993</v>
      </c>
      <c r="C177" s="10">
        <v>3033</v>
      </c>
      <c r="D177" s="10">
        <v>3353</v>
      </c>
      <c r="E177" s="10">
        <v>3336</v>
      </c>
      <c r="F177" s="10">
        <v>3313</v>
      </c>
    </row>
    <row r="178" spans="1:6" ht="12" customHeight="1" x14ac:dyDescent="0.3">
      <c r="A178" s="201"/>
      <c r="B178" s="10"/>
      <c r="C178" s="10"/>
      <c r="D178" s="10"/>
      <c r="E178" s="10"/>
      <c r="F178" s="10"/>
    </row>
    <row r="179" spans="1:6" ht="12" customHeight="1" x14ac:dyDescent="0.3">
      <c r="A179" s="204" t="s">
        <v>626</v>
      </c>
      <c r="B179" s="10"/>
      <c r="C179" s="10"/>
      <c r="D179" s="146"/>
      <c r="E179" s="10">
        <v>259</v>
      </c>
      <c r="F179" s="10">
        <v>253</v>
      </c>
    </row>
    <row r="180" spans="1:6" ht="12" customHeight="1" x14ac:dyDescent="0.3">
      <c r="A180" s="201"/>
      <c r="B180" s="10"/>
      <c r="C180" s="10"/>
      <c r="D180" s="10"/>
      <c r="E180" s="10"/>
      <c r="F180" s="10"/>
    </row>
    <row r="181" spans="1:6" ht="12" customHeight="1" x14ac:dyDescent="0.3">
      <c r="A181" s="204" t="s">
        <v>627</v>
      </c>
      <c r="B181" s="10">
        <v>222</v>
      </c>
      <c r="C181" s="10">
        <v>229</v>
      </c>
      <c r="D181" s="10">
        <v>246</v>
      </c>
      <c r="E181" s="10"/>
      <c r="F181" s="10"/>
    </row>
    <row r="182" spans="1:6" ht="12" customHeight="1" x14ac:dyDescent="0.3">
      <c r="A182" s="201"/>
      <c r="B182" s="10"/>
      <c r="C182" s="10"/>
      <c r="D182" s="10"/>
      <c r="E182" s="10"/>
      <c r="F182" s="10"/>
    </row>
    <row r="183" spans="1:6" ht="12" customHeight="1" x14ac:dyDescent="0.3">
      <c r="A183" s="204" t="s">
        <v>628</v>
      </c>
      <c r="B183" s="10">
        <v>130</v>
      </c>
      <c r="C183" s="10">
        <v>139</v>
      </c>
      <c r="D183" s="10">
        <v>140</v>
      </c>
      <c r="E183" s="10">
        <v>151</v>
      </c>
      <c r="F183" s="10">
        <v>140</v>
      </c>
    </row>
    <row r="184" spans="1:6" ht="12" customHeight="1" x14ac:dyDescent="0.3">
      <c r="A184" s="201"/>
      <c r="B184" s="10"/>
      <c r="C184" s="10"/>
      <c r="D184" s="10"/>
      <c r="E184" s="10"/>
      <c r="F184" s="10"/>
    </row>
    <row r="185" spans="1:6" ht="12" customHeight="1" x14ac:dyDescent="0.3">
      <c r="A185" s="204" t="s">
        <v>629</v>
      </c>
      <c r="B185" s="10">
        <v>645</v>
      </c>
      <c r="C185" s="10">
        <v>589</v>
      </c>
      <c r="D185" s="10">
        <v>490</v>
      </c>
      <c r="E185" s="10">
        <v>489</v>
      </c>
      <c r="F185" s="10">
        <v>482</v>
      </c>
    </row>
    <row r="186" spans="1:6" ht="12" customHeight="1" x14ac:dyDescent="0.3">
      <c r="A186" s="201"/>
      <c r="B186" s="10"/>
      <c r="C186" s="10"/>
      <c r="D186" s="10"/>
      <c r="E186" s="10"/>
      <c r="F186" s="10"/>
    </row>
    <row r="187" spans="1:6" ht="12" customHeight="1" x14ac:dyDescent="0.3">
      <c r="A187" s="204" t="s">
        <v>630</v>
      </c>
      <c r="B187" s="10">
        <v>81</v>
      </c>
      <c r="C187" s="10">
        <v>82</v>
      </c>
      <c r="D187" s="10">
        <v>83</v>
      </c>
      <c r="E187" s="10">
        <v>85</v>
      </c>
      <c r="F187" s="10">
        <v>85</v>
      </c>
    </row>
    <row r="188" spans="1:6" x14ac:dyDescent="0.3">
      <c r="A188" s="201"/>
      <c r="B188" s="10"/>
      <c r="C188" s="10"/>
      <c r="D188" s="10"/>
      <c r="E188" s="10"/>
      <c r="F188" s="10"/>
    </row>
    <row r="189" spans="1:6" x14ac:dyDescent="0.3">
      <c r="A189" s="204" t="s">
        <v>631</v>
      </c>
      <c r="B189" s="10"/>
      <c r="C189" s="10"/>
      <c r="D189" s="10"/>
      <c r="E189" s="10"/>
      <c r="F189" s="10"/>
    </row>
    <row r="190" spans="1:6" x14ac:dyDescent="0.3">
      <c r="A190" s="204" t="s">
        <v>632</v>
      </c>
      <c r="B190" s="10">
        <v>31</v>
      </c>
      <c r="C190" s="10">
        <v>31</v>
      </c>
      <c r="D190" s="10">
        <v>32</v>
      </c>
      <c r="E190" s="10">
        <v>38</v>
      </c>
      <c r="F190" s="10">
        <v>36</v>
      </c>
    </row>
    <row r="191" spans="1:6" x14ac:dyDescent="0.3">
      <c r="A191" s="204" t="s">
        <v>633</v>
      </c>
      <c r="B191" s="10">
        <v>50</v>
      </c>
      <c r="C191" s="10">
        <v>51</v>
      </c>
      <c r="D191" s="10">
        <v>51</v>
      </c>
      <c r="E191" s="10">
        <v>47</v>
      </c>
      <c r="F191" s="10">
        <v>49</v>
      </c>
    </row>
    <row r="192" spans="1:6" x14ac:dyDescent="0.3">
      <c r="A192" s="201"/>
      <c r="B192" s="10"/>
      <c r="C192" s="10"/>
      <c r="D192" s="10"/>
      <c r="E192" s="10"/>
      <c r="F192" s="10"/>
    </row>
    <row r="193" spans="1:6" x14ac:dyDescent="0.3">
      <c r="A193" s="204" t="s">
        <v>634</v>
      </c>
      <c r="B193" s="10">
        <v>41</v>
      </c>
      <c r="C193" s="10">
        <v>45</v>
      </c>
      <c r="D193" s="10">
        <v>44</v>
      </c>
      <c r="E193" s="10">
        <v>48</v>
      </c>
      <c r="F193" s="10">
        <v>52</v>
      </c>
    </row>
    <row r="194" spans="1:6" x14ac:dyDescent="0.3">
      <c r="A194" s="201"/>
      <c r="B194" s="10"/>
      <c r="C194" s="10"/>
      <c r="D194" s="10"/>
      <c r="E194" s="10"/>
      <c r="F194" s="10"/>
    </row>
    <row r="195" spans="1:6" x14ac:dyDescent="0.3">
      <c r="A195" s="204" t="s">
        <v>631</v>
      </c>
      <c r="B195" s="10"/>
      <c r="C195" s="10"/>
      <c r="D195" s="10"/>
      <c r="E195" s="10"/>
      <c r="F195" s="10"/>
    </row>
    <row r="196" spans="1:6" x14ac:dyDescent="0.3">
      <c r="A196" s="204" t="s">
        <v>632</v>
      </c>
      <c r="B196" s="10">
        <v>20</v>
      </c>
      <c r="C196" s="10">
        <v>19</v>
      </c>
      <c r="D196" s="10">
        <v>19</v>
      </c>
      <c r="E196" s="10">
        <v>22</v>
      </c>
      <c r="F196" s="10">
        <v>24</v>
      </c>
    </row>
    <row r="197" spans="1:6" x14ac:dyDescent="0.3">
      <c r="A197" s="204" t="s">
        <v>633</v>
      </c>
      <c r="B197" s="10">
        <v>21</v>
      </c>
      <c r="C197" s="10">
        <v>26</v>
      </c>
      <c r="D197" s="10">
        <v>25</v>
      </c>
      <c r="E197" s="10">
        <v>26</v>
      </c>
      <c r="F197" s="10">
        <v>28</v>
      </c>
    </row>
    <row r="198" spans="1:6" ht="15.75" thickBot="1" x14ac:dyDescent="0.35">
      <c r="A198" s="240"/>
      <c r="B198" s="241"/>
      <c r="C198" s="241"/>
      <c r="D198" s="241"/>
      <c r="E198" s="241"/>
      <c r="F198" s="241"/>
    </row>
    <row r="199" spans="1:6" x14ac:dyDescent="0.3">
      <c r="A199" s="1032" t="s">
        <v>533</v>
      </c>
      <c r="B199" s="1032"/>
      <c r="C199" s="1032"/>
      <c r="D199" s="1032"/>
      <c r="E199" s="1032"/>
      <c r="F199" s="1032"/>
    </row>
  </sheetData>
  <mergeCells count="9">
    <mergeCell ref="A199:F199"/>
    <mergeCell ref="A2:F2"/>
    <mergeCell ref="A3:F3"/>
    <mergeCell ref="A5:A6"/>
    <mergeCell ref="B5:B6"/>
    <mergeCell ref="C5:C6"/>
    <mergeCell ref="D5:D6"/>
    <mergeCell ref="E5:E6"/>
    <mergeCell ref="F5:F6"/>
  </mergeCells>
  <hyperlinks>
    <hyperlink ref="A1" location="Índice!A1" display="Regresar" xr:uid="{00000000-0004-0000-0600-000000000000}"/>
  </hyperlinks>
  <pageMargins left="0.36" right="0.22" top="0.4" bottom="0.39" header="0.31496062992125984" footer="0.31496062992125984"/>
  <pageSetup scale="7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N51"/>
  <sheetViews>
    <sheetView showGridLines="0" workbookViewId="0">
      <selection activeCell="A2" sqref="A2:J2"/>
    </sheetView>
  </sheetViews>
  <sheetFormatPr baseColWidth="10" defaultRowHeight="15" x14ac:dyDescent="0.2"/>
  <cols>
    <col min="1" max="1" width="1.7109375" style="99" customWidth="1"/>
    <col min="2" max="2" width="59.7109375" style="99" customWidth="1"/>
    <col min="3" max="10" width="18" style="99" customWidth="1"/>
    <col min="11" max="11" width="12.85546875" style="99" bestFit="1" customWidth="1"/>
    <col min="12" max="12" width="6.5703125" style="99" bestFit="1" customWidth="1"/>
    <col min="13" max="13" width="15.42578125" style="99" bestFit="1" customWidth="1"/>
    <col min="14" max="14" width="8.5703125" style="99" bestFit="1" customWidth="1"/>
    <col min="15" max="16384" width="11.42578125" style="99"/>
  </cols>
  <sheetData>
    <row r="1" spans="1:14" s="416" customFormat="1" x14ac:dyDescent="0.2">
      <c r="A1" s="1296" t="s">
        <v>18</v>
      </c>
      <c r="B1" s="1296"/>
      <c r="C1" s="415"/>
      <c r="D1" s="415"/>
      <c r="E1" s="415"/>
      <c r="F1" s="415"/>
      <c r="G1" s="415"/>
      <c r="H1" s="415"/>
      <c r="I1" s="415"/>
      <c r="J1" s="415"/>
    </row>
    <row r="2" spans="1:14" s="416" customFormat="1" x14ac:dyDescent="0.2">
      <c r="A2" s="1218" t="s">
        <v>1229</v>
      </c>
      <c r="B2" s="1218"/>
      <c r="C2" s="1218"/>
      <c r="D2" s="1218"/>
      <c r="E2" s="1218"/>
      <c r="F2" s="1218"/>
      <c r="G2" s="1218"/>
      <c r="H2" s="1218"/>
      <c r="I2" s="1218"/>
      <c r="J2" s="1218"/>
    </row>
    <row r="3" spans="1:14" s="416" customFormat="1" ht="18" x14ac:dyDescent="0.2">
      <c r="A3" s="1177" t="s">
        <v>1232</v>
      </c>
      <c r="B3" s="1177"/>
      <c r="C3" s="1177"/>
      <c r="D3" s="1177"/>
      <c r="E3" s="1177"/>
      <c r="F3" s="1177"/>
      <c r="G3" s="1177"/>
      <c r="H3" s="1177"/>
      <c r="I3" s="1177"/>
      <c r="J3" s="1177"/>
    </row>
    <row r="4" spans="1:14" s="416" customFormat="1" ht="18" x14ac:dyDescent="0.2">
      <c r="A4" s="1267" t="s">
        <v>69</v>
      </c>
      <c r="B4" s="1267"/>
      <c r="C4" s="1267"/>
      <c r="D4" s="1267"/>
      <c r="E4" s="1267"/>
      <c r="F4" s="1267"/>
      <c r="G4" s="1267"/>
      <c r="H4" s="1267"/>
      <c r="I4" s="1267"/>
      <c r="J4" s="1267"/>
    </row>
    <row r="5" spans="1:14" s="416" customFormat="1" ht="15.75" thickBot="1" x14ac:dyDescent="0.25">
      <c r="A5" s="776"/>
      <c r="B5" s="776"/>
      <c r="C5" s="776"/>
      <c r="D5" s="776"/>
      <c r="E5" s="776"/>
      <c r="F5" s="776"/>
      <c r="G5" s="776"/>
      <c r="H5" s="776"/>
      <c r="I5" s="776"/>
      <c r="J5" s="718"/>
    </row>
    <row r="6" spans="1:14" ht="12.75" customHeight="1" x14ac:dyDescent="0.2">
      <c r="A6" s="1282" t="s">
        <v>67</v>
      </c>
      <c r="B6" s="1282"/>
      <c r="C6" s="1165" t="s">
        <v>252</v>
      </c>
      <c r="D6" s="1297" t="s">
        <v>157</v>
      </c>
      <c r="E6" s="1297"/>
      <c r="F6" s="1299" t="s">
        <v>253</v>
      </c>
      <c r="G6" s="1222" t="s">
        <v>254</v>
      </c>
      <c r="H6" s="1222" t="s">
        <v>255</v>
      </c>
      <c r="I6" s="1222" t="s">
        <v>256</v>
      </c>
      <c r="J6" s="310" t="s">
        <v>136</v>
      </c>
    </row>
    <row r="7" spans="1:14" ht="15.75" thickBot="1" x14ac:dyDescent="0.25">
      <c r="A7" s="1283"/>
      <c r="B7" s="1283"/>
      <c r="C7" s="1166"/>
      <c r="D7" s="1298"/>
      <c r="E7" s="1298"/>
      <c r="F7" s="1300"/>
      <c r="G7" s="1223"/>
      <c r="H7" s="1223"/>
      <c r="I7" s="1223"/>
      <c r="J7" s="311" t="s">
        <v>19</v>
      </c>
    </row>
    <row r="8" spans="1:14" ht="12.75" customHeight="1" thickBot="1" x14ac:dyDescent="0.25">
      <c r="A8" s="1284"/>
      <c r="B8" s="1284"/>
      <c r="C8" s="1167"/>
      <c r="D8" s="781" t="s">
        <v>257</v>
      </c>
      <c r="E8" s="781" t="s">
        <v>258</v>
      </c>
      <c r="F8" s="1301"/>
      <c r="G8" s="1224"/>
      <c r="H8" s="1224"/>
      <c r="I8" s="1224"/>
      <c r="J8" s="312" t="s">
        <v>136</v>
      </c>
    </row>
    <row r="9" spans="1:14" ht="15.75" customHeight="1" x14ac:dyDescent="0.2">
      <c r="A9" s="782"/>
      <c r="B9" s="375" t="s">
        <v>463</v>
      </c>
      <c r="C9" s="304"/>
      <c r="D9" s="782"/>
      <c r="E9" s="782"/>
      <c r="F9" s="782"/>
      <c r="G9" s="304"/>
      <c r="H9" s="304"/>
      <c r="I9" s="782"/>
      <c r="J9" s="305"/>
    </row>
    <row r="10" spans="1:14" ht="15.75" customHeight="1" x14ac:dyDescent="0.2">
      <c r="A10" s="720"/>
      <c r="B10" s="795" t="s">
        <v>1034</v>
      </c>
      <c r="C10" s="725"/>
      <c r="D10" s="726"/>
      <c r="E10" s="725"/>
      <c r="F10" s="725"/>
      <c r="G10" s="725"/>
      <c r="H10" s="725"/>
      <c r="I10" s="725"/>
      <c r="J10" s="727"/>
    </row>
    <row r="11" spans="1:14" ht="15.75" customHeight="1" x14ac:dyDescent="0.2">
      <c r="A11" s="728"/>
      <c r="B11" s="728" t="s">
        <v>1025</v>
      </c>
      <c r="C11" s="769">
        <v>51067099.799999997</v>
      </c>
      <c r="D11" s="825">
        <v>275442579.78094012</v>
      </c>
      <c r="E11" s="769">
        <v>42094054.701110005</v>
      </c>
      <c r="F11" s="769">
        <f>+D11+E11</f>
        <v>317536634.48205012</v>
      </c>
      <c r="G11" s="825">
        <v>70033732</v>
      </c>
      <c r="H11" s="769">
        <v>26909648.300000001</v>
      </c>
      <c r="I11" s="825">
        <v>3605841.9</v>
      </c>
      <c r="J11" s="769">
        <f>+C11+F11+G11+H11+I11</f>
        <v>469152956.48205012</v>
      </c>
      <c r="K11" s="769"/>
      <c r="L11" s="804"/>
      <c r="M11" s="791"/>
      <c r="N11" s="804"/>
    </row>
    <row r="12" spans="1:14" ht="15.75" customHeight="1" thickBot="1" x14ac:dyDescent="0.25">
      <c r="A12" s="403"/>
      <c r="B12" s="728" t="s">
        <v>1270</v>
      </c>
      <c r="C12" s="769">
        <v>42617.5</v>
      </c>
      <c r="D12" s="769">
        <v>692699.01150999987</v>
      </c>
      <c r="E12" s="769">
        <v>219602.63781000001</v>
      </c>
      <c r="F12" s="769">
        <f>+D12+E12</f>
        <v>912301.64931999985</v>
      </c>
      <c r="G12" s="825">
        <v>9</v>
      </c>
      <c r="H12" s="769">
        <v>337842.6</v>
      </c>
      <c r="I12" s="769">
        <v>31154.2</v>
      </c>
      <c r="J12" s="769">
        <f>+C12+F12+G12+H12+I12</f>
        <v>1323924.9493199999</v>
      </c>
      <c r="K12" s="769"/>
      <c r="L12" s="804"/>
      <c r="M12" s="791"/>
      <c r="N12" s="804"/>
    </row>
    <row r="13" spans="1:14" ht="15.75" customHeight="1" thickBot="1" x14ac:dyDescent="0.25">
      <c r="A13" s="403"/>
      <c r="B13" s="796" t="s">
        <v>1271</v>
      </c>
      <c r="C13" s="378">
        <f>SUM(C11:C12)</f>
        <v>51109717.299999997</v>
      </c>
      <c r="D13" s="378">
        <f t="shared" ref="D13:I13" si="0">SUM(D11:D12)</f>
        <v>276135278.79245013</v>
      </c>
      <c r="E13" s="378">
        <f t="shared" si="0"/>
        <v>42313657.338920005</v>
      </c>
      <c r="F13" s="378">
        <f>SUM(F11:F12)</f>
        <v>318448936.13137013</v>
      </c>
      <c r="G13" s="378">
        <f t="shared" si="0"/>
        <v>70033741</v>
      </c>
      <c r="H13" s="378">
        <f t="shared" si="0"/>
        <v>27247490.900000002</v>
      </c>
      <c r="I13" s="378">
        <f t="shared" si="0"/>
        <v>3636996.1</v>
      </c>
      <c r="J13" s="378">
        <f>SUM(J11:J12)</f>
        <v>470476881.43137014</v>
      </c>
      <c r="K13" s="769"/>
      <c r="L13" s="804"/>
      <c r="M13" s="791"/>
      <c r="N13" s="804"/>
    </row>
    <row r="14" spans="1:14" ht="15.75" customHeight="1" x14ac:dyDescent="0.2">
      <c r="A14" s="128"/>
      <c r="B14" s="795" t="s">
        <v>1028</v>
      </c>
      <c r="C14" s="769"/>
      <c r="D14" s="769"/>
      <c r="E14" s="769"/>
      <c r="F14" s="769"/>
      <c r="G14" s="825"/>
      <c r="H14" s="769"/>
      <c r="I14" s="769"/>
      <c r="J14" s="769"/>
      <c r="K14" s="769"/>
      <c r="L14" s="804"/>
      <c r="N14" s="804"/>
    </row>
    <row r="15" spans="1:14" ht="15.75" customHeight="1" x14ac:dyDescent="0.2">
      <c r="A15" s="403"/>
      <c r="B15" s="728" t="s">
        <v>485</v>
      </c>
      <c r="C15" s="769">
        <v>6781715.5999999996</v>
      </c>
      <c r="D15" s="769">
        <v>4410634.0342899999</v>
      </c>
      <c r="E15" s="769">
        <v>322074.29770999996</v>
      </c>
      <c r="F15" s="769">
        <f>+D15+E15</f>
        <v>4732708.3319999995</v>
      </c>
      <c r="G15" s="825">
        <v>5363599.4000000004</v>
      </c>
      <c r="H15" s="769">
        <v>15351.5</v>
      </c>
      <c r="I15" s="769">
        <v>8648.9</v>
      </c>
      <c r="J15" s="769">
        <f>+C15+F15+G15+H15+I15</f>
        <v>16902023.732000001</v>
      </c>
      <c r="K15" s="769"/>
      <c r="L15" s="804"/>
      <c r="M15" s="791"/>
      <c r="N15" s="804"/>
    </row>
    <row r="16" spans="1:14" ht="15.75" customHeight="1" x14ac:dyDescent="0.2">
      <c r="A16" s="403"/>
      <c r="B16" s="728" t="s">
        <v>1268</v>
      </c>
      <c r="C16" s="769">
        <v>67081.600000000006</v>
      </c>
      <c r="D16" s="769">
        <v>1267419.86063</v>
      </c>
      <c r="E16" s="769">
        <v>374554.76878000004</v>
      </c>
      <c r="F16" s="769">
        <f>+D16+E16</f>
        <v>1641974.6294100001</v>
      </c>
      <c r="G16" s="826">
        <v>0</v>
      </c>
      <c r="H16" s="769">
        <v>13768.7</v>
      </c>
      <c r="I16" s="769">
        <v>55394.2</v>
      </c>
      <c r="J16" s="769">
        <f>+C16+F16+G16+H16+I16</f>
        <v>1778219.1294100001</v>
      </c>
      <c r="K16" s="769"/>
      <c r="L16" s="804"/>
      <c r="M16" s="791"/>
      <c r="N16" s="804"/>
    </row>
    <row r="17" spans="1:14" ht="24.75" customHeight="1" x14ac:dyDescent="0.2">
      <c r="A17" s="403"/>
      <c r="B17" s="812" t="s">
        <v>1269</v>
      </c>
      <c r="C17" s="769">
        <v>1326.4</v>
      </c>
      <c r="D17" s="769">
        <v>26201.086640000005</v>
      </c>
      <c r="E17" s="769">
        <v>7497.1098700000002</v>
      </c>
      <c r="F17" s="769">
        <f>+D17+E17</f>
        <v>33698.196510000009</v>
      </c>
      <c r="G17" s="826">
        <v>0</v>
      </c>
      <c r="H17" s="769">
        <v>303.89999999999998</v>
      </c>
      <c r="I17" s="769">
        <v>1110</v>
      </c>
      <c r="J17" s="769">
        <f>+C17+F17+G17+H17+I17</f>
        <v>36438.496510000012</v>
      </c>
      <c r="K17" s="769"/>
      <c r="L17" s="804"/>
      <c r="M17" s="791"/>
      <c r="N17" s="804"/>
    </row>
    <row r="18" spans="1:14" ht="15.75" customHeight="1" x14ac:dyDescent="0.2">
      <c r="A18" s="403"/>
      <c r="B18" s="728" t="s">
        <v>1267</v>
      </c>
      <c r="C18" s="769">
        <v>38.9</v>
      </c>
      <c r="D18" s="769">
        <v>762.05551000000003</v>
      </c>
      <c r="E18" s="769">
        <v>232.30611999999999</v>
      </c>
      <c r="F18" s="769">
        <f>+D18+E18</f>
        <v>994.36162999999999</v>
      </c>
      <c r="G18" s="825">
        <v>0.1</v>
      </c>
      <c r="H18" s="769">
        <v>361.2</v>
      </c>
      <c r="I18" s="769">
        <v>34.6</v>
      </c>
      <c r="J18" s="769">
        <f>+C18+F18+G18+H18+I18</f>
        <v>1429.1616299999998</v>
      </c>
      <c r="K18" s="769"/>
      <c r="L18" s="804"/>
      <c r="M18" s="791"/>
      <c r="N18" s="804"/>
    </row>
    <row r="19" spans="1:14" ht="15.75" customHeight="1" thickBot="1" x14ac:dyDescent="0.25">
      <c r="A19" s="403"/>
      <c r="B19" s="728" t="s">
        <v>1026</v>
      </c>
      <c r="C19" s="769">
        <v>333683.3</v>
      </c>
      <c r="D19" s="769">
        <v>3780527.0624499996</v>
      </c>
      <c r="E19" s="769">
        <v>983877.06941999996</v>
      </c>
      <c r="F19" s="769">
        <f>+D19+E19</f>
        <v>4764404.1318699997</v>
      </c>
      <c r="G19" s="825">
        <v>1158948.2</v>
      </c>
      <c r="H19" s="769">
        <v>750210.7</v>
      </c>
      <c r="I19" s="769">
        <v>136477.70000000001</v>
      </c>
      <c r="J19" s="769">
        <f>+C19+F19+G19+H19+I19</f>
        <v>7143724.0318700001</v>
      </c>
      <c r="K19" s="769"/>
      <c r="L19" s="804"/>
      <c r="M19" s="791"/>
      <c r="N19" s="804"/>
    </row>
    <row r="20" spans="1:14" ht="15.75" customHeight="1" thickBot="1" x14ac:dyDescent="0.25">
      <c r="A20" s="403"/>
      <c r="B20" s="796" t="s">
        <v>1272</v>
      </c>
      <c r="C20" s="377">
        <f>SUM(C15:C19)</f>
        <v>7183845.7999999998</v>
      </c>
      <c r="D20" s="377">
        <f t="shared" ref="D20:J20" si="1">SUM(D15:D19)</f>
        <v>9485544.0995199997</v>
      </c>
      <c r="E20" s="377">
        <f t="shared" si="1"/>
        <v>1688235.5518999998</v>
      </c>
      <c r="F20" s="377">
        <f t="shared" si="1"/>
        <v>11173779.651419999</v>
      </c>
      <c r="G20" s="377">
        <f t="shared" si="1"/>
        <v>6522547.7000000002</v>
      </c>
      <c r="H20" s="377">
        <f t="shared" si="1"/>
        <v>779996</v>
      </c>
      <c r="I20" s="377">
        <f t="shared" si="1"/>
        <v>201665.40000000002</v>
      </c>
      <c r="J20" s="377">
        <f t="shared" si="1"/>
        <v>25861834.551419999</v>
      </c>
      <c r="K20" s="769"/>
      <c r="L20" s="804"/>
      <c r="M20" s="791"/>
      <c r="N20" s="804"/>
    </row>
    <row r="21" spans="1:14" ht="15.75" customHeight="1" thickBot="1" x14ac:dyDescent="0.25">
      <c r="A21" s="367"/>
      <c r="B21" s="376" t="s">
        <v>1035</v>
      </c>
      <c r="C21" s="377">
        <f>+C13+C20</f>
        <v>58293563.099999994</v>
      </c>
      <c r="D21" s="377">
        <f t="shared" ref="D21:J21" si="2">+D13+D20</f>
        <v>285620822.89197016</v>
      </c>
      <c r="E21" s="377">
        <f t="shared" si="2"/>
        <v>44001892.890820004</v>
      </c>
      <c r="F21" s="377">
        <f t="shared" si="2"/>
        <v>329622715.78279012</v>
      </c>
      <c r="G21" s="377">
        <f t="shared" si="2"/>
        <v>76556288.700000003</v>
      </c>
      <c r="H21" s="377">
        <f t="shared" si="2"/>
        <v>28027486.900000002</v>
      </c>
      <c r="I21" s="377">
        <f t="shared" si="2"/>
        <v>3838661.5</v>
      </c>
      <c r="J21" s="377">
        <f t="shared" si="2"/>
        <v>496338715.98279011</v>
      </c>
      <c r="K21" s="766"/>
      <c r="L21" s="804"/>
      <c r="M21" s="791"/>
      <c r="N21" s="804"/>
    </row>
    <row r="22" spans="1:14" ht="15.75" customHeight="1" x14ac:dyDescent="0.2">
      <c r="A22" s="720"/>
      <c r="B22" s="795" t="s">
        <v>471</v>
      </c>
      <c r="C22" s="769"/>
      <c r="D22" s="769"/>
      <c r="E22" s="769"/>
      <c r="F22" s="769"/>
      <c r="G22" s="769"/>
      <c r="H22" s="769"/>
      <c r="I22" s="769"/>
      <c r="J22" s="769"/>
    </row>
    <row r="23" spans="1:14" ht="15.75" customHeight="1" x14ac:dyDescent="0.2">
      <c r="A23" s="732"/>
      <c r="B23" s="797" t="s">
        <v>472</v>
      </c>
      <c r="C23" s="769"/>
      <c r="D23" s="769"/>
      <c r="E23" s="769"/>
      <c r="F23" s="769"/>
      <c r="G23" s="769"/>
      <c r="H23" s="769"/>
      <c r="I23" s="769"/>
      <c r="J23" s="769"/>
    </row>
    <row r="24" spans="1:14" ht="15.75" customHeight="1" x14ac:dyDescent="0.2">
      <c r="A24" s="403"/>
      <c r="B24" s="798" t="s">
        <v>1036</v>
      </c>
      <c r="C24" s="769">
        <v>9503654.4000000004</v>
      </c>
      <c r="D24" s="769">
        <v>134260533.64043003</v>
      </c>
      <c r="E24" s="769">
        <v>41721938.676459998</v>
      </c>
      <c r="F24" s="769">
        <f>+D24+E24</f>
        <v>175982472.31689003</v>
      </c>
      <c r="G24" s="769">
        <v>1177720.7</v>
      </c>
      <c r="H24" s="769">
        <v>5145184.5999999996</v>
      </c>
      <c r="I24" s="769">
        <v>6086974.4000000004</v>
      </c>
      <c r="J24" s="769">
        <f>+C24+F24+G24+H24+I24</f>
        <v>197896006.41689003</v>
      </c>
      <c r="K24" s="766"/>
      <c r="L24" s="804"/>
      <c r="M24" s="791"/>
      <c r="N24" s="804"/>
    </row>
    <row r="25" spans="1:14" ht="15.75" customHeight="1" x14ac:dyDescent="0.2">
      <c r="A25" s="403"/>
      <c r="B25" s="732" t="s">
        <v>481</v>
      </c>
      <c r="C25" s="769">
        <v>2539683.5</v>
      </c>
      <c r="D25" s="769">
        <v>40177791.691650003</v>
      </c>
      <c r="E25" s="769">
        <v>13338768.141100001</v>
      </c>
      <c r="F25" s="769">
        <f>+D25+E25</f>
        <v>53516559.832750008</v>
      </c>
      <c r="G25" s="769">
        <v>18419.3</v>
      </c>
      <c r="H25" s="769">
        <v>383735.2</v>
      </c>
      <c r="I25" s="769">
        <v>1962666.4</v>
      </c>
      <c r="J25" s="769">
        <f>+C25+F25+G25+H25+I25</f>
        <v>58421064.232750006</v>
      </c>
      <c r="K25" s="766"/>
      <c r="L25" s="804"/>
      <c r="M25" s="791"/>
      <c r="N25" s="804"/>
    </row>
    <row r="26" spans="1:14" ht="15.75" customHeight="1" thickBot="1" x14ac:dyDescent="0.25">
      <c r="A26" s="728"/>
      <c r="B26" s="728" t="s">
        <v>130</v>
      </c>
      <c r="C26" s="769">
        <v>1016418.6</v>
      </c>
      <c r="D26" s="769">
        <v>18580880.050099999</v>
      </c>
      <c r="E26" s="769">
        <v>6017669.3528999984</v>
      </c>
      <c r="F26" s="769">
        <f>+D26+E26</f>
        <v>24598549.402999997</v>
      </c>
      <c r="G26" s="769">
        <v>61630</v>
      </c>
      <c r="H26" s="769">
        <v>12357210</v>
      </c>
      <c r="I26" s="769">
        <v>894891.6</v>
      </c>
      <c r="J26" s="769">
        <f>+C26+F26+G26+H26+I26</f>
        <v>38928699.603</v>
      </c>
      <c r="K26" s="766"/>
      <c r="L26" s="804"/>
      <c r="M26" s="791"/>
      <c r="N26" s="804"/>
    </row>
    <row r="27" spans="1:14" ht="15.75" customHeight="1" thickBot="1" x14ac:dyDescent="0.25">
      <c r="A27" s="728"/>
      <c r="B27" s="796" t="s">
        <v>1273</v>
      </c>
      <c r="C27" s="378">
        <f>SUM(C24:C26)</f>
        <v>13059756.5</v>
      </c>
      <c r="D27" s="378">
        <f t="shared" ref="D27:J27" si="3">SUM(D24:D26)</f>
        <v>193019205.38218004</v>
      </c>
      <c r="E27" s="378">
        <f t="shared" si="3"/>
        <v>61078376.170460001</v>
      </c>
      <c r="F27" s="378">
        <f t="shared" si="3"/>
        <v>254097581.55264002</v>
      </c>
      <c r="G27" s="378">
        <f t="shared" si="3"/>
        <v>1257770</v>
      </c>
      <c r="H27" s="378">
        <f t="shared" si="3"/>
        <v>17886129.800000001</v>
      </c>
      <c r="I27" s="378">
        <f t="shared" si="3"/>
        <v>8944532.4000000004</v>
      </c>
      <c r="J27" s="378">
        <f t="shared" si="3"/>
        <v>295245770.25264001</v>
      </c>
      <c r="K27" s="766"/>
      <c r="L27" s="804"/>
      <c r="M27" s="791"/>
      <c r="N27" s="804"/>
    </row>
    <row r="28" spans="1:14" ht="27.75" customHeight="1" x14ac:dyDescent="0.2">
      <c r="A28" s="812"/>
      <c r="B28" s="800" t="s">
        <v>1038</v>
      </c>
      <c r="C28" s="769"/>
      <c r="D28" s="769"/>
      <c r="E28" s="769"/>
      <c r="F28" s="769"/>
      <c r="G28" s="769"/>
      <c r="H28" s="769"/>
      <c r="I28" s="769"/>
      <c r="J28" s="769"/>
    </row>
    <row r="29" spans="1:14" ht="15.75" customHeight="1" x14ac:dyDescent="0.2">
      <c r="A29" s="812"/>
      <c r="B29" s="812" t="s">
        <v>1030</v>
      </c>
      <c r="C29" s="769">
        <v>21504.9</v>
      </c>
      <c r="D29" s="769">
        <v>2024489.1562800002</v>
      </c>
      <c r="E29" s="769">
        <v>107842.81800999997</v>
      </c>
      <c r="F29" s="769">
        <f>+D29+E29</f>
        <v>2132331.9742900003</v>
      </c>
      <c r="G29" s="769">
        <v>6</v>
      </c>
      <c r="H29" s="769">
        <v>80878.7</v>
      </c>
      <c r="I29" s="769">
        <v>15851.2</v>
      </c>
      <c r="J29" s="769">
        <f>+C29+F29+G29+H29+I29</f>
        <v>2250572.7742900006</v>
      </c>
    </row>
    <row r="30" spans="1:14" ht="15.75" customHeight="1" x14ac:dyDescent="0.2">
      <c r="A30" s="732"/>
      <c r="B30" s="732" t="s">
        <v>475</v>
      </c>
      <c r="C30" s="769">
        <v>14338003.9</v>
      </c>
      <c r="D30" s="769">
        <v>77986545.554140016</v>
      </c>
      <c r="E30" s="769">
        <v>19710982.351980004</v>
      </c>
      <c r="F30" s="769">
        <f>+D30+E30</f>
        <v>97697527.906120017</v>
      </c>
      <c r="G30" s="769">
        <v>10773620.800000001</v>
      </c>
      <c r="H30" s="769">
        <v>2435854.2999999998</v>
      </c>
      <c r="I30" s="769">
        <v>2875508.1</v>
      </c>
      <c r="J30" s="769">
        <f>+C30+F30+G30+H30+I30</f>
        <v>128120515.00612001</v>
      </c>
      <c r="K30" s="818"/>
      <c r="L30" s="804"/>
      <c r="M30" s="791"/>
      <c r="N30" s="804"/>
    </row>
    <row r="31" spans="1:14" ht="15.75" customHeight="1" x14ac:dyDescent="0.2">
      <c r="A31" s="732"/>
      <c r="B31" s="732" t="s">
        <v>1037</v>
      </c>
      <c r="C31" s="769">
        <v>447</v>
      </c>
      <c r="D31" s="769">
        <v>7464.1641900000004</v>
      </c>
      <c r="E31" s="769">
        <v>2271.60527</v>
      </c>
      <c r="F31" s="769">
        <f>+D31+E31</f>
        <v>9735.7694599999995</v>
      </c>
      <c r="G31" s="769">
        <v>0.2</v>
      </c>
      <c r="H31" s="769">
        <v>482.7</v>
      </c>
      <c r="I31" s="769">
        <v>334.4</v>
      </c>
      <c r="J31" s="769">
        <f>+C31+F31+G31+H31+I31</f>
        <v>11000.069460000001</v>
      </c>
      <c r="K31" s="818"/>
      <c r="L31" s="804"/>
      <c r="M31" s="791"/>
      <c r="N31" s="804"/>
    </row>
    <row r="32" spans="1:14" ht="15.75" customHeight="1" thickBot="1" x14ac:dyDescent="0.25">
      <c r="A32" s="732"/>
      <c r="B32" s="732" t="s">
        <v>1039</v>
      </c>
      <c r="C32" s="769">
        <v>3959</v>
      </c>
      <c r="D32" s="769">
        <v>63192.228779999998</v>
      </c>
      <c r="E32" s="769">
        <v>19617.517379999998</v>
      </c>
      <c r="F32" s="769">
        <f>+D32+E32</f>
        <v>82809.746159999995</v>
      </c>
      <c r="G32" s="769">
        <v>2.1</v>
      </c>
      <c r="H32" s="769">
        <v>5405.4</v>
      </c>
      <c r="I32" s="769">
        <v>2880.2</v>
      </c>
      <c r="J32" s="769">
        <f>+C32+F32+G32+H32+I32</f>
        <v>95056.446159999992</v>
      </c>
      <c r="K32" s="818"/>
      <c r="L32" s="804"/>
      <c r="M32" s="791"/>
      <c r="N32" s="804"/>
    </row>
    <row r="33" spans="1:14" ht="26.25" customHeight="1" thickBot="1" x14ac:dyDescent="0.25">
      <c r="A33" s="732"/>
      <c r="B33" s="827" t="s">
        <v>1275</v>
      </c>
      <c r="C33" s="378">
        <f>SUM(C29:C32)</f>
        <v>14363914.800000001</v>
      </c>
      <c r="D33" s="378">
        <f t="shared" ref="D33:J33" si="4">SUM(D29:D32)</f>
        <v>80081691.103390008</v>
      </c>
      <c r="E33" s="378">
        <f t="shared" si="4"/>
        <v>19840714.292640001</v>
      </c>
      <c r="F33" s="378">
        <f t="shared" si="4"/>
        <v>99922405.396030009</v>
      </c>
      <c r="G33" s="378">
        <f t="shared" si="4"/>
        <v>10773629.1</v>
      </c>
      <c r="H33" s="378">
        <f t="shared" si="4"/>
        <v>2522621.1</v>
      </c>
      <c r="I33" s="378">
        <f t="shared" si="4"/>
        <v>2894573.9000000004</v>
      </c>
      <c r="J33" s="378">
        <f t="shared" si="4"/>
        <v>130477144.29603001</v>
      </c>
      <c r="K33" s="818"/>
      <c r="L33" s="804"/>
      <c r="M33" s="791"/>
      <c r="N33" s="804"/>
    </row>
    <row r="34" spans="1:14" ht="15.75" customHeight="1" x14ac:dyDescent="0.2">
      <c r="A34" s="733"/>
      <c r="B34" s="801" t="s">
        <v>476</v>
      </c>
      <c r="C34" s="769"/>
      <c r="D34" s="769"/>
      <c r="E34" s="769"/>
      <c r="F34" s="769"/>
      <c r="G34" s="769"/>
      <c r="H34" s="769"/>
      <c r="I34" s="769"/>
      <c r="J34" s="769"/>
    </row>
    <row r="35" spans="1:14" ht="24" customHeight="1" x14ac:dyDescent="0.2">
      <c r="A35" s="733"/>
      <c r="B35" s="802" t="s">
        <v>477</v>
      </c>
      <c r="C35" s="769">
        <v>1294238</v>
      </c>
      <c r="D35" s="769">
        <v>10319219.045459999</v>
      </c>
      <c r="E35" s="769">
        <v>816307.28152999992</v>
      </c>
      <c r="F35" s="769">
        <f>+D35+E35</f>
        <v>11135526.326989999</v>
      </c>
      <c r="G35" s="769">
        <v>753936.7</v>
      </c>
      <c r="H35" s="769">
        <v>674352.8</v>
      </c>
      <c r="I35" s="769">
        <v>52150</v>
      </c>
      <c r="J35" s="769">
        <f>+C35+F35+G35+H35+I35</f>
        <v>13910203.826989999</v>
      </c>
      <c r="K35" s="766"/>
      <c r="L35" s="804"/>
      <c r="M35" s="791"/>
      <c r="N35" s="804"/>
    </row>
    <row r="36" spans="1:14" ht="15.75" customHeight="1" x14ac:dyDescent="0.2">
      <c r="A36" s="733"/>
      <c r="B36" s="733" t="s">
        <v>478</v>
      </c>
      <c r="C36" s="769">
        <v>20025776.600000001</v>
      </c>
      <c r="D36" s="769">
        <v>5055643.6968600005</v>
      </c>
      <c r="E36" s="769">
        <v>12824257.463239999</v>
      </c>
      <c r="F36" s="769">
        <f>+D36+E36</f>
        <v>17879901.160099998</v>
      </c>
      <c r="G36" s="769">
        <v>2310005.7000000002</v>
      </c>
      <c r="H36" s="769">
        <v>1547.6</v>
      </c>
      <c r="I36" s="769">
        <v>2306.1999999999998</v>
      </c>
      <c r="J36" s="769">
        <f>+C36+F36+G36+H36+I36</f>
        <v>40219537.260100007</v>
      </c>
      <c r="K36" s="766"/>
      <c r="L36" s="804"/>
      <c r="M36" s="791"/>
      <c r="N36" s="804"/>
    </row>
    <row r="37" spans="1:14" ht="15.75" customHeight="1" x14ac:dyDescent="0.2">
      <c r="A37" s="733"/>
      <c r="B37" s="733" t="s">
        <v>479</v>
      </c>
      <c r="C37" s="769">
        <v>81279.8</v>
      </c>
      <c r="D37" s="769">
        <v>3852991.2322699996</v>
      </c>
      <c r="E37" s="769">
        <v>513314.21055999998</v>
      </c>
      <c r="F37" s="769">
        <f>+D37+E37</f>
        <v>4366305.4428299991</v>
      </c>
      <c r="G37" s="828">
        <v>0</v>
      </c>
      <c r="H37" s="769">
        <v>3466.8</v>
      </c>
      <c r="I37" s="769">
        <v>76602.3</v>
      </c>
      <c r="J37" s="769">
        <f>+C37+F37+G37+H37+I37</f>
        <v>4527654.3428299986</v>
      </c>
      <c r="K37" s="766"/>
      <c r="L37" s="804"/>
      <c r="M37" s="791"/>
      <c r="N37" s="804"/>
    </row>
    <row r="38" spans="1:14" ht="15.75" customHeight="1" thickBot="1" x14ac:dyDescent="0.25">
      <c r="A38" s="733"/>
      <c r="B38" s="733" t="s">
        <v>245</v>
      </c>
      <c r="C38" s="769">
        <v>69901.100000000006</v>
      </c>
      <c r="D38" s="769">
        <v>1200515.8182400002</v>
      </c>
      <c r="E38" s="769">
        <v>358462.45945000002</v>
      </c>
      <c r="F38" s="769">
        <f>+D38+E38</f>
        <v>1558978.2776900001</v>
      </c>
      <c r="G38" s="769">
        <v>12806.5</v>
      </c>
      <c r="H38" s="769">
        <v>189403.4</v>
      </c>
      <c r="I38" s="769">
        <v>52755.6</v>
      </c>
      <c r="J38" s="769">
        <f>+C38+F38+G38+H38+I38</f>
        <v>1883844.8776900002</v>
      </c>
      <c r="K38" s="766"/>
      <c r="L38" s="804"/>
      <c r="M38" s="791"/>
      <c r="N38" s="804"/>
    </row>
    <row r="39" spans="1:14" ht="15.75" customHeight="1" thickBot="1" x14ac:dyDescent="0.25">
      <c r="A39" s="733"/>
      <c r="B39" s="801" t="s">
        <v>1274</v>
      </c>
      <c r="C39" s="365">
        <f>SUM(C35:C38)</f>
        <v>21471195.500000004</v>
      </c>
      <c r="D39" s="365">
        <f t="shared" ref="D39:I39" si="5">SUM(D35:D38)</f>
        <v>20428369.792830002</v>
      </c>
      <c r="E39" s="365">
        <f t="shared" si="5"/>
        <v>14512341.41478</v>
      </c>
      <c r="F39" s="365">
        <f t="shared" si="5"/>
        <v>34940711.207609996</v>
      </c>
      <c r="G39" s="365">
        <f t="shared" si="5"/>
        <v>3076748.9000000004</v>
      </c>
      <c r="H39" s="365">
        <f t="shared" si="5"/>
        <v>868770.60000000009</v>
      </c>
      <c r="I39" s="365">
        <f t="shared" si="5"/>
        <v>183814.1</v>
      </c>
      <c r="J39" s="365">
        <f>SUM(J35:J38)</f>
        <v>60541240.307610005</v>
      </c>
      <c r="K39" s="766"/>
      <c r="L39" s="804"/>
      <c r="M39" s="791"/>
      <c r="N39" s="804"/>
    </row>
    <row r="40" spans="1:14" ht="15.75" customHeight="1" thickBot="1" x14ac:dyDescent="0.25">
      <c r="A40" s="733"/>
      <c r="B40" s="376" t="s">
        <v>1276</v>
      </c>
      <c r="C40" s="377">
        <f>+C27+C33+C39</f>
        <v>48894866.800000004</v>
      </c>
      <c r="D40" s="377">
        <f t="shared" ref="D40:J40" si="6">+D27+D33+D39</f>
        <v>293529266.27840006</v>
      </c>
      <c r="E40" s="377">
        <f t="shared" si="6"/>
        <v>95431431.877880007</v>
      </c>
      <c r="F40" s="377">
        <f t="shared" si="6"/>
        <v>388960698.15628004</v>
      </c>
      <c r="G40" s="377">
        <f t="shared" si="6"/>
        <v>15108148</v>
      </c>
      <c r="H40" s="377">
        <f t="shared" si="6"/>
        <v>21277521.500000004</v>
      </c>
      <c r="I40" s="379">
        <f t="shared" si="6"/>
        <v>12022920.4</v>
      </c>
      <c r="J40" s="377">
        <f t="shared" si="6"/>
        <v>486264154.85628009</v>
      </c>
      <c r="L40" s="804"/>
      <c r="M40" s="791"/>
      <c r="N40" s="804"/>
    </row>
    <row r="41" spans="1:14" ht="15.75" customHeight="1" thickBot="1" x14ac:dyDescent="0.25">
      <c r="A41" s="737"/>
      <c r="B41" s="829" t="s">
        <v>1277</v>
      </c>
      <c r="C41" s="830">
        <f>+C21-C40</f>
        <v>9398696.2999999896</v>
      </c>
      <c r="D41" s="830">
        <f t="shared" ref="D41:I41" si="7">+D21-D40</f>
        <v>-7908443.3864299059</v>
      </c>
      <c r="E41" s="830">
        <f t="shared" si="7"/>
        <v>-51429538.987060003</v>
      </c>
      <c r="F41" s="830">
        <f t="shared" si="7"/>
        <v>-59337982.373489916</v>
      </c>
      <c r="G41" s="830">
        <f t="shared" si="7"/>
        <v>61448140.700000003</v>
      </c>
      <c r="H41" s="830">
        <f t="shared" si="7"/>
        <v>6749965.3999999985</v>
      </c>
      <c r="I41" s="830">
        <f t="shared" si="7"/>
        <v>-8184258.9000000004</v>
      </c>
      <c r="J41" s="830">
        <f>+J21-J40</f>
        <v>10074561.126510024</v>
      </c>
    </row>
    <row r="42" spans="1:14" ht="15.75" customHeight="1" x14ac:dyDescent="0.2">
      <c r="A42" s="437"/>
      <c r="B42" s="1129" t="s">
        <v>857</v>
      </c>
      <c r="C42" s="1129"/>
      <c r="D42" s="1129"/>
      <c r="E42" s="1129"/>
      <c r="F42" s="1129"/>
      <c r="G42" s="1129"/>
      <c r="H42" s="1129"/>
      <c r="I42" s="1129"/>
      <c r="J42" s="1129"/>
      <c r="K42" s="51"/>
      <c r="L42" s="51"/>
      <c r="M42" s="51"/>
      <c r="N42" s="51"/>
    </row>
    <row r="43" spans="1:14" ht="12.75" customHeight="1" x14ac:dyDescent="0.2">
      <c r="A43" s="437"/>
      <c r="B43" s="50"/>
      <c r="C43" s="50"/>
      <c r="D43" s="50"/>
      <c r="E43" s="50"/>
      <c r="F43" s="50"/>
      <c r="G43" s="50"/>
      <c r="H43" s="50"/>
      <c r="I43" s="50"/>
      <c r="J43" s="50"/>
      <c r="K43" s="51"/>
      <c r="L43" s="51"/>
      <c r="M43" s="51"/>
      <c r="N43" s="51"/>
    </row>
    <row r="44" spans="1:14" ht="12.75" customHeight="1" x14ac:dyDescent="0.2">
      <c r="A44" s="437"/>
      <c r="B44" s="50"/>
      <c r="C44" s="804"/>
      <c r="D44" s="804"/>
      <c r="E44" s="804"/>
      <c r="F44" s="804"/>
      <c r="G44" s="804"/>
      <c r="H44" s="804"/>
      <c r="I44" s="804"/>
      <c r="J44" s="804"/>
      <c r="K44" s="51"/>
      <c r="L44" s="51"/>
      <c r="M44" s="51"/>
      <c r="N44" s="51"/>
    </row>
    <row r="45" spans="1:14" ht="12.75" customHeight="1" x14ac:dyDescent="0.2">
      <c r="A45" s="437"/>
      <c r="B45" s="50"/>
      <c r="C45" s="804"/>
      <c r="D45" s="804"/>
      <c r="E45" s="804"/>
      <c r="F45" s="804"/>
      <c r="G45" s="804"/>
      <c r="H45" s="804"/>
      <c r="I45" s="804"/>
      <c r="J45" s="804"/>
      <c r="K45" s="51"/>
      <c r="L45" s="51"/>
      <c r="M45" s="51"/>
      <c r="N45" s="51"/>
    </row>
    <row r="46" spans="1:14" ht="12.75" customHeight="1" x14ac:dyDescent="0.2">
      <c r="A46" s="437"/>
      <c r="B46" s="50"/>
      <c r="C46" s="804"/>
      <c r="D46" s="804"/>
      <c r="E46" s="804"/>
      <c r="F46" s="804"/>
      <c r="G46" s="804"/>
      <c r="H46" s="804"/>
      <c r="I46" s="804"/>
      <c r="J46" s="804"/>
      <c r="K46" s="51"/>
      <c r="L46" s="51"/>
      <c r="M46" s="51"/>
      <c r="N46" s="51"/>
    </row>
    <row r="47" spans="1:14" ht="12.75" customHeight="1" x14ac:dyDescent="0.2">
      <c r="A47" s="437"/>
      <c r="B47" s="50"/>
      <c r="C47" s="50"/>
      <c r="D47" s="50"/>
      <c r="E47" s="50"/>
      <c r="F47" s="50"/>
      <c r="G47" s="50"/>
      <c r="H47" s="50"/>
      <c r="I47" s="50"/>
      <c r="J47" s="50"/>
      <c r="K47" s="51"/>
      <c r="L47" s="51"/>
      <c r="M47" s="51"/>
      <c r="N47" s="51"/>
    </row>
    <row r="48" spans="1:14" x14ac:dyDescent="0.2">
      <c r="C48" s="791"/>
      <c r="D48" s="791"/>
      <c r="E48" s="791"/>
      <c r="F48" s="791"/>
      <c r="G48" s="791"/>
      <c r="H48" s="791"/>
      <c r="I48" s="791"/>
      <c r="J48" s="791"/>
    </row>
    <row r="49" spans="4:9" x14ac:dyDescent="0.2">
      <c r="D49" s="779"/>
      <c r="E49" s="780"/>
      <c r="F49" s="780"/>
      <c r="G49" s="780"/>
      <c r="H49" s="779"/>
      <c r="I49" s="779"/>
    </row>
    <row r="50" spans="4:9" x14ac:dyDescent="0.2">
      <c r="D50" s="779"/>
      <c r="E50" s="780"/>
      <c r="F50" s="780"/>
      <c r="G50" s="780"/>
      <c r="H50" s="779"/>
    </row>
    <row r="51" spans="4:9" x14ac:dyDescent="0.2">
      <c r="D51" s="779"/>
    </row>
  </sheetData>
  <mergeCells count="12">
    <mergeCell ref="A1:B1"/>
    <mergeCell ref="B42:J42"/>
    <mergeCell ref="A2:J2"/>
    <mergeCell ref="A3:J3"/>
    <mergeCell ref="A4:J4"/>
    <mergeCell ref="A6:B8"/>
    <mergeCell ref="C6:C8"/>
    <mergeCell ref="D6:E7"/>
    <mergeCell ref="F6:F8"/>
    <mergeCell ref="G6:G8"/>
    <mergeCell ref="H6:H8"/>
    <mergeCell ref="I6:I8"/>
  </mergeCells>
  <hyperlinks>
    <hyperlink ref="A1" location="Índice!A1" display="Regresar" xr:uid="{00000000-0004-0000-4500-000000000000}"/>
  </hyperlinks>
  <pageMargins left="0.15748031496062992" right="0.15748031496062992" top="0.74803149606299213" bottom="0.74803149606299213" header="0.31496062992125984" footer="0.31496062992125984"/>
  <pageSetup scale="8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V57"/>
  <sheetViews>
    <sheetView showGridLines="0" workbookViewId="0">
      <selection activeCell="E20" sqref="E20"/>
    </sheetView>
  </sheetViews>
  <sheetFormatPr baseColWidth="10" defaultRowHeight="15" x14ac:dyDescent="0.3"/>
  <cols>
    <col min="1" max="1" width="32.85546875" style="11" customWidth="1"/>
    <col min="2" max="2" width="18.5703125" style="11" customWidth="1"/>
    <col min="3" max="3" width="20.42578125" style="11" customWidth="1"/>
    <col min="4" max="4" width="19.140625" style="11" customWidth="1"/>
    <col min="5" max="5" width="18.42578125" style="11" customWidth="1"/>
    <col min="6" max="6" width="15.5703125" style="11" customWidth="1"/>
    <col min="7" max="7" width="24.85546875" style="11" customWidth="1"/>
    <col min="8" max="8" width="13.85546875" style="11" customWidth="1"/>
    <col min="9" max="10" width="16.140625" style="11" bestFit="1" customWidth="1"/>
    <col min="11" max="16384" width="11.42578125" style="11"/>
  </cols>
  <sheetData>
    <row r="1" spans="1:9" s="216" customFormat="1" x14ac:dyDescent="0.3">
      <c r="A1" s="236" t="s">
        <v>18</v>
      </c>
      <c r="B1" s="288"/>
      <c r="C1" s="288"/>
      <c r="D1" s="288"/>
      <c r="E1" s="288"/>
    </row>
    <row r="2" spans="1:9" s="216" customFormat="1" x14ac:dyDescent="0.3">
      <c r="A2" s="1302" t="s">
        <v>1233</v>
      </c>
      <c r="B2" s="1302"/>
      <c r="C2" s="1302"/>
      <c r="D2" s="1302"/>
      <c r="E2" s="1302"/>
      <c r="F2" s="1302"/>
      <c r="G2" s="1302"/>
      <c r="H2" s="1302"/>
      <c r="I2" s="1302"/>
    </row>
    <row r="3" spans="1:9" s="216" customFormat="1" ht="18" x14ac:dyDescent="0.35">
      <c r="A3" s="983" t="s">
        <v>1382</v>
      </c>
      <c r="B3" s="983"/>
      <c r="C3" s="983"/>
      <c r="D3" s="983"/>
      <c r="E3" s="983"/>
    </row>
    <row r="4" spans="1:9" s="216" customFormat="1" ht="18" x14ac:dyDescent="0.35">
      <c r="A4" s="260" t="s">
        <v>69</v>
      </c>
      <c r="B4" s="289"/>
      <c r="C4" s="289"/>
      <c r="D4" s="289"/>
      <c r="E4" s="289"/>
    </row>
    <row r="5" spans="1:9" s="216" customFormat="1" ht="15.75" thickBot="1" x14ac:dyDescent="0.35">
      <c r="A5" s="1302"/>
      <c r="B5" s="1302"/>
      <c r="C5" s="1302"/>
      <c r="D5" s="1302"/>
      <c r="E5" s="1302"/>
      <c r="F5" s="1302"/>
    </row>
    <row r="6" spans="1:9" ht="24.75" customHeight="1" thickBot="1" x14ac:dyDescent="0.35">
      <c r="A6" s="1268" t="s">
        <v>1363</v>
      </c>
      <c r="B6" s="1270" t="s">
        <v>19</v>
      </c>
      <c r="C6" s="1237" t="s">
        <v>484</v>
      </c>
      <c r="D6" s="1237"/>
      <c r="E6" s="1237" t="s">
        <v>1028</v>
      </c>
      <c r="F6" s="1237"/>
      <c r="G6" s="1237"/>
      <c r="H6" s="1237"/>
      <c r="I6" s="1237"/>
    </row>
    <row r="7" spans="1:9" ht="60.75" thickBot="1" x14ac:dyDescent="0.35">
      <c r="A7" s="1269"/>
      <c r="B7" s="1271"/>
      <c r="C7" s="370" t="s">
        <v>1025</v>
      </c>
      <c r="D7" s="370" t="s">
        <v>483</v>
      </c>
      <c r="E7" s="371" t="s">
        <v>485</v>
      </c>
      <c r="F7" s="371" t="s">
        <v>1268</v>
      </c>
      <c r="G7" s="371" t="s">
        <v>1269</v>
      </c>
      <c r="H7" s="372" t="s">
        <v>1267</v>
      </c>
      <c r="I7" s="372" t="s">
        <v>1026</v>
      </c>
    </row>
    <row r="8" spans="1:9" ht="15" customHeight="1" x14ac:dyDescent="0.3">
      <c r="A8" s="290"/>
      <c r="B8" s="291"/>
      <c r="C8" s="369"/>
      <c r="D8" s="369"/>
      <c r="E8" s="369"/>
      <c r="F8" s="146"/>
    </row>
    <row r="9" spans="1:9" ht="15" customHeight="1" x14ac:dyDescent="0.3">
      <c r="A9" s="55" t="s">
        <v>376</v>
      </c>
      <c r="B9" s="2">
        <f t="shared" ref="B9:I9" si="0">SUM(B11:B46)</f>
        <v>496338715.96128011</v>
      </c>
      <c r="C9" s="2">
        <f t="shared" si="0"/>
        <v>469152956.45799005</v>
      </c>
      <c r="D9" s="2">
        <f t="shared" si="0"/>
        <v>1323924.95291</v>
      </c>
      <c r="E9" s="2">
        <f t="shared" si="0"/>
        <v>16902023.78489</v>
      </c>
      <c r="F9" s="2">
        <f t="shared" si="0"/>
        <v>1778219.1858299999</v>
      </c>
      <c r="G9" s="2">
        <f t="shared" si="0"/>
        <v>36438.527789999993</v>
      </c>
      <c r="H9" s="2">
        <f t="shared" si="0"/>
        <v>1429.0366899999999</v>
      </c>
      <c r="I9" s="2">
        <f t="shared" si="0"/>
        <v>7143724.0151799982</v>
      </c>
    </row>
    <row r="10" spans="1:9" ht="15" customHeight="1" x14ac:dyDescent="0.3">
      <c r="A10" s="56"/>
      <c r="B10" s="2"/>
      <c r="C10" s="2"/>
      <c r="D10" s="2"/>
      <c r="E10" s="2"/>
      <c r="F10" s="146"/>
    </row>
    <row r="11" spans="1:9" ht="15" customHeight="1" x14ac:dyDescent="0.3">
      <c r="A11" s="57" t="s">
        <v>20</v>
      </c>
      <c r="B11" s="2">
        <f>+C11+D11+E11+F11+G11+H11+I11</f>
        <v>7303778.7412699992</v>
      </c>
      <c r="C11" s="2">
        <v>7257649.4618800003</v>
      </c>
      <c r="D11" s="6">
        <v>39.411999999999999</v>
      </c>
      <c r="E11" s="6">
        <v>1063.20433</v>
      </c>
      <c r="F11" s="6">
        <v>25119.367309999998</v>
      </c>
      <c r="G11" s="6">
        <v>709.71107999999992</v>
      </c>
      <c r="H11" s="2">
        <v>0</v>
      </c>
      <c r="I11" s="6">
        <v>19197.58467</v>
      </c>
    </row>
    <row r="12" spans="1:9" ht="15" customHeight="1" x14ac:dyDescent="0.3">
      <c r="A12" s="57" t="s">
        <v>21</v>
      </c>
      <c r="B12" s="2">
        <f t="shared" ref="B12:B46" si="1">+C12+D12+E12+F12+G12+H12+I12</f>
        <v>21840299.51128</v>
      </c>
      <c r="C12" s="2">
        <v>21625171.844720002</v>
      </c>
      <c r="D12" s="6">
        <v>25021.155620000001</v>
      </c>
      <c r="E12" s="6">
        <v>3745.2741000000001</v>
      </c>
      <c r="F12" s="6">
        <v>143234.61750999998</v>
      </c>
      <c r="G12" s="6">
        <v>1367.00316</v>
      </c>
      <c r="H12" s="2">
        <v>0</v>
      </c>
      <c r="I12" s="6">
        <v>41759.616170000001</v>
      </c>
    </row>
    <row r="13" spans="1:9" ht="15" customHeight="1" x14ac:dyDescent="0.3">
      <c r="A13" s="57" t="s">
        <v>22</v>
      </c>
      <c r="B13" s="2">
        <f t="shared" si="1"/>
        <v>4265937.2737299995</v>
      </c>
      <c r="C13" s="2">
        <v>4221932.8209699998</v>
      </c>
      <c r="D13" s="6">
        <v>11459.141960000001</v>
      </c>
      <c r="E13" s="6">
        <v>753.99824000000001</v>
      </c>
      <c r="F13" s="6">
        <v>10837.48558</v>
      </c>
      <c r="G13" s="6">
        <v>190.06582</v>
      </c>
      <c r="H13" s="2">
        <v>0</v>
      </c>
      <c r="I13" s="6">
        <v>20763.761160000002</v>
      </c>
    </row>
    <row r="14" spans="1:9" ht="15" customHeight="1" x14ac:dyDescent="0.3">
      <c r="A14" s="57" t="s">
        <v>23</v>
      </c>
      <c r="B14" s="2">
        <f t="shared" si="1"/>
        <v>3415416.6934099998</v>
      </c>
      <c r="C14" s="2">
        <v>3381935.3781300001</v>
      </c>
      <c r="D14" s="6">
        <v>5995.5139300000001</v>
      </c>
      <c r="E14" s="6">
        <v>574.03161</v>
      </c>
      <c r="F14" s="6">
        <v>15301.58943</v>
      </c>
      <c r="G14" s="6">
        <v>244.44832</v>
      </c>
      <c r="H14" s="2">
        <v>0</v>
      </c>
      <c r="I14" s="6">
        <v>11365.73199</v>
      </c>
    </row>
    <row r="15" spans="1:9" ht="15" customHeight="1" x14ac:dyDescent="0.3">
      <c r="A15" s="57" t="s">
        <v>24</v>
      </c>
      <c r="B15" s="2">
        <f t="shared" si="1"/>
        <v>19596526.162319995</v>
      </c>
      <c r="C15" s="2">
        <v>19396047.296529997</v>
      </c>
      <c r="D15" s="6">
        <v>33059.998480000002</v>
      </c>
      <c r="E15" s="6">
        <v>3793.6532400000001</v>
      </c>
      <c r="F15" s="6">
        <v>105326.72348999999</v>
      </c>
      <c r="G15" s="6">
        <v>1522.17767</v>
      </c>
      <c r="H15" s="2">
        <v>825.00674000000004</v>
      </c>
      <c r="I15" s="6">
        <v>55951.306170000003</v>
      </c>
    </row>
    <row r="16" spans="1:9" ht="15" customHeight="1" x14ac:dyDescent="0.3">
      <c r="A16" s="57" t="s">
        <v>25</v>
      </c>
      <c r="B16" s="2">
        <f t="shared" si="1"/>
        <v>2905288.0534000001</v>
      </c>
      <c r="C16" s="2">
        <v>2865166.49682</v>
      </c>
      <c r="D16" s="6">
        <v>7045.6961200000005</v>
      </c>
      <c r="E16" s="6">
        <v>494.31464</v>
      </c>
      <c r="F16" s="6">
        <v>11743.36534</v>
      </c>
      <c r="G16" s="6">
        <v>369.68968999999998</v>
      </c>
      <c r="H16" s="2">
        <v>0</v>
      </c>
      <c r="I16" s="6">
        <v>20468.49079</v>
      </c>
    </row>
    <row r="17" spans="1:9" ht="15" customHeight="1" x14ac:dyDescent="0.3">
      <c r="A17" s="57" t="s">
        <v>26</v>
      </c>
      <c r="B17" s="2">
        <f t="shared" si="1"/>
        <v>4564329.5844100006</v>
      </c>
      <c r="C17" s="2">
        <v>4491199.1603399999</v>
      </c>
      <c r="D17" s="6">
        <v>21856.477920000001</v>
      </c>
      <c r="E17" s="6">
        <v>1469.2329499999998</v>
      </c>
      <c r="F17" s="6">
        <v>21128.438750000001</v>
      </c>
      <c r="G17" s="6">
        <v>572.78242</v>
      </c>
      <c r="H17" s="2">
        <v>0</v>
      </c>
      <c r="I17" s="6">
        <v>28103.492030000001</v>
      </c>
    </row>
    <row r="18" spans="1:9" ht="15" customHeight="1" x14ac:dyDescent="0.3">
      <c r="A18" s="57" t="s">
        <v>27</v>
      </c>
      <c r="B18" s="2">
        <f t="shared" si="1"/>
        <v>20413678.801040001</v>
      </c>
      <c r="C18" s="2">
        <v>20219718.555300001</v>
      </c>
      <c r="D18" s="6">
        <v>48481.692750000002</v>
      </c>
      <c r="E18" s="6">
        <v>3579.37988</v>
      </c>
      <c r="F18" s="6">
        <v>66560.173269999999</v>
      </c>
      <c r="G18" s="6">
        <v>1291.3231799999999</v>
      </c>
      <c r="H18" s="2">
        <v>0</v>
      </c>
      <c r="I18" s="6">
        <v>74047.676659999997</v>
      </c>
    </row>
    <row r="19" spans="1:9" ht="15" customHeight="1" x14ac:dyDescent="0.3">
      <c r="A19" s="58" t="s">
        <v>28</v>
      </c>
      <c r="B19" s="2">
        <f t="shared" si="1"/>
        <v>22409259.959830001</v>
      </c>
      <c r="C19" s="2">
        <v>0</v>
      </c>
      <c r="D19" s="6">
        <v>21452.887050000001</v>
      </c>
      <c r="E19" s="2">
        <v>16812114.299740002</v>
      </c>
      <c r="F19" s="6">
        <v>14400.95391</v>
      </c>
      <c r="G19" s="6">
        <v>723.98100999999997</v>
      </c>
      <c r="H19" s="2">
        <v>0</v>
      </c>
      <c r="I19" s="2">
        <v>5560567.8381199995</v>
      </c>
    </row>
    <row r="20" spans="1:9" ht="15" customHeight="1" x14ac:dyDescent="0.3">
      <c r="A20" s="41" t="s">
        <v>1292</v>
      </c>
      <c r="B20" s="2">
        <f t="shared" si="1"/>
        <v>46198001.398440011</v>
      </c>
      <c r="C20" s="2">
        <v>45980559.66657</v>
      </c>
      <c r="D20" s="6">
        <v>23276.83743</v>
      </c>
      <c r="E20" s="6">
        <v>6813.0576900000005</v>
      </c>
      <c r="F20" s="6">
        <v>72529.367019999991</v>
      </c>
      <c r="G20" s="6">
        <v>1288.20643</v>
      </c>
      <c r="H20" s="2">
        <v>0</v>
      </c>
      <c r="I20" s="6">
        <v>113534.26329999999</v>
      </c>
    </row>
    <row r="21" spans="1:9" ht="15" customHeight="1" x14ac:dyDescent="0.3">
      <c r="A21" s="41" t="s">
        <v>1293</v>
      </c>
      <c r="B21" s="2">
        <f t="shared" si="1"/>
        <v>43748912.098419987</v>
      </c>
      <c r="C21" s="2">
        <v>43318482.043809995</v>
      </c>
      <c r="D21" s="6">
        <v>155189.15859000001</v>
      </c>
      <c r="E21" s="6">
        <v>7208.1221500000001</v>
      </c>
      <c r="F21" s="6">
        <v>110701.24434999999</v>
      </c>
      <c r="G21" s="6">
        <v>3360.2954799999998</v>
      </c>
      <c r="H21" s="2">
        <v>0</v>
      </c>
      <c r="I21" s="6">
        <v>153971.23403999998</v>
      </c>
    </row>
    <row r="22" spans="1:9" ht="15" customHeight="1" x14ac:dyDescent="0.3">
      <c r="A22" s="41" t="s">
        <v>29</v>
      </c>
      <c r="B22" s="2">
        <f t="shared" si="1"/>
        <v>5199027.4526900006</v>
      </c>
      <c r="C22" s="2">
        <v>5051374.8940300001</v>
      </c>
      <c r="D22" s="6">
        <v>20956.14099</v>
      </c>
      <c r="E22" s="6">
        <v>1476.6091000000001</v>
      </c>
      <c r="F22" s="6">
        <v>93729.163029999996</v>
      </c>
      <c r="G22" s="6">
        <v>659.89456000000007</v>
      </c>
      <c r="H22" s="2">
        <v>0</v>
      </c>
      <c r="I22" s="6">
        <v>30830.750980000001</v>
      </c>
    </row>
    <row r="23" spans="1:9" ht="15" customHeight="1" x14ac:dyDescent="0.3">
      <c r="A23" s="41" t="s">
        <v>30</v>
      </c>
      <c r="B23" s="2">
        <f t="shared" si="1"/>
        <v>21836720.355550006</v>
      </c>
      <c r="C23" s="2">
        <v>21645136.442930002</v>
      </c>
      <c r="D23" s="6">
        <v>33314.303520000001</v>
      </c>
      <c r="E23" s="6">
        <v>3542.1564399999997</v>
      </c>
      <c r="F23" s="6">
        <v>91086.88854</v>
      </c>
      <c r="G23" s="6">
        <v>2009.69076</v>
      </c>
      <c r="H23" s="2">
        <v>0</v>
      </c>
      <c r="I23" s="6">
        <v>61630.873359999998</v>
      </c>
    </row>
    <row r="24" spans="1:9" ht="15" customHeight="1" x14ac:dyDescent="0.3">
      <c r="A24" s="41" t="s">
        <v>31</v>
      </c>
      <c r="B24" s="2">
        <f t="shared" si="1"/>
        <v>3601002.6263699997</v>
      </c>
      <c r="C24" s="2">
        <v>3530370.0068999999</v>
      </c>
      <c r="D24" s="6">
        <v>14910.11507</v>
      </c>
      <c r="E24" s="6">
        <v>1144.3858400000001</v>
      </c>
      <c r="F24" s="6">
        <v>21607.178809999998</v>
      </c>
      <c r="G24" s="6">
        <v>673.75037999999995</v>
      </c>
      <c r="H24" s="2">
        <v>0</v>
      </c>
      <c r="I24" s="6">
        <v>32297.18937</v>
      </c>
    </row>
    <row r="25" spans="1:9" ht="15" customHeight="1" x14ac:dyDescent="0.3">
      <c r="A25" s="41" t="s">
        <v>32</v>
      </c>
      <c r="B25" s="2">
        <f t="shared" si="1"/>
        <v>5412382.3795500007</v>
      </c>
      <c r="C25" s="2">
        <v>5362677.0259600002</v>
      </c>
      <c r="D25" s="6">
        <v>12472.4609</v>
      </c>
      <c r="E25" s="6">
        <v>1023.65771</v>
      </c>
      <c r="F25" s="6">
        <v>13522.76082</v>
      </c>
      <c r="G25" s="6">
        <v>288.42604999999998</v>
      </c>
      <c r="H25" s="2">
        <v>0</v>
      </c>
      <c r="I25" s="6">
        <v>22398.04811</v>
      </c>
    </row>
    <row r="26" spans="1:9" ht="15" customHeight="1" x14ac:dyDescent="0.3">
      <c r="A26" s="41" t="s">
        <v>33</v>
      </c>
      <c r="B26" s="2">
        <f t="shared" si="1"/>
        <v>38926119.549329996</v>
      </c>
      <c r="C26" s="2">
        <v>38606175.505519994</v>
      </c>
      <c r="D26" s="6">
        <v>54954.528009999995</v>
      </c>
      <c r="E26" s="6">
        <v>6678.8462599999993</v>
      </c>
      <c r="F26" s="6">
        <v>157515.8327</v>
      </c>
      <c r="G26" s="6">
        <v>2967.4361800000001</v>
      </c>
      <c r="H26" s="2">
        <v>21.033799999999999</v>
      </c>
      <c r="I26" s="6">
        <v>97806.366859999995</v>
      </c>
    </row>
    <row r="27" spans="1:9" ht="15" customHeight="1" x14ac:dyDescent="0.3">
      <c r="A27" s="41" t="s">
        <v>1290</v>
      </c>
      <c r="B27" s="2">
        <f t="shared" si="1"/>
        <v>22665067.666999999</v>
      </c>
      <c r="C27" s="2">
        <v>22384377.80914</v>
      </c>
      <c r="D27" s="6">
        <v>137399.92662000001</v>
      </c>
      <c r="E27" s="6">
        <v>6767.5530599999993</v>
      </c>
      <c r="F27" s="6">
        <v>58691.347809999999</v>
      </c>
      <c r="G27" s="6">
        <v>2453.1670800000002</v>
      </c>
      <c r="H27" s="2">
        <v>0</v>
      </c>
      <c r="I27" s="6">
        <v>75377.863290000008</v>
      </c>
    </row>
    <row r="28" spans="1:9" ht="15" customHeight="1" x14ac:dyDescent="0.3">
      <c r="A28" s="41" t="s">
        <v>1288</v>
      </c>
      <c r="B28" s="2">
        <f t="shared" si="1"/>
        <v>15264064.97845</v>
      </c>
      <c r="C28" s="2">
        <v>15159878.76213</v>
      </c>
      <c r="D28" s="6">
        <v>7677.3548499999997</v>
      </c>
      <c r="E28" s="6">
        <v>2690.00605</v>
      </c>
      <c r="F28" s="6">
        <v>54052.918380000003</v>
      </c>
      <c r="G28" s="6">
        <v>1261.39365</v>
      </c>
      <c r="H28" s="2">
        <v>0</v>
      </c>
      <c r="I28" s="6">
        <v>38504.543389999999</v>
      </c>
    </row>
    <row r="29" spans="1:9" ht="15" customHeight="1" x14ac:dyDescent="0.3">
      <c r="A29" s="57" t="s">
        <v>34</v>
      </c>
      <c r="B29" s="2">
        <f t="shared" si="1"/>
        <v>10470258.226820001</v>
      </c>
      <c r="C29" s="2">
        <v>10387018.84214</v>
      </c>
      <c r="D29" s="6">
        <v>13655.462579999999</v>
      </c>
      <c r="E29" s="6">
        <v>968.66816000000006</v>
      </c>
      <c r="F29" s="6">
        <v>32922.474320000001</v>
      </c>
      <c r="G29" s="6">
        <v>977.5770500000001</v>
      </c>
      <c r="H29" s="2">
        <v>0</v>
      </c>
      <c r="I29" s="6">
        <v>34715.202570000001</v>
      </c>
    </row>
    <row r="30" spans="1:9" ht="15" customHeight="1" x14ac:dyDescent="0.3">
      <c r="A30" s="57" t="s">
        <v>35</v>
      </c>
      <c r="B30" s="2">
        <f t="shared" si="1"/>
        <v>5230964.6766099995</v>
      </c>
      <c r="C30" s="2">
        <v>4945394.8117899997</v>
      </c>
      <c r="D30" s="6">
        <v>215311.05353999999</v>
      </c>
      <c r="E30" s="6">
        <v>1031.46127</v>
      </c>
      <c r="F30" s="6">
        <v>17513.270260000001</v>
      </c>
      <c r="G30" s="6">
        <v>378.27924000000002</v>
      </c>
      <c r="H30" s="2">
        <v>45.070480000000003</v>
      </c>
      <c r="I30" s="6">
        <v>51290.730029999999</v>
      </c>
    </row>
    <row r="31" spans="1:9" ht="15" customHeight="1" x14ac:dyDescent="0.3">
      <c r="A31" s="57" t="s">
        <v>36</v>
      </c>
      <c r="B31" s="2">
        <f t="shared" si="1"/>
        <v>3265313.9397800001</v>
      </c>
      <c r="C31" s="2">
        <v>3206979.8203600002</v>
      </c>
      <c r="D31" s="6">
        <v>598.69868000000008</v>
      </c>
      <c r="E31" s="6">
        <v>978.20280000000002</v>
      </c>
      <c r="F31" s="6">
        <v>17320.716399999998</v>
      </c>
      <c r="G31" s="6">
        <v>436.99871000000002</v>
      </c>
      <c r="H31" s="2">
        <v>0</v>
      </c>
      <c r="I31" s="6">
        <v>38999.502829999998</v>
      </c>
    </row>
    <row r="32" spans="1:9" ht="15" customHeight="1" x14ac:dyDescent="0.3">
      <c r="A32" s="57" t="s">
        <v>37</v>
      </c>
      <c r="B32" s="2">
        <f t="shared" si="1"/>
        <v>39472355.304870009</v>
      </c>
      <c r="C32" s="2">
        <v>39134224.261080004</v>
      </c>
      <c r="D32" s="6">
        <v>114145.17823999999</v>
      </c>
      <c r="E32" s="6">
        <v>8297.1164100000005</v>
      </c>
      <c r="F32" s="6">
        <v>116498.75248000001</v>
      </c>
      <c r="G32" s="6">
        <v>3227.8212400000002</v>
      </c>
      <c r="H32" s="2">
        <v>0</v>
      </c>
      <c r="I32" s="6">
        <v>95962.17542</v>
      </c>
    </row>
    <row r="33" spans="1:9" ht="15" customHeight="1" x14ac:dyDescent="0.3">
      <c r="A33" s="57" t="s">
        <v>38</v>
      </c>
      <c r="B33" s="2">
        <f t="shared" si="1"/>
        <v>4440349.5259500006</v>
      </c>
      <c r="C33" s="2">
        <v>4378080.4685200006</v>
      </c>
      <c r="D33" s="6">
        <v>20648.571960000001</v>
      </c>
      <c r="E33" s="6">
        <v>1163.4963899999998</v>
      </c>
      <c r="F33" s="6">
        <v>19679.861140000001</v>
      </c>
      <c r="G33" s="6">
        <v>530.41167000000007</v>
      </c>
      <c r="H33" s="2">
        <v>38.852519999999998</v>
      </c>
      <c r="I33" s="6">
        <v>20207.86375</v>
      </c>
    </row>
    <row r="34" spans="1:9" ht="15" customHeight="1" x14ac:dyDescent="0.3">
      <c r="A34" s="57" t="s">
        <v>39</v>
      </c>
      <c r="B34" s="2">
        <f t="shared" si="1"/>
        <v>13928770.75543</v>
      </c>
      <c r="C34" s="2">
        <v>13722204.795709999</v>
      </c>
      <c r="D34" s="6">
        <v>52916.222090000003</v>
      </c>
      <c r="E34" s="6">
        <v>3632.3071800000002</v>
      </c>
      <c r="F34" s="6">
        <v>94418.894629999995</v>
      </c>
      <c r="G34" s="6">
        <v>635.46536000000003</v>
      </c>
      <c r="H34" s="2">
        <v>0</v>
      </c>
      <c r="I34" s="6">
        <v>54963.070460000003</v>
      </c>
    </row>
    <row r="35" spans="1:9" ht="15" customHeight="1" x14ac:dyDescent="0.3">
      <c r="A35" s="57" t="s">
        <v>40</v>
      </c>
      <c r="B35" s="2">
        <f t="shared" si="1"/>
        <v>14660078.68708</v>
      </c>
      <c r="C35" s="2">
        <v>14562818.645469999</v>
      </c>
      <c r="D35" s="6">
        <v>9519.4590399999997</v>
      </c>
      <c r="E35" s="6">
        <v>1571.7067</v>
      </c>
      <c r="F35" s="6">
        <v>45606.441319999998</v>
      </c>
      <c r="G35" s="6">
        <v>912.60401000000002</v>
      </c>
      <c r="H35" s="2">
        <v>0</v>
      </c>
      <c r="I35" s="6">
        <v>39649.830540000003</v>
      </c>
    </row>
    <row r="36" spans="1:9" ht="15" customHeight="1" x14ac:dyDescent="0.3">
      <c r="A36" s="57" t="s">
        <v>41</v>
      </c>
      <c r="B36" s="2">
        <f t="shared" si="1"/>
        <v>9471165.8790100012</v>
      </c>
      <c r="C36" s="2">
        <v>9426386.5687900018</v>
      </c>
      <c r="D36" s="6">
        <v>5130.8357800000003</v>
      </c>
      <c r="E36" s="6">
        <v>1919.42653</v>
      </c>
      <c r="F36" s="6">
        <v>15229.046890000001</v>
      </c>
      <c r="G36" s="6">
        <v>118.52208999999999</v>
      </c>
      <c r="H36" s="2">
        <v>365.04859999999996</v>
      </c>
      <c r="I36" s="6">
        <v>22016.430329999999</v>
      </c>
    </row>
    <row r="37" spans="1:9" ht="15" customHeight="1" x14ac:dyDescent="0.3">
      <c r="A37" s="57" t="s">
        <v>42</v>
      </c>
      <c r="B37" s="2">
        <f t="shared" si="1"/>
        <v>10555062.009550003</v>
      </c>
      <c r="C37" s="2">
        <v>10493138.899870001</v>
      </c>
      <c r="D37" s="6">
        <v>6360.3964000000005</v>
      </c>
      <c r="E37" s="6">
        <v>1767.6018100000001</v>
      </c>
      <c r="F37" s="6">
        <v>26063.42942</v>
      </c>
      <c r="G37" s="6">
        <v>821.77936999999997</v>
      </c>
      <c r="H37" s="2">
        <v>0</v>
      </c>
      <c r="I37" s="6">
        <v>26909.902679999999</v>
      </c>
    </row>
    <row r="38" spans="1:9" ht="15" customHeight="1" x14ac:dyDescent="0.3">
      <c r="A38" s="57" t="s">
        <v>43</v>
      </c>
      <c r="B38" s="2">
        <f t="shared" si="1"/>
        <v>11433525.110300001</v>
      </c>
      <c r="C38" s="2">
        <v>11298304.17894</v>
      </c>
      <c r="D38" s="6">
        <v>36061.02792</v>
      </c>
      <c r="E38" s="6">
        <v>2102.6352400000001</v>
      </c>
      <c r="F38" s="6">
        <v>48748.058950000006</v>
      </c>
      <c r="G38" s="6">
        <v>684.29545999999993</v>
      </c>
      <c r="H38" s="2">
        <v>0</v>
      </c>
      <c r="I38" s="6">
        <v>47624.913789999999</v>
      </c>
    </row>
    <row r="39" spans="1:9" ht="15" customHeight="1" x14ac:dyDescent="0.3">
      <c r="A39" s="57" t="s">
        <v>44</v>
      </c>
      <c r="B39" s="2">
        <f t="shared" si="1"/>
        <v>13583908.686970001</v>
      </c>
      <c r="C39" s="2">
        <v>13424202.84615</v>
      </c>
      <c r="D39" s="6">
        <v>47097.18232</v>
      </c>
      <c r="E39" s="6">
        <v>3284.0843999999997</v>
      </c>
      <c r="F39" s="6">
        <v>52522.052470000002</v>
      </c>
      <c r="G39" s="6">
        <v>1335.33986</v>
      </c>
      <c r="H39" s="2">
        <v>0</v>
      </c>
      <c r="I39" s="6">
        <v>55467.181770000003</v>
      </c>
    </row>
    <row r="40" spans="1:9" ht="15" customHeight="1" x14ac:dyDescent="0.3">
      <c r="A40" s="57" t="s">
        <v>45</v>
      </c>
      <c r="B40" s="2">
        <f t="shared" si="1"/>
        <v>3621181.3395399991</v>
      </c>
      <c r="C40" s="2">
        <v>3579176.2739299997</v>
      </c>
      <c r="D40" s="6">
        <v>14023.82523</v>
      </c>
      <c r="E40" s="6">
        <v>908.73536000000001</v>
      </c>
      <c r="F40" s="6">
        <v>11004.4979</v>
      </c>
      <c r="G40" s="6">
        <v>302.69644</v>
      </c>
      <c r="H40" s="2">
        <v>99.800190000000001</v>
      </c>
      <c r="I40" s="6">
        <v>15665.510490000001</v>
      </c>
    </row>
    <row r="41" spans="1:9" ht="15" customHeight="1" x14ac:dyDescent="0.3">
      <c r="A41" s="57" t="s">
        <v>46</v>
      </c>
      <c r="B41" s="2">
        <f t="shared" si="1"/>
        <v>16133982.84416</v>
      </c>
      <c r="C41" s="2">
        <v>16048069.06208</v>
      </c>
      <c r="D41" s="6">
        <v>11627.884599999999</v>
      </c>
      <c r="E41" s="6">
        <v>3575.1405299999997</v>
      </c>
      <c r="F41" s="6">
        <v>38688.853539999996</v>
      </c>
      <c r="G41" s="6">
        <v>1469.8706499999998</v>
      </c>
      <c r="H41" s="2">
        <v>34.224359999999997</v>
      </c>
      <c r="I41" s="6">
        <v>30517.808399999998</v>
      </c>
    </row>
    <row r="42" spans="1:9" ht="15" customHeight="1" x14ac:dyDescent="0.3">
      <c r="A42" s="59" t="s">
        <v>47</v>
      </c>
      <c r="B42" s="2">
        <f t="shared" si="1"/>
        <v>2206116.9644399998</v>
      </c>
      <c r="C42" s="2">
        <v>2141633.9500199999</v>
      </c>
      <c r="D42" s="6">
        <v>26807.737510000003</v>
      </c>
      <c r="E42" s="6">
        <v>620.59918000000005</v>
      </c>
      <c r="F42" s="6">
        <v>5949.6381600000004</v>
      </c>
      <c r="G42" s="6">
        <v>31.518669999999997</v>
      </c>
      <c r="H42" s="2">
        <v>0</v>
      </c>
      <c r="I42" s="6">
        <v>31073.5209</v>
      </c>
    </row>
    <row r="43" spans="1:9" ht="15" customHeight="1" x14ac:dyDescent="0.3">
      <c r="A43" s="57" t="s">
        <v>48</v>
      </c>
      <c r="B43" s="2">
        <f t="shared" si="1"/>
        <v>10278387.524129998</v>
      </c>
      <c r="C43" s="2">
        <v>10152918.34474</v>
      </c>
      <c r="D43" s="6">
        <v>16350.825769999999</v>
      </c>
      <c r="E43" s="6">
        <v>2109.1876600000001</v>
      </c>
      <c r="F43" s="6">
        <v>61693.7114</v>
      </c>
      <c r="G43" s="6">
        <v>1215.17776</v>
      </c>
      <c r="H43" s="2">
        <v>0</v>
      </c>
      <c r="I43" s="6">
        <v>44100.2768</v>
      </c>
    </row>
    <row r="44" spans="1:9" ht="15" customHeight="1" x14ac:dyDescent="0.3">
      <c r="A44" s="57" t="s">
        <v>49</v>
      </c>
      <c r="B44" s="2">
        <f t="shared" si="1"/>
        <v>6017272.0541299991</v>
      </c>
      <c r="C44" s="2">
        <v>5893547.3848999999</v>
      </c>
      <c r="D44" s="6">
        <v>62297.991689999995</v>
      </c>
      <c r="E44" s="6">
        <v>1064.8338999999999</v>
      </c>
      <c r="F44" s="6">
        <v>30733.789510000002</v>
      </c>
      <c r="G44" s="6">
        <v>824.29936999999995</v>
      </c>
      <c r="H44" s="2">
        <v>0</v>
      </c>
      <c r="I44" s="6">
        <v>28803.754760000003</v>
      </c>
    </row>
    <row r="45" spans="1:9" ht="15" customHeight="1" x14ac:dyDescent="0.3">
      <c r="A45" s="57" t="s">
        <v>50</v>
      </c>
      <c r="B45" s="2">
        <f t="shared" si="1"/>
        <v>7307229.8706399994</v>
      </c>
      <c r="C45" s="2">
        <v>7212023.8448299998</v>
      </c>
      <c r="D45" s="6">
        <v>24272.822059999999</v>
      </c>
      <c r="E45" s="6">
        <v>1165.81674</v>
      </c>
      <c r="F45" s="6">
        <v>38197.752280000001</v>
      </c>
      <c r="G45" s="6">
        <v>132.31070000000003</v>
      </c>
      <c r="H45" s="2">
        <v>0</v>
      </c>
      <c r="I45" s="6">
        <v>31437.32403</v>
      </c>
    </row>
    <row r="46" spans="1:9" ht="15" customHeight="1" x14ac:dyDescent="0.3">
      <c r="A46" s="57" t="s">
        <v>51</v>
      </c>
      <c r="B46" s="2">
        <f t="shared" si="1"/>
        <v>4696979.2753799995</v>
      </c>
      <c r="C46" s="2">
        <v>4648980.2869899999</v>
      </c>
      <c r="D46" s="6">
        <v>12536.975689999999</v>
      </c>
      <c r="E46" s="6">
        <v>930.98159999999996</v>
      </c>
      <c r="F46" s="6">
        <v>18338.528710000002</v>
      </c>
      <c r="G46" s="6">
        <v>450.11721999999997</v>
      </c>
      <c r="H46" s="2">
        <v>0</v>
      </c>
      <c r="I46" s="6">
        <v>15742.38517</v>
      </c>
    </row>
    <row r="47" spans="1:9" ht="15" customHeight="1" thickBot="1" x14ac:dyDescent="0.35">
      <c r="A47" s="292"/>
      <c r="B47" s="300"/>
      <c r="C47" s="300"/>
      <c r="D47" s="300"/>
      <c r="E47" s="300"/>
      <c r="F47" s="300"/>
      <c r="G47" s="300"/>
      <c r="H47" s="300"/>
      <c r="I47" s="300"/>
    </row>
    <row r="48" spans="1:9" ht="15" customHeight="1" x14ac:dyDescent="0.3">
      <c r="A48" s="323" t="s">
        <v>1042</v>
      </c>
      <c r="B48" s="2"/>
      <c r="C48" s="2"/>
      <c r="D48" s="2"/>
      <c r="E48" s="2"/>
      <c r="F48" s="2"/>
    </row>
    <row r="49" spans="1:256" ht="15" customHeight="1" x14ac:dyDescent="0.3">
      <c r="A49" s="1305" t="s">
        <v>1364</v>
      </c>
      <c r="B49" s="1305"/>
      <c r="C49" s="1305"/>
      <c r="D49" s="1305"/>
      <c r="E49" s="1305"/>
      <c r="F49" s="1305"/>
      <c r="G49" s="1305"/>
      <c r="H49" s="1305"/>
      <c r="I49" s="1305"/>
    </row>
    <row r="50" spans="1:256" ht="16.5" customHeight="1" x14ac:dyDescent="0.3">
      <c r="A50" s="1305" t="s">
        <v>1296</v>
      </c>
      <c r="B50" s="1305"/>
      <c r="C50" s="1305"/>
      <c r="D50" s="1305"/>
      <c r="E50" s="1305"/>
      <c r="F50" s="1305"/>
      <c r="G50" s="1305"/>
      <c r="H50" s="1305"/>
      <c r="I50" s="1305"/>
      <c r="J50" s="43"/>
      <c r="K50" s="43"/>
      <c r="L50" s="43"/>
      <c r="M50" s="44"/>
      <c r="N50" s="45"/>
      <c r="O50" s="46"/>
      <c r="P50" s="45"/>
      <c r="Q50" s="44"/>
      <c r="R50" s="44"/>
    </row>
    <row r="51" spans="1:256" ht="16.5" customHeight="1" x14ac:dyDescent="0.3">
      <c r="A51" s="1306" t="s">
        <v>1297</v>
      </c>
      <c r="B51" s="1306"/>
      <c r="C51" s="1306"/>
      <c r="D51" s="1306"/>
      <c r="E51" s="1306"/>
      <c r="F51" s="1306"/>
      <c r="G51" s="1306"/>
      <c r="H51" s="1306"/>
      <c r="I51" s="1306"/>
      <c r="J51" s="47"/>
      <c r="K51" s="47"/>
      <c r="L51" s="47"/>
      <c r="M51" s="47"/>
      <c r="N51" s="47"/>
      <c r="O51" s="47"/>
      <c r="P51" s="47"/>
      <c r="Q51" s="47"/>
      <c r="R51" s="47"/>
    </row>
    <row r="52" spans="1:256" ht="21" customHeight="1" x14ac:dyDescent="0.3">
      <c r="A52" s="320" t="s">
        <v>1298</v>
      </c>
      <c r="B52" s="320"/>
      <c r="C52" s="320"/>
      <c r="D52" s="320"/>
      <c r="E52" s="320"/>
      <c r="F52" s="320"/>
      <c r="G52" s="320"/>
      <c r="H52" s="320"/>
      <c r="I52" s="320"/>
      <c r="J52" s="60"/>
      <c r="K52" s="60"/>
      <c r="L52" s="60"/>
      <c r="M52" s="48"/>
      <c r="N52" s="48"/>
      <c r="O52" s="48"/>
      <c r="P52" s="48"/>
      <c r="Q52" s="48"/>
      <c r="R52" s="48"/>
    </row>
    <row r="53" spans="1:256" ht="36.75" customHeight="1" x14ac:dyDescent="0.3">
      <c r="A53" s="1303" t="s">
        <v>1299</v>
      </c>
      <c r="B53" s="1303"/>
      <c r="C53" s="1303"/>
      <c r="D53" s="1303"/>
      <c r="E53" s="1303"/>
      <c r="F53" s="1303"/>
      <c r="G53" s="1303"/>
      <c r="H53" s="1303"/>
      <c r="I53" s="1303"/>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0"/>
      <c r="BR53" s="320"/>
      <c r="BS53" s="320"/>
      <c r="BT53" s="320"/>
      <c r="BU53" s="320"/>
      <c r="BV53" s="320"/>
      <c r="BW53" s="320"/>
      <c r="BX53" s="320"/>
      <c r="BY53" s="320"/>
      <c r="BZ53" s="320"/>
      <c r="CA53" s="320"/>
      <c r="CB53" s="320"/>
      <c r="CC53" s="320"/>
      <c r="CD53" s="320"/>
      <c r="CE53" s="320"/>
      <c r="CF53" s="320"/>
      <c r="CG53" s="320"/>
      <c r="CH53" s="320"/>
      <c r="CI53" s="320"/>
      <c r="CJ53" s="320"/>
      <c r="CK53" s="320"/>
      <c r="CL53" s="320"/>
      <c r="CM53" s="320"/>
      <c r="CN53" s="320"/>
      <c r="CO53" s="320"/>
      <c r="CP53" s="320"/>
      <c r="CQ53" s="320"/>
      <c r="CR53" s="320"/>
      <c r="CS53" s="320"/>
      <c r="CT53" s="320"/>
      <c r="CU53" s="320"/>
      <c r="CV53" s="320"/>
      <c r="CW53" s="320"/>
      <c r="CX53" s="320"/>
      <c r="CY53" s="320"/>
      <c r="CZ53" s="320"/>
      <c r="DA53" s="320"/>
      <c r="DB53" s="320"/>
      <c r="DC53" s="320"/>
      <c r="DD53" s="320"/>
      <c r="DE53" s="320"/>
      <c r="DF53" s="320"/>
      <c r="DG53" s="320"/>
      <c r="DH53" s="320"/>
      <c r="DI53" s="320"/>
      <c r="DJ53" s="320"/>
      <c r="DK53" s="320"/>
      <c r="DL53" s="320"/>
      <c r="DM53" s="320"/>
      <c r="DN53" s="320"/>
      <c r="DO53" s="320"/>
      <c r="DP53" s="320"/>
      <c r="DQ53" s="320"/>
      <c r="DR53" s="320"/>
      <c r="DS53" s="320"/>
      <c r="DT53" s="320"/>
      <c r="DU53" s="320"/>
      <c r="DV53" s="320"/>
      <c r="DW53" s="320"/>
      <c r="DX53" s="320"/>
      <c r="DY53" s="320"/>
      <c r="DZ53" s="320"/>
      <c r="EA53" s="320"/>
      <c r="EB53" s="320"/>
      <c r="EC53" s="320"/>
      <c r="ED53" s="320"/>
      <c r="EE53" s="320"/>
      <c r="EF53" s="320"/>
      <c r="EG53" s="320"/>
      <c r="EH53" s="320"/>
      <c r="EI53" s="320"/>
      <c r="EJ53" s="320"/>
      <c r="EK53" s="320"/>
      <c r="EL53" s="320"/>
      <c r="EM53" s="320"/>
      <c r="EN53" s="320"/>
      <c r="EO53" s="320"/>
      <c r="EP53" s="320"/>
      <c r="EQ53" s="320"/>
      <c r="ER53" s="320"/>
      <c r="ES53" s="320"/>
      <c r="ET53" s="320"/>
      <c r="EU53" s="320"/>
      <c r="EV53" s="320"/>
      <c r="EW53" s="320"/>
      <c r="EX53" s="320"/>
      <c r="EY53" s="320"/>
      <c r="EZ53" s="320"/>
      <c r="FA53" s="320"/>
      <c r="FB53" s="320"/>
      <c r="FC53" s="320"/>
      <c r="FD53" s="320"/>
      <c r="FE53" s="320"/>
      <c r="FF53" s="320"/>
      <c r="FG53" s="320"/>
      <c r="FH53" s="320"/>
      <c r="FI53" s="320"/>
      <c r="FJ53" s="320"/>
      <c r="FK53" s="320"/>
      <c r="FL53" s="320"/>
      <c r="FM53" s="320"/>
      <c r="FN53" s="320"/>
      <c r="FO53" s="320"/>
      <c r="FP53" s="320"/>
      <c r="FQ53" s="320"/>
      <c r="FR53" s="320"/>
      <c r="FS53" s="320"/>
      <c r="FT53" s="320"/>
      <c r="FU53" s="320"/>
      <c r="FV53" s="320"/>
      <c r="FW53" s="320"/>
      <c r="FX53" s="320"/>
      <c r="FY53" s="320"/>
      <c r="FZ53" s="320"/>
      <c r="GA53" s="320"/>
      <c r="GB53" s="320"/>
      <c r="GC53" s="320"/>
      <c r="GD53" s="320"/>
      <c r="GE53" s="320"/>
      <c r="GF53" s="320"/>
      <c r="GG53" s="320"/>
      <c r="GH53" s="320"/>
      <c r="GI53" s="320"/>
      <c r="GJ53" s="320"/>
      <c r="GK53" s="320"/>
      <c r="GL53" s="320"/>
      <c r="GM53" s="320"/>
      <c r="GN53" s="320"/>
      <c r="GO53" s="320"/>
      <c r="GP53" s="320"/>
      <c r="GQ53" s="320"/>
      <c r="GR53" s="320"/>
      <c r="GS53" s="320"/>
      <c r="GT53" s="320"/>
      <c r="GU53" s="320"/>
      <c r="GV53" s="320"/>
      <c r="GW53" s="320"/>
      <c r="GX53" s="320"/>
      <c r="GY53" s="320"/>
      <c r="GZ53" s="320"/>
      <c r="HA53" s="320"/>
      <c r="HB53" s="320"/>
      <c r="HC53" s="320"/>
      <c r="HD53" s="320"/>
      <c r="HE53" s="320"/>
      <c r="HF53" s="320"/>
      <c r="HG53" s="320"/>
      <c r="HH53" s="320"/>
      <c r="HI53" s="320"/>
      <c r="HJ53" s="320"/>
      <c r="HK53" s="320"/>
      <c r="HL53" s="320"/>
      <c r="HM53" s="320"/>
      <c r="HN53" s="320"/>
      <c r="HO53" s="320"/>
      <c r="HP53" s="320"/>
      <c r="HQ53" s="320"/>
      <c r="HR53" s="320"/>
      <c r="HS53" s="320"/>
      <c r="HT53" s="320"/>
      <c r="HU53" s="320"/>
      <c r="HV53" s="320"/>
      <c r="HW53" s="320"/>
      <c r="HX53" s="320"/>
      <c r="HY53" s="320"/>
      <c r="HZ53" s="320"/>
      <c r="IA53" s="320"/>
      <c r="IB53" s="320"/>
      <c r="IC53" s="320"/>
      <c r="ID53" s="320"/>
      <c r="IE53" s="320"/>
      <c r="IF53" s="320"/>
      <c r="IG53" s="320"/>
      <c r="IH53" s="320"/>
      <c r="II53" s="320"/>
      <c r="IJ53" s="320"/>
      <c r="IK53" s="320"/>
      <c r="IL53" s="320"/>
      <c r="IM53" s="320"/>
      <c r="IN53" s="320"/>
      <c r="IO53" s="320"/>
      <c r="IP53" s="320"/>
      <c r="IQ53" s="320"/>
      <c r="IR53" s="320"/>
      <c r="IS53" s="320"/>
      <c r="IT53" s="320"/>
      <c r="IU53" s="320"/>
      <c r="IV53" s="320"/>
    </row>
    <row r="54" spans="1:256" ht="15" customHeight="1" x14ac:dyDescent="0.3">
      <c r="A54" s="1304" t="s">
        <v>1279</v>
      </c>
      <c r="B54" s="1304"/>
      <c r="C54" s="1304"/>
      <c r="D54" s="1304"/>
      <c r="E54" s="1304"/>
      <c r="F54" s="1304"/>
    </row>
    <row r="55" spans="1:256" ht="15" customHeight="1" x14ac:dyDescent="0.3"/>
    <row r="56" spans="1:256" ht="25.5" customHeight="1" x14ac:dyDescent="0.3">
      <c r="J56" s="321"/>
    </row>
    <row r="57" spans="1:256" ht="15" customHeight="1" x14ac:dyDescent="0.3"/>
  </sheetData>
  <mergeCells count="11">
    <mergeCell ref="C6:D6"/>
    <mergeCell ref="A2:I2"/>
    <mergeCell ref="A53:I53"/>
    <mergeCell ref="A54:F54"/>
    <mergeCell ref="E6:I6"/>
    <mergeCell ref="A50:I50"/>
    <mergeCell ref="A51:I51"/>
    <mergeCell ref="A5:F5"/>
    <mergeCell ref="A6:A7"/>
    <mergeCell ref="B6:B7"/>
    <mergeCell ref="A49:I49"/>
  </mergeCells>
  <hyperlinks>
    <hyperlink ref="A1" location="Índice!A1" display="Regresar" xr:uid="{00000000-0004-0000-4600-000000000000}"/>
  </hyperlinks>
  <pageMargins left="0.70866141732283472" right="0.70866141732283472" top="0.74803149606299213" bottom="0.74803149606299213" header="0.31496062992125984" footer="0.31496062992125984"/>
  <pageSetup scale="6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X60"/>
  <sheetViews>
    <sheetView showGridLines="0" workbookViewId="0">
      <selection activeCell="D24" sqref="D24"/>
    </sheetView>
  </sheetViews>
  <sheetFormatPr baseColWidth="10" defaultRowHeight="15" x14ac:dyDescent="0.2"/>
  <cols>
    <col min="1" max="1" width="25.28515625" style="99" customWidth="1"/>
    <col min="2" max="2" width="15.140625" style="99" customWidth="1"/>
    <col min="3" max="3" width="14.28515625" style="99" customWidth="1"/>
    <col min="4" max="4" width="13.85546875" style="99" customWidth="1"/>
    <col min="5" max="5" width="14.5703125" style="99" customWidth="1"/>
    <col min="6" max="6" width="11.85546875" style="99" customWidth="1"/>
    <col min="7" max="7" width="16.5703125" style="99" customWidth="1"/>
    <col min="8" max="8" width="12" style="99" customWidth="1"/>
    <col min="9" max="9" width="15.140625" style="99" customWidth="1"/>
    <col min="10" max="10" width="22.7109375" style="99" customWidth="1"/>
    <col min="11" max="11" width="14.140625" style="99" customWidth="1"/>
    <col min="12" max="12" width="12.7109375" style="99" customWidth="1"/>
    <col min="13" max="13" width="14" style="99" customWidth="1"/>
    <col min="14" max="14" width="15.28515625" style="99" customWidth="1"/>
    <col min="15" max="15" width="17.5703125" style="831" bestFit="1" customWidth="1"/>
    <col min="16" max="16" width="12.7109375" style="99" bestFit="1" customWidth="1"/>
    <col min="17" max="17" width="13.85546875" style="832" bestFit="1" customWidth="1"/>
    <col min="18" max="16384" width="11.42578125" style="99"/>
  </cols>
  <sheetData>
    <row r="1" spans="1:17" s="420" customFormat="1" x14ac:dyDescent="0.2">
      <c r="A1" s="318" t="s">
        <v>18</v>
      </c>
      <c r="B1" s="822"/>
      <c r="C1" s="822"/>
      <c r="D1" s="822"/>
      <c r="E1" s="822"/>
      <c r="F1" s="822"/>
      <c r="G1" s="822"/>
      <c r="H1" s="822"/>
      <c r="I1" s="822"/>
      <c r="J1" s="822"/>
      <c r="K1" s="822"/>
      <c r="L1" s="822"/>
      <c r="M1" s="822"/>
      <c r="N1" s="822"/>
      <c r="O1" s="831"/>
      <c r="Q1" s="832"/>
    </row>
    <row r="2" spans="1:17" s="420" customFormat="1" x14ac:dyDescent="0.2">
      <c r="A2" s="1294" t="s">
        <v>1234</v>
      </c>
      <c r="B2" s="1294"/>
      <c r="C2" s="1294"/>
      <c r="D2" s="1294"/>
      <c r="E2" s="1294"/>
      <c r="F2" s="1294"/>
      <c r="G2" s="1294"/>
      <c r="H2" s="1294"/>
      <c r="I2" s="1294"/>
      <c r="J2" s="1294"/>
      <c r="K2" s="1294"/>
      <c r="L2" s="1294"/>
      <c r="M2" s="1294"/>
      <c r="N2" s="1294"/>
      <c r="O2" s="831"/>
      <c r="Q2" s="832"/>
    </row>
    <row r="3" spans="1:17" s="420" customFormat="1" ht="18" x14ac:dyDescent="0.2">
      <c r="A3" s="1295" t="s">
        <v>1382</v>
      </c>
      <c r="B3" s="1295"/>
      <c r="C3" s="1295"/>
      <c r="D3" s="1295"/>
      <c r="E3" s="1295"/>
      <c r="F3" s="1295"/>
      <c r="G3" s="1295"/>
      <c r="H3" s="1295"/>
      <c r="I3" s="1295"/>
      <c r="J3" s="1295"/>
      <c r="K3" s="1295"/>
      <c r="L3" s="1295"/>
      <c r="M3" s="1295"/>
      <c r="N3" s="1295"/>
      <c r="O3" s="831"/>
      <c r="Q3" s="832"/>
    </row>
    <row r="4" spans="1:17" s="420" customFormat="1" ht="18" x14ac:dyDescent="0.2">
      <c r="A4" s="421" t="s">
        <v>69</v>
      </c>
      <c r="B4" s="822"/>
      <c r="C4" s="822"/>
      <c r="D4" s="822"/>
      <c r="E4" s="822"/>
      <c r="F4" s="822"/>
      <c r="G4" s="822"/>
      <c r="H4" s="822"/>
      <c r="I4" s="822"/>
      <c r="J4" s="822"/>
      <c r="K4" s="822"/>
      <c r="L4" s="822"/>
      <c r="M4" s="822"/>
      <c r="N4" s="822"/>
      <c r="O4" s="831"/>
      <c r="Q4" s="832"/>
    </row>
    <row r="5" spans="1:17" s="424" customFormat="1" ht="15.75" thickBot="1" x14ac:dyDescent="0.25">
      <c r="A5" s="1294"/>
      <c r="B5" s="1294"/>
      <c r="C5" s="1294"/>
      <c r="D5" s="1294"/>
      <c r="E5" s="1294"/>
      <c r="F5" s="1294"/>
      <c r="G5" s="1294"/>
      <c r="H5" s="1294"/>
      <c r="I5" s="1294"/>
      <c r="J5" s="1294"/>
      <c r="K5" s="1294"/>
      <c r="L5" s="1294"/>
      <c r="M5" s="1294"/>
      <c r="N5" s="1294"/>
      <c r="O5" s="831"/>
      <c r="Q5" s="832"/>
    </row>
    <row r="6" spans="1:17" ht="31.5" customHeight="1" x14ac:dyDescent="0.2">
      <c r="A6" s="1273" t="s">
        <v>1363</v>
      </c>
      <c r="B6" s="313"/>
      <c r="C6" s="1273" t="s">
        <v>472</v>
      </c>
      <c r="D6" s="1273"/>
      <c r="E6" s="1273"/>
      <c r="F6" s="1273" t="s">
        <v>1029</v>
      </c>
      <c r="G6" s="1273"/>
      <c r="H6" s="1273"/>
      <c r="I6" s="1273"/>
      <c r="J6" s="1273" t="s">
        <v>476</v>
      </c>
      <c r="K6" s="1273"/>
      <c r="L6" s="1273"/>
      <c r="M6" s="1273"/>
      <c r="N6" s="1288" t="s">
        <v>126</v>
      </c>
    </row>
    <row r="7" spans="1:17" ht="15.75" thickBot="1" x14ac:dyDescent="0.25">
      <c r="A7" s="1274"/>
      <c r="B7" s="30"/>
      <c r="C7" s="1275"/>
      <c r="D7" s="1275"/>
      <c r="E7" s="1275"/>
      <c r="F7" s="1275"/>
      <c r="G7" s="1275"/>
      <c r="H7" s="1275"/>
      <c r="I7" s="1275"/>
      <c r="J7" s="1275"/>
      <c r="K7" s="1275"/>
      <c r="L7" s="1275"/>
      <c r="M7" s="1275"/>
      <c r="N7" s="1276"/>
    </row>
    <row r="8" spans="1:17" ht="18" customHeight="1" x14ac:dyDescent="0.2">
      <c r="A8" s="1274"/>
      <c r="B8" s="1274" t="s">
        <v>246</v>
      </c>
      <c r="C8" s="1276" t="s">
        <v>1036</v>
      </c>
      <c r="D8" s="1276" t="s">
        <v>481</v>
      </c>
      <c r="E8" s="1276" t="s">
        <v>130</v>
      </c>
      <c r="F8" s="1137" t="s">
        <v>1030</v>
      </c>
      <c r="G8" s="1137" t="s">
        <v>475</v>
      </c>
      <c r="H8" s="1137" t="s">
        <v>1031</v>
      </c>
      <c r="I8" s="1288" t="s">
        <v>1032</v>
      </c>
      <c r="J8" s="1276" t="s">
        <v>477</v>
      </c>
      <c r="K8" s="1276" t="s">
        <v>478</v>
      </c>
      <c r="L8" s="1276" t="s">
        <v>479</v>
      </c>
      <c r="M8" s="1276" t="s">
        <v>245</v>
      </c>
      <c r="N8" s="1276"/>
    </row>
    <row r="9" spans="1:17" ht="18" customHeight="1" x14ac:dyDescent="0.2">
      <c r="A9" s="1274"/>
      <c r="B9" s="1274"/>
      <c r="C9" s="1276"/>
      <c r="D9" s="1276"/>
      <c r="E9" s="1276"/>
      <c r="F9" s="1123"/>
      <c r="G9" s="1123"/>
      <c r="H9" s="1123"/>
      <c r="I9" s="1276"/>
      <c r="J9" s="1276"/>
      <c r="K9" s="1276"/>
      <c r="L9" s="1276"/>
      <c r="M9" s="1276"/>
      <c r="N9" s="1276"/>
    </row>
    <row r="10" spans="1:17" ht="18" customHeight="1" x14ac:dyDescent="0.2">
      <c r="A10" s="1274"/>
      <c r="B10" s="1274"/>
      <c r="C10" s="1276"/>
      <c r="D10" s="1276"/>
      <c r="E10" s="1276"/>
      <c r="F10" s="1123"/>
      <c r="G10" s="1123"/>
      <c r="H10" s="1123"/>
      <c r="I10" s="1276"/>
      <c r="J10" s="1276"/>
      <c r="K10" s="1276"/>
      <c r="L10" s="1276" t="s">
        <v>381</v>
      </c>
      <c r="M10" s="1276" t="s">
        <v>382</v>
      </c>
      <c r="N10" s="1276"/>
    </row>
    <row r="11" spans="1:17" ht="30" customHeight="1" thickBot="1" x14ac:dyDescent="0.25">
      <c r="A11" s="1275"/>
      <c r="B11" s="1275"/>
      <c r="C11" s="1216"/>
      <c r="D11" s="1216"/>
      <c r="E11" s="1216"/>
      <c r="F11" s="1124"/>
      <c r="G11" s="1124"/>
      <c r="H11" s="1124"/>
      <c r="I11" s="1216"/>
      <c r="J11" s="1216"/>
      <c r="K11" s="1216"/>
      <c r="L11" s="1216"/>
      <c r="M11" s="1216"/>
      <c r="N11" s="1216"/>
    </row>
    <row r="12" spans="1:17" ht="15" customHeight="1" x14ac:dyDescent="0.2">
      <c r="A12" s="785"/>
      <c r="B12" s="785"/>
      <c r="C12" s="785"/>
      <c r="D12" s="785"/>
      <c r="E12" s="785"/>
      <c r="F12" s="785"/>
      <c r="G12" s="785"/>
      <c r="H12" s="785"/>
      <c r="I12" s="785"/>
      <c r="J12" s="785"/>
      <c r="K12" s="785"/>
      <c r="L12" s="785"/>
      <c r="M12" s="785"/>
      <c r="N12" s="785"/>
    </row>
    <row r="13" spans="1:17" s="817" customFormat="1" ht="15" customHeight="1" x14ac:dyDescent="0.2">
      <c r="A13" s="86" t="s">
        <v>376</v>
      </c>
      <c r="B13" s="766">
        <f>SUM(B15:B50)</f>
        <v>486264154.87653011</v>
      </c>
      <c r="C13" s="766">
        <f>SUM(C15:C50)</f>
        <v>197896006.39941996</v>
      </c>
      <c r="D13" s="766">
        <f>SUM(D15:D50)</f>
        <v>58421064.29604999</v>
      </c>
      <c r="E13" s="766">
        <f t="shared" ref="E13:M13" si="0">SUM(E15:E50)</f>
        <v>38928699.526980005</v>
      </c>
      <c r="F13" s="766">
        <f t="shared" si="0"/>
        <v>2250572.7800400001</v>
      </c>
      <c r="G13" s="766">
        <f t="shared" si="0"/>
        <v>128120514.99597</v>
      </c>
      <c r="H13" s="766">
        <f t="shared" si="0"/>
        <v>11000</v>
      </c>
      <c r="I13" s="766">
        <f t="shared" si="0"/>
        <v>95056.407069999987</v>
      </c>
      <c r="J13" s="766">
        <f t="shared" si="0"/>
        <v>13910203.87094</v>
      </c>
      <c r="K13" s="766">
        <f t="shared" si="0"/>
        <v>40219537.307049997</v>
      </c>
      <c r="L13" s="766">
        <f t="shared" si="0"/>
        <v>4527654.3274400001</v>
      </c>
      <c r="M13" s="766">
        <f t="shared" si="0"/>
        <v>1883844.9655700007</v>
      </c>
      <c r="N13" s="766">
        <f>+'XIII.38.1'!B9-'XIII.38.2'!B13</f>
        <v>10074561.084749997</v>
      </c>
      <c r="O13" s="833"/>
      <c r="P13" s="823"/>
      <c r="Q13" s="834"/>
    </row>
    <row r="14" spans="1:17" ht="15" customHeight="1" x14ac:dyDescent="0.2">
      <c r="A14" s="37"/>
      <c r="B14" s="766"/>
      <c r="C14" s="766"/>
      <c r="D14" s="766"/>
      <c r="E14" s="766"/>
      <c r="F14" s="766"/>
      <c r="G14" s="766"/>
      <c r="H14" s="766"/>
      <c r="I14" s="766"/>
      <c r="J14" s="766"/>
      <c r="K14" s="766"/>
      <c r="L14" s="766"/>
      <c r="M14" s="766"/>
      <c r="N14" s="766"/>
    </row>
    <row r="15" spans="1:17" ht="15" customHeight="1" x14ac:dyDescent="0.2">
      <c r="A15" s="696" t="s">
        <v>20</v>
      </c>
      <c r="B15" s="766">
        <f>SUM(C15:M15)</f>
        <v>6468684.0727600008</v>
      </c>
      <c r="C15" s="767">
        <v>3153596.3917199997</v>
      </c>
      <c r="D15" s="766">
        <v>960317.69148000015</v>
      </c>
      <c r="E15" s="766">
        <v>525849.13905999996</v>
      </c>
      <c r="F15" s="766">
        <v>14313.318520000001</v>
      </c>
      <c r="G15" s="766">
        <v>1595260.59427</v>
      </c>
      <c r="H15" s="766">
        <v>0</v>
      </c>
      <c r="I15" s="766">
        <v>0</v>
      </c>
      <c r="J15" s="766">
        <v>162937.99037000001</v>
      </c>
      <c r="K15" s="766">
        <v>0</v>
      </c>
      <c r="L15" s="766">
        <v>28208.746739999995</v>
      </c>
      <c r="M15" s="766">
        <v>28200.200599999996</v>
      </c>
      <c r="N15" s="766">
        <f>+'XIII.38.1'!B11-'XIII.38.2'!B15</f>
        <v>835094.66850999836</v>
      </c>
      <c r="P15" s="806"/>
    </row>
    <row r="16" spans="1:17" ht="15" customHeight="1" x14ac:dyDescent="0.2">
      <c r="A16" s="696" t="s">
        <v>21</v>
      </c>
      <c r="B16" s="766">
        <f t="shared" ref="B16:B50" si="1">SUM(C16:M16)</f>
        <v>17174131.79025</v>
      </c>
      <c r="C16" s="767">
        <v>7865594.7614200003</v>
      </c>
      <c r="D16" s="766">
        <v>2100590.0720099993</v>
      </c>
      <c r="E16" s="766">
        <v>1341654.8921399999</v>
      </c>
      <c r="F16" s="766">
        <v>99095.653330000001</v>
      </c>
      <c r="G16" s="766">
        <v>4928172.0151200006</v>
      </c>
      <c r="H16" s="766"/>
      <c r="I16" s="766"/>
      <c r="J16" s="766">
        <v>683361.62605999992</v>
      </c>
      <c r="K16" s="766"/>
      <c r="L16" s="766">
        <v>131400.31913000002</v>
      </c>
      <c r="M16" s="766">
        <v>24262.451040000004</v>
      </c>
      <c r="N16" s="766">
        <f>+'XIII.38.1'!B12-'XIII.38.2'!B16</f>
        <v>4666167.7210300006</v>
      </c>
      <c r="P16" s="806"/>
    </row>
    <row r="17" spans="1:16" ht="15" customHeight="1" x14ac:dyDescent="0.2">
      <c r="A17" s="696" t="s">
        <v>22</v>
      </c>
      <c r="B17" s="766">
        <f t="shared" si="1"/>
        <v>4482082.5262400005</v>
      </c>
      <c r="C17" s="767">
        <v>2556218.0275599998</v>
      </c>
      <c r="D17" s="766">
        <v>426584.23516999994</v>
      </c>
      <c r="E17" s="766">
        <v>346331.08152000001</v>
      </c>
      <c r="F17" s="766">
        <v>76206.924320000006</v>
      </c>
      <c r="G17" s="766">
        <v>912834.62497</v>
      </c>
      <c r="H17" s="766"/>
      <c r="I17" s="766"/>
      <c r="J17" s="766">
        <v>103990.26680000001</v>
      </c>
      <c r="K17" s="766"/>
      <c r="L17" s="766">
        <v>47869.531939999993</v>
      </c>
      <c r="M17" s="766">
        <v>12047.833960000004</v>
      </c>
      <c r="N17" s="766">
        <f>+'XIII.38.1'!B13-'XIII.38.2'!B17</f>
        <v>-216145.25251000095</v>
      </c>
      <c r="P17" s="806"/>
    </row>
    <row r="18" spans="1:16" ht="15" customHeight="1" x14ac:dyDescent="0.2">
      <c r="A18" s="696" t="s">
        <v>23</v>
      </c>
      <c r="B18" s="766">
        <f t="shared" si="1"/>
        <v>2973821.2564900005</v>
      </c>
      <c r="C18" s="767">
        <v>1519586.2375800002</v>
      </c>
      <c r="D18" s="766">
        <v>251819.56428999989</v>
      </c>
      <c r="E18" s="766">
        <v>193128.58513999998</v>
      </c>
      <c r="F18" s="766">
        <v>33429.238700000002</v>
      </c>
      <c r="G18" s="766">
        <v>794516.86979999999</v>
      </c>
      <c r="H18" s="766"/>
      <c r="I18" s="766"/>
      <c r="J18" s="766">
        <v>133292.39582000001</v>
      </c>
      <c r="K18" s="766"/>
      <c r="L18" s="766">
        <v>40015.138440000002</v>
      </c>
      <c r="M18" s="766">
        <v>8033.2267199999987</v>
      </c>
      <c r="N18" s="766">
        <f>+'XIII.38.1'!B14-'XIII.38.2'!B18</f>
        <v>441595.43691999931</v>
      </c>
      <c r="P18" s="806"/>
    </row>
    <row r="19" spans="1:16" ht="15" customHeight="1" x14ac:dyDescent="0.2">
      <c r="A19" s="696" t="s">
        <v>24</v>
      </c>
      <c r="B19" s="766">
        <f t="shared" si="1"/>
        <v>16721363.61424</v>
      </c>
      <c r="C19" s="767">
        <v>7102086.2438500011</v>
      </c>
      <c r="D19" s="766">
        <v>2251530.9813099997</v>
      </c>
      <c r="E19" s="766">
        <v>1139442.1827299998</v>
      </c>
      <c r="F19" s="766">
        <v>110507.25684999999</v>
      </c>
      <c r="G19" s="766">
        <v>5410332.1234099995</v>
      </c>
      <c r="H19" s="766"/>
      <c r="I19" s="766"/>
      <c r="J19" s="766">
        <v>502170.2</v>
      </c>
      <c r="K19" s="766"/>
      <c r="L19" s="766">
        <v>166794.76904999997</v>
      </c>
      <c r="M19" s="766">
        <v>38499.857039999988</v>
      </c>
      <c r="N19" s="766">
        <f>+'XIII.38.1'!B15-'XIII.38.2'!B19</f>
        <v>2875162.5480799954</v>
      </c>
      <c r="P19" s="806"/>
    </row>
    <row r="20" spans="1:16" ht="15" customHeight="1" x14ac:dyDescent="0.2">
      <c r="A20" s="696" t="s">
        <v>25</v>
      </c>
      <c r="B20" s="766">
        <f t="shared" si="1"/>
        <v>3815477.4992</v>
      </c>
      <c r="C20" s="767">
        <v>1807241.0785500002</v>
      </c>
      <c r="D20" s="766">
        <v>466209.4642499999</v>
      </c>
      <c r="E20" s="766">
        <v>405942.95623000001</v>
      </c>
      <c r="F20" s="766">
        <v>22819.724770000001</v>
      </c>
      <c r="G20" s="766">
        <v>957691.0671499999</v>
      </c>
      <c r="H20" s="766"/>
      <c r="I20" s="766"/>
      <c r="J20" s="766">
        <v>108445.72137</v>
      </c>
      <c r="K20" s="766"/>
      <c r="L20" s="766">
        <v>34705.525170000001</v>
      </c>
      <c r="M20" s="766">
        <v>12421.961710000001</v>
      </c>
      <c r="N20" s="766">
        <f>+'XIII.38.1'!B16-'XIII.38.2'!B20</f>
        <v>-910189.44579999987</v>
      </c>
      <c r="P20" s="806"/>
    </row>
    <row r="21" spans="1:16" ht="15" customHeight="1" x14ac:dyDescent="0.2">
      <c r="A21" s="696" t="s">
        <v>26</v>
      </c>
      <c r="B21" s="766">
        <f t="shared" si="1"/>
        <v>5727781.4439299991</v>
      </c>
      <c r="C21" s="767">
        <v>2512389.9432200002</v>
      </c>
      <c r="D21" s="766">
        <v>756231.44341000007</v>
      </c>
      <c r="E21" s="766">
        <v>543842.26416999998</v>
      </c>
      <c r="F21" s="766">
        <v>96510.562800000014</v>
      </c>
      <c r="G21" s="766">
        <v>1578206.0571999999</v>
      </c>
      <c r="H21" s="766"/>
      <c r="I21" s="766"/>
      <c r="J21" s="766">
        <v>138263.68115000002</v>
      </c>
      <c r="K21" s="766"/>
      <c r="L21" s="766">
        <v>80805.675500000012</v>
      </c>
      <c r="M21" s="766">
        <v>21531.816480000005</v>
      </c>
      <c r="N21" s="766">
        <f>+'XIII.38.1'!B17-'XIII.38.2'!B21</f>
        <v>-1163451.8595199985</v>
      </c>
      <c r="P21" s="806"/>
    </row>
    <row r="22" spans="1:16" ht="15" customHeight="1" x14ac:dyDescent="0.2">
      <c r="A22" s="696" t="s">
        <v>27</v>
      </c>
      <c r="B22" s="766">
        <f t="shared" si="1"/>
        <v>18097020.803519998</v>
      </c>
      <c r="C22" s="767">
        <v>8135327.0479899999</v>
      </c>
      <c r="D22" s="766">
        <v>2289664.6423999993</v>
      </c>
      <c r="E22" s="766">
        <v>1454661.8750399998</v>
      </c>
      <c r="F22" s="766">
        <v>117323.42827</v>
      </c>
      <c r="G22" s="766">
        <v>5709592.5812800005</v>
      </c>
      <c r="H22" s="766"/>
      <c r="I22" s="766"/>
      <c r="J22" s="766">
        <v>193685.23601999998</v>
      </c>
      <c r="K22" s="766"/>
      <c r="L22" s="766">
        <v>153070.82334999999</v>
      </c>
      <c r="M22" s="766">
        <v>43695.169170000008</v>
      </c>
      <c r="N22" s="766">
        <f>+'XIII.38.1'!B18-'XIII.38.2'!B22</f>
        <v>2316657.9975200035</v>
      </c>
      <c r="P22" s="806"/>
    </row>
    <row r="23" spans="1:16" ht="15" customHeight="1" x14ac:dyDescent="0.2">
      <c r="A23" s="697" t="s">
        <v>28</v>
      </c>
      <c r="B23" s="766">
        <f t="shared" si="1"/>
        <v>57532779.77077999</v>
      </c>
      <c r="C23" s="767">
        <v>6828546.4316800004</v>
      </c>
      <c r="D23" s="766">
        <v>281425.62839999999</v>
      </c>
      <c r="E23" s="766">
        <v>4912694.7545699999</v>
      </c>
      <c r="F23" s="766">
        <v>159021.53900999998</v>
      </c>
      <c r="G23" s="766">
        <v>4192443.5761799999</v>
      </c>
      <c r="H23" s="766">
        <v>11000</v>
      </c>
      <c r="I23" s="766">
        <v>95056.407069999987</v>
      </c>
      <c r="J23" s="766">
        <v>44976.956290000009</v>
      </c>
      <c r="K23" s="766">
        <v>40219537.307049997</v>
      </c>
      <c r="L23" s="766">
        <v>345652.06273000006</v>
      </c>
      <c r="M23" s="766">
        <v>442425.1078</v>
      </c>
      <c r="N23" s="766">
        <f>+'XIII.38.1'!B19-'XIII.38.2'!B23</f>
        <v>-35123519.810949989</v>
      </c>
      <c r="P23" s="806"/>
    </row>
    <row r="24" spans="1:16" ht="15" customHeight="1" x14ac:dyDescent="0.2">
      <c r="A24" s="406" t="s">
        <v>1292</v>
      </c>
      <c r="B24" s="766">
        <f t="shared" si="1"/>
        <v>33513943.501969997</v>
      </c>
      <c r="C24" s="767">
        <v>15468360.058879999</v>
      </c>
      <c r="D24" s="766">
        <v>4556913.0372099988</v>
      </c>
      <c r="E24" s="766">
        <v>2158312.3472799999</v>
      </c>
      <c r="F24" s="766">
        <v>32317.465090000002</v>
      </c>
      <c r="G24" s="766">
        <v>9650026.126769999</v>
      </c>
      <c r="H24" s="766"/>
      <c r="I24" s="766"/>
      <c r="J24" s="766">
        <v>1342864.9529599999</v>
      </c>
      <c r="K24" s="766"/>
      <c r="L24" s="766">
        <v>267499.34497999994</v>
      </c>
      <c r="M24" s="766">
        <v>37650.168799999999</v>
      </c>
      <c r="N24" s="766">
        <f>+'XIII.38.1'!B20-'XIII.38.2'!B24</f>
        <v>12684057.896470014</v>
      </c>
      <c r="P24" s="806"/>
    </row>
    <row r="25" spans="1:16" ht="15" customHeight="1" x14ac:dyDescent="0.2">
      <c r="A25" s="406" t="s">
        <v>1293</v>
      </c>
      <c r="B25" s="766">
        <f t="shared" si="1"/>
        <v>39710027.888109997</v>
      </c>
      <c r="C25" s="767">
        <v>17215803.888769995</v>
      </c>
      <c r="D25" s="766">
        <v>5515868.9064399982</v>
      </c>
      <c r="E25" s="766">
        <v>3224372.4795299997</v>
      </c>
      <c r="F25" s="766">
        <v>72811.087750000006</v>
      </c>
      <c r="G25" s="766">
        <v>11084900.008459998</v>
      </c>
      <c r="H25" s="766"/>
      <c r="I25" s="766"/>
      <c r="J25" s="766">
        <v>2069999.3325199995</v>
      </c>
      <c r="K25" s="766"/>
      <c r="L25" s="766">
        <v>387573.71545999998</v>
      </c>
      <c r="M25" s="766">
        <v>138698.46918000001</v>
      </c>
      <c r="N25" s="766">
        <f>+'XIII.38.1'!B21-'XIII.38.2'!B25</f>
        <v>4038884.2103099898</v>
      </c>
      <c r="P25" s="806"/>
    </row>
    <row r="26" spans="1:16" ht="15" customHeight="1" x14ac:dyDescent="0.2">
      <c r="A26" s="406" t="s">
        <v>29</v>
      </c>
      <c r="B26" s="766">
        <f t="shared" si="1"/>
        <v>6283728.666389999</v>
      </c>
      <c r="C26" s="767">
        <v>2861609.2104600002</v>
      </c>
      <c r="D26" s="766">
        <v>910842.91227999993</v>
      </c>
      <c r="E26" s="766">
        <v>471221.03061999998</v>
      </c>
      <c r="F26" s="766">
        <v>37319.698189999996</v>
      </c>
      <c r="G26" s="766">
        <v>1805574.3782299999</v>
      </c>
      <c r="H26" s="766"/>
      <c r="I26" s="766"/>
      <c r="J26" s="766">
        <v>97421.758969999995</v>
      </c>
      <c r="K26" s="766"/>
      <c r="L26" s="766">
        <v>82253.499429999996</v>
      </c>
      <c r="M26" s="766">
        <v>17486.178210000002</v>
      </c>
      <c r="N26" s="766">
        <f>+'XIII.38.1'!B22-'XIII.38.2'!B26</f>
        <v>-1084701.2136999983</v>
      </c>
      <c r="P26" s="806"/>
    </row>
    <row r="27" spans="1:16" ht="15" customHeight="1" x14ac:dyDescent="0.2">
      <c r="A27" s="406" t="s">
        <v>30</v>
      </c>
      <c r="B27" s="766">
        <f t="shared" si="1"/>
        <v>16175377.277629999</v>
      </c>
      <c r="C27" s="767">
        <v>7157327.3435099991</v>
      </c>
      <c r="D27" s="766">
        <v>2395112.1272200001</v>
      </c>
      <c r="E27" s="766">
        <v>1230269.0641500002</v>
      </c>
      <c r="F27" s="766">
        <v>89659.564099999989</v>
      </c>
      <c r="G27" s="766">
        <v>4710471.2223200006</v>
      </c>
      <c r="H27" s="766"/>
      <c r="I27" s="766"/>
      <c r="J27" s="766">
        <v>364239.93456999992</v>
      </c>
      <c r="K27" s="766"/>
      <c r="L27" s="766">
        <v>177907.68843000001</v>
      </c>
      <c r="M27" s="766">
        <v>50390.333330000001</v>
      </c>
      <c r="N27" s="766">
        <f>+'XIII.38.1'!B23-'XIII.38.2'!B27</f>
        <v>5661343.0779200066</v>
      </c>
      <c r="P27" s="806"/>
    </row>
    <row r="28" spans="1:16" ht="15" customHeight="1" x14ac:dyDescent="0.2">
      <c r="A28" s="406" t="s">
        <v>31</v>
      </c>
      <c r="B28" s="766">
        <f t="shared" si="1"/>
        <v>6117367.4462099997</v>
      </c>
      <c r="C28" s="767">
        <v>2794232.5430000001</v>
      </c>
      <c r="D28" s="766">
        <v>741428.17536999972</v>
      </c>
      <c r="E28" s="766">
        <v>750402.79764</v>
      </c>
      <c r="F28" s="766">
        <v>65930.922310000009</v>
      </c>
      <c r="G28" s="766">
        <v>1554457.5098200003</v>
      </c>
      <c r="H28" s="766"/>
      <c r="I28" s="766"/>
      <c r="J28" s="766">
        <v>117326.21765000001</v>
      </c>
      <c r="K28" s="766"/>
      <c r="L28" s="766">
        <v>79877.514199999991</v>
      </c>
      <c r="M28" s="766">
        <v>13711.766219999998</v>
      </c>
      <c r="N28" s="766">
        <f>+'XIII.38.1'!B24-'XIII.38.2'!B28</f>
        <v>-2516364.81984</v>
      </c>
      <c r="P28" s="806"/>
    </row>
    <row r="29" spans="1:16" ht="15" customHeight="1" x14ac:dyDescent="0.2">
      <c r="A29" s="406" t="s">
        <v>32</v>
      </c>
      <c r="B29" s="766">
        <f t="shared" si="1"/>
        <v>5722387.6167600006</v>
      </c>
      <c r="C29" s="767">
        <v>2446145.9156399998</v>
      </c>
      <c r="D29" s="766">
        <v>646896.60243000009</v>
      </c>
      <c r="E29" s="766">
        <v>582411.9273499999</v>
      </c>
      <c r="F29" s="766">
        <v>31257.79392</v>
      </c>
      <c r="G29" s="766">
        <v>1888110.9588600001</v>
      </c>
      <c r="H29" s="766"/>
      <c r="I29" s="766"/>
      <c r="J29" s="766">
        <v>83808.830000000016</v>
      </c>
      <c r="K29" s="766"/>
      <c r="L29" s="766">
        <v>32404.07979</v>
      </c>
      <c r="M29" s="766">
        <v>11351.50877</v>
      </c>
      <c r="N29" s="766">
        <f>+'XIII.38.1'!B25-'XIII.38.2'!B29</f>
        <v>-310005.23720999993</v>
      </c>
      <c r="P29" s="806"/>
    </row>
    <row r="30" spans="1:16" ht="15" customHeight="1" x14ac:dyDescent="0.2">
      <c r="A30" s="406" t="s">
        <v>33</v>
      </c>
      <c r="B30" s="766">
        <f t="shared" si="1"/>
        <v>33826267.963500001</v>
      </c>
      <c r="C30" s="767">
        <v>14958869.477229999</v>
      </c>
      <c r="D30" s="766">
        <v>5342722.5297900001</v>
      </c>
      <c r="E30" s="766">
        <v>2191870.1674399995</v>
      </c>
      <c r="F30" s="766">
        <v>161196.08729</v>
      </c>
      <c r="G30" s="766">
        <v>9901472.1353300028</v>
      </c>
      <c r="H30" s="766"/>
      <c r="I30" s="766"/>
      <c r="J30" s="766">
        <v>1014806.3134700001</v>
      </c>
      <c r="K30" s="766"/>
      <c r="L30" s="766">
        <v>198889.30353999999</v>
      </c>
      <c r="M30" s="766">
        <v>56441.949410000001</v>
      </c>
      <c r="N30" s="766">
        <f>+'XIII.38.1'!B26-'XIII.38.2'!B30</f>
        <v>5099851.5858299956</v>
      </c>
      <c r="P30" s="806"/>
    </row>
    <row r="31" spans="1:16" ht="15" customHeight="1" x14ac:dyDescent="0.2">
      <c r="A31" s="406" t="s">
        <v>1290</v>
      </c>
      <c r="B31" s="766">
        <f t="shared" si="1"/>
        <v>23476451.649589997</v>
      </c>
      <c r="C31" s="767">
        <v>10610780.453819999</v>
      </c>
      <c r="D31" s="766">
        <v>2856029.7938100006</v>
      </c>
      <c r="E31" s="766">
        <v>1715892.4803300002</v>
      </c>
      <c r="F31" s="766">
        <v>24819.319199999998</v>
      </c>
      <c r="G31" s="766">
        <v>7263455.0738199996</v>
      </c>
      <c r="H31" s="766"/>
      <c r="I31" s="766"/>
      <c r="J31" s="766">
        <v>680992.70143000002</v>
      </c>
      <c r="K31" s="766"/>
      <c r="L31" s="766">
        <v>200738.45651000002</v>
      </c>
      <c r="M31" s="766">
        <v>123743.37067</v>
      </c>
      <c r="N31" s="766">
        <f>+'XIII.38.1'!B27-'XIII.38.2'!B31</f>
        <v>-811383.98258999735</v>
      </c>
      <c r="P31" s="806"/>
    </row>
    <row r="32" spans="1:16" ht="15" customHeight="1" x14ac:dyDescent="0.2">
      <c r="A32" s="406" t="s">
        <v>1288</v>
      </c>
      <c r="B32" s="766">
        <f t="shared" si="1"/>
        <v>13465354.041030001</v>
      </c>
      <c r="C32" s="767">
        <v>6331993.4177100006</v>
      </c>
      <c r="D32" s="766">
        <v>1896480.6505400003</v>
      </c>
      <c r="E32" s="766">
        <v>1114601.13206</v>
      </c>
      <c r="F32" s="766">
        <v>25105.497010000003</v>
      </c>
      <c r="G32" s="766">
        <v>3465549.6358999992</v>
      </c>
      <c r="H32" s="766"/>
      <c r="I32" s="766"/>
      <c r="J32" s="766">
        <v>467265.35092999996</v>
      </c>
      <c r="K32" s="766"/>
      <c r="L32" s="766">
        <v>152880.78093000001</v>
      </c>
      <c r="M32" s="766">
        <v>11477.575949999999</v>
      </c>
      <c r="N32" s="766">
        <f>+'XIII.38.1'!B28-'XIII.38.2'!B32</f>
        <v>1798710.9374199994</v>
      </c>
      <c r="P32" s="806"/>
    </row>
    <row r="33" spans="1:16" ht="15" customHeight="1" x14ac:dyDescent="0.2">
      <c r="A33" s="696" t="s">
        <v>34</v>
      </c>
      <c r="B33" s="766">
        <f t="shared" si="1"/>
        <v>10400531.20781</v>
      </c>
      <c r="C33" s="767">
        <v>4510236.7217499996</v>
      </c>
      <c r="D33" s="766">
        <v>1396809.7293500002</v>
      </c>
      <c r="E33" s="766">
        <v>907165.07333000004</v>
      </c>
      <c r="F33" s="766">
        <v>112924.93331000001</v>
      </c>
      <c r="G33" s="766">
        <v>3006856.5241600005</v>
      </c>
      <c r="H33" s="766"/>
      <c r="I33" s="766"/>
      <c r="J33" s="766">
        <v>336289.47490999999</v>
      </c>
      <c r="K33" s="766"/>
      <c r="L33" s="766">
        <v>117832.77713000002</v>
      </c>
      <c r="M33" s="766">
        <v>12415.973869999998</v>
      </c>
      <c r="N33" s="766">
        <f>+'XIII.38.1'!B29-'XIII.38.2'!B33</f>
        <v>69727.019010001794</v>
      </c>
      <c r="P33" s="806"/>
    </row>
    <row r="34" spans="1:16" ht="15" customHeight="1" x14ac:dyDescent="0.2">
      <c r="A34" s="696" t="s">
        <v>35</v>
      </c>
      <c r="B34" s="766">
        <f t="shared" si="1"/>
        <v>6831508.3586699991</v>
      </c>
      <c r="C34" s="767">
        <v>2793650.3521400001</v>
      </c>
      <c r="D34" s="766">
        <v>827052.60164000012</v>
      </c>
      <c r="E34" s="766">
        <v>616006.82217000006</v>
      </c>
      <c r="F34" s="766">
        <v>17986.481660000001</v>
      </c>
      <c r="G34" s="766">
        <v>2059761.5261300001</v>
      </c>
      <c r="H34" s="766"/>
      <c r="I34" s="766"/>
      <c r="J34" s="766">
        <v>127692.44115999997</v>
      </c>
      <c r="K34" s="766"/>
      <c r="L34" s="766">
        <v>35985.976769999994</v>
      </c>
      <c r="M34" s="766">
        <v>353372.15700000001</v>
      </c>
      <c r="N34" s="766">
        <f>+'XIII.38.1'!B30-'XIII.38.2'!B34</f>
        <v>-1600543.6820599996</v>
      </c>
      <c r="P34" s="806"/>
    </row>
    <row r="35" spans="1:16" ht="15" customHeight="1" x14ac:dyDescent="0.2">
      <c r="A35" s="696" t="s">
        <v>36</v>
      </c>
      <c r="B35" s="766">
        <f t="shared" si="1"/>
        <v>4259692.9204400005</v>
      </c>
      <c r="C35" s="767">
        <v>1901089.3444700001</v>
      </c>
      <c r="D35" s="766">
        <v>532889.47710999998</v>
      </c>
      <c r="E35" s="766">
        <v>347633.36464000004</v>
      </c>
      <c r="F35" s="766">
        <v>44546.191930000001</v>
      </c>
      <c r="G35" s="766">
        <v>1204722.75752</v>
      </c>
      <c r="H35" s="766"/>
      <c r="I35" s="766"/>
      <c r="J35" s="766">
        <v>196672.80372999996</v>
      </c>
      <c r="K35" s="766"/>
      <c r="L35" s="766">
        <v>31862.532449999999</v>
      </c>
      <c r="M35" s="766">
        <v>276.44859000000002</v>
      </c>
      <c r="N35" s="766">
        <f>+'XIII.38.1'!B31-'XIII.38.2'!B35</f>
        <v>-994378.98066000035</v>
      </c>
      <c r="P35" s="806"/>
    </row>
    <row r="36" spans="1:16" ht="15" customHeight="1" x14ac:dyDescent="0.2">
      <c r="A36" s="696" t="s">
        <v>37</v>
      </c>
      <c r="B36" s="766">
        <f t="shared" si="1"/>
        <v>28849817.226149995</v>
      </c>
      <c r="C36" s="767">
        <v>12477599.357019998</v>
      </c>
      <c r="D36" s="766">
        <v>4422878.2018800005</v>
      </c>
      <c r="E36" s="766">
        <v>1899709.6676400003</v>
      </c>
      <c r="F36" s="766">
        <v>55798.512969999996</v>
      </c>
      <c r="G36" s="766">
        <v>8731764.1669899989</v>
      </c>
      <c r="H36" s="766"/>
      <c r="I36" s="766"/>
      <c r="J36" s="766">
        <v>820474.48954999994</v>
      </c>
      <c r="K36" s="766"/>
      <c r="L36" s="766">
        <v>338592.09213999996</v>
      </c>
      <c r="M36" s="766">
        <v>103000.73796</v>
      </c>
      <c r="N36" s="766">
        <f>+'XIII.38.1'!B32-'XIII.38.2'!B36</f>
        <v>10622538.078720015</v>
      </c>
      <c r="P36" s="806"/>
    </row>
    <row r="37" spans="1:16" ht="15" customHeight="1" x14ac:dyDescent="0.2">
      <c r="A37" s="696" t="s">
        <v>38</v>
      </c>
      <c r="B37" s="766">
        <f t="shared" si="1"/>
        <v>4589466.90436</v>
      </c>
      <c r="C37" s="767">
        <v>2082329.3717099999</v>
      </c>
      <c r="D37" s="766">
        <v>516642.47647999995</v>
      </c>
      <c r="E37" s="766">
        <v>330150.85234999988</v>
      </c>
      <c r="F37" s="766">
        <v>59486.317580000003</v>
      </c>
      <c r="G37" s="766">
        <v>1483166.7524700002</v>
      </c>
      <c r="H37" s="766"/>
      <c r="I37" s="766"/>
      <c r="J37" s="766">
        <v>68414.27377</v>
      </c>
      <c r="K37" s="766"/>
      <c r="L37" s="766">
        <v>27636.108290000004</v>
      </c>
      <c r="M37" s="766">
        <v>21640.751709999997</v>
      </c>
      <c r="N37" s="766">
        <f>+'XIII.38.1'!B33-'XIII.38.2'!B37</f>
        <v>-149117.37840999942</v>
      </c>
      <c r="P37" s="806"/>
    </row>
    <row r="38" spans="1:16" ht="15" customHeight="1" x14ac:dyDescent="0.2">
      <c r="A38" s="696" t="s">
        <v>39</v>
      </c>
      <c r="B38" s="766">
        <f t="shared" si="1"/>
        <v>13906792.48539</v>
      </c>
      <c r="C38" s="767">
        <v>5787679.7453600001</v>
      </c>
      <c r="D38" s="766">
        <v>1921382.9890799995</v>
      </c>
      <c r="E38" s="766">
        <v>1240422.9369999997</v>
      </c>
      <c r="F38" s="766">
        <v>45178.74164</v>
      </c>
      <c r="G38" s="766">
        <v>4322838.4720499991</v>
      </c>
      <c r="H38" s="766"/>
      <c r="I38" s="766"/>
      <c r="J38" s="766">
        <v>459352.88047000003</v>
      </c>
      <c r="K38" s="766"/>
      <c r="L38" s="766">
        <v>91541.520570000008</v>
      </c>
      <c r="M38" s="766">
        <v>38395.199220000002</v>
      </c>
      <c r="N38" s="766">
        <f>+'XIII.38.1'!B34-'XIII.38.2'!B38</f>
        <v>21978.270039999858</v>
      </c>
      <c r="P38" s="806"/>
    </row>
    <row r="39" spans="1:16" ht="15" customHeight="1" x14ac:dyDescent="0.2">
      <c r="A39" s="696" t="s">
        <v>40</v>
      </c>
      <c r="B39" s="766">
        <f t="shared" si="1"/>
        <v>7895018.2470800001</v>
      </c>
      <c r="C39" s="767">
        <v>3342300.4974700003</v>
      </c>
      <c r="D39" s="766">
        <v>1012424.58141</v>
      </c>
      <c r="E39" s="766">
        <v>698848.95664999995</v>
      </c>
      <c r="F39" s="766">
        <v>22686.26672</v>
      </c>
      <c r="G39" s="766">
        <v>2334951.6365</v>
      </c>
      <c r="H39" s="766"/>
      <c r="I39" s="766"/>
      <c r="J39" s="766">
        <v>343319.78704999993</v>
      </c>
      <c r="K39" s="766"/>
      <c r="L39" s="766">
        <v>131722.27102999997</v>
      </c>
      <c r="M39" s="766">
        <v>8764.2502499999991</v>
      </c>
      <c r="N39" s="766">
        <f>+'XIII.38.1'!B35-'XIII.38.2'!B39</f>
        <v>6765060.4399999995</v>
      </c>
      <c r="P39" s="806"/>
    </row>
    <row r="40" spans="1:16" ht="15" customHeight="1" x14ac:dyDescent="0.2">
      <c r="A40" s="696" t="s">
        <v>41</v>
      </c>
      <c r="B40" s="766">
        <f t="shared" si="1"/>
        <v>6278556.7110199993</v>
      </c>
      <c r="C40" s="767">
        <v>3095106.5258799996</v>
      </c>
      <c r="D40" s="766">
        <v>713608.94329999993</v>
      </c>
      <c r="E40" s="766">
        <v>545774.45828999998</v>
      </c>
      <c r="F40" s="766">
        <v>47483.056600000004</v>
      </c>
      <c r="G40" s="766">
        <v>1289822.5604700001</v>
      </c>
      <c r="H40" s="766"/>
      <c r="I40" s="766"/>
      <c r="J40" s="766">
        <v>532022.53567999997</v>
      </c>
      <c r="K40" s="766"/>
      <c r="L40" s="766">
        <v>49917.099240000003</v>
      </c>
      <c r="M40" s="766">
        <v>4821.5315599999994</v>
      </c>
      <c r="N40" s="766">
        <f>+'XIII.38.1'!B36-'XIII.38.2'!B40</f>
        <v>3192609.1679900018</v>
      </c>
      <c r="P40" s="806"/>
    </row>
    <row r="41" spans="1:16" ht="15" customHeight="1" x14ac:dyDescent="0.2">
      <c r="A41" s="696" t="s">
        <v>42</v>
      </c>
      <c r="B41" s="766">
        <f t="shared" si="1"/>
        <v>8120394.7156499997</v>
      </c>
      <c r="C41" s="767">
        <v>3488854.62488</v>
      </c>
      <c r="D41" s="766">
        <v>1135184.3410700001</v>
      </c>
      <c r="E41" s="766">
        <v>677876.44553999987</v>
      </c>
      <c r="F41" s="766">
        <v>59227.02218</v>
      </c>
      <c r="G41" s="766">
        <v>2535953.17521</v>
      </c>
      <c r="H41" s="766"/>
      <c r="I41" s="766"/>
      <c r="J41" s="766">
        <v>122324.71962000003</v>
      </c>
      <c r="K41" s="766"/>
      <c r="L41" s="766">
        <v>93818.443549999982</v>
      </c>
      <c r="M41" s="766">
        <v>7155.9435999999996</v>
      </c>
      <c r="N41" s="766">
        <f>+'XIII.38.1'!B37-'XIII.38.2'!B41</f>
        <v>2434667.2939000037</v>
      </c>
      <c r="P41" s="806"/>
    </row>
    <row r="42" spans="1:16" ht="15" customHeight="1" x14ac:dyDescent="0.2">
      <c r="A42" s="696" t="s">
        <v>43</v>
      </c>
      <c r="B42" s="766">
        <f t="shared" si="1"/>
        <v>12400584.60911</v>
      </c>
      <c r="C42" s="767">
        <v>4954275.7979500005</v>
      </c>
      <c r="D42" s="766">
        <v>2084550.74281</v>
      </c>
      <c r="E42" s="766">
        <v>987851.04236999992</v>
      </c>
      <c r="F42" s="766">
        <v>53862.153230000004</v>
      </c>
      <c r="G42" s="766">
        <v>3614776.5004099999</v>
      </c>
      <c r="H42" s="766"/>
      <c r="I42" s="766"/>
      <c r="J42" s="766">
        <v>451897.55476999999</v>
      </c>
      <c r="K42" s="766"/>
      <c r="L42" s="766">
        <v>206854.84649</v>
      </c>
      <c r="M42" s="766">
        <v>46515.971079999996</v>
      </c>
      <c r="N42" s="766">
        <f>+'XIII.38.1'!B38-'XIII.38.2'!B42</f>
        <v>-967059.49880999885</v>
      </c>
      <c r="P42" s="806"/>
    </row>
    <row r="43" spans="1:16" ht="15" customHeight="1" x14ac:dyDescent="0.2">
      <c r="A43" s="696" t="s">
        <v>44</v>
      </c>
      <c r="B43" s="766">
        <f t="shared" si="1"/>
        <v>15159478.801850002</v>
      </c>
      <c r="C43" s="767">
        <v>6768768.5598900011</v>
      </c>
      <c r="D43" s="766">
        <v>2093338.5447200006</v>
      </c>
      <c r="E43" s="766">
        <v>1649052.0242300001</v>
      </c>
      <c r="F43" s="766">
        <v>115641.35299</v>
      </c>
      <c r="G43" s="766">
        <v>3744428.9833400007</v>
      </c>
      <c r="H43" s="766"/>
      <c r="I43" s="766"/>
      <c r="J43" s="766">
        <v>563868.07847000007</v>
      </c>
      <c r="K43" s="766"/>
      <c r="L43" s="766">
        <v>180920.72875000004</v>
      </c>
      <c r="M43" s="766">
        <v>43460.529459999991</v>
      </c>
      <c r="N43" s="766">
        <f>+'XIII.38.1'!B39-'XIII.38.2'!B43</f>
        <v>-1575570.1148800012</v>
      </c>
      <c r="P43" s="806"/>
    </row>
    <row r="44" spans="1:16" ht="15" customHeight="1" x14ac:dyDescent="0.2">
      <c r="A44" s="696" t="s">
        <v>45</v>
      </c>
      <c r="B44" s="766">
        <f t="shared" si="1"/>
        <v>4412770.7406900004</v>
      </c>
      <c r="C44" s="767">
        <v>2261411.2307900004</v>
      </c>
      <c r="D44" s="766">
        <v>460374.98009999999</v>
      </c>
      <c r="E44" s="766">
        <v>361712.21641000005</v>
      </c>
      <c r="F44" s="766">
        <v>18453.65165</v>
      </c>
      <c r="G44" s="766">
        <v>1127819.1512799999</v>
      </c>
      <c r="H44" s="766"/>
      <c r="I44" s="766"/>
      <c r="J44" s="766">
        <v>121365.57854999999</v>
      </c>
      <c r="K44" s="766"/>
      <c r="L44" s="766">
        <v>47019.03772</v>
      </c>
      <c r="M44" s="766">
        <v>14614.894189999999</v>
      </c>
      <c r="N44" s="766">
        <f>+'XIII.38.1'!B40-'XIII.38.2'!B44</f>
        <v>-791589.40115000121</v>
      </c>
      <c r="P44" s="806"/>
    </row>
    <row r="45" spans="1:16" ht="15" customHeight="1" x14ac:dyDescent="0.2">
      <c r="A45" s="696" t="s">
        <v>46</v>
      </c>
      <c r="B45" s="766">
        <f t="shared" si="1"/>
        <v>14175892.5975</v>
      </c>
      <c r="C45" s="767">
        <v>5845720.856519999</v>
      </c>
      <c r="D45" s="766">
        <v>1807271.1478600001</v>
      </c>
      <c r="E45" s="766">
        <v>1412963.1287500001</v>
      </c>
      <c r="F45" s="766">
        <v>118368.62448999999</v>
      </c>
      <c r="G45" s="766">
        <v>4227871.4651600001</v>
      </c>
      <c r="H45" s="766"/>
      <c r="I45" s="766"/>
      <c r="J45" s="766">
        <v>527122.38849000004</v>
      </c>
      <c r="K45" s="766"/>
      <c r="L45" s="766">
        <v>223606.73001</v>
      </c>
      <c r="M45" s="766">
        <v>12968.256220000001</v>
      </c>
      <c r="N45" s="766">
        <f>+'XIII.38.1'!B41-'XIII.38.2'!B45</f>
        <v>1958090.2466599997</v>
      </c>
      <c r="P45" s="806"/>
    </row>
    <row r="46" spans="1:16" ht="15" customHeight="1" x14ac:dyDescent="0.2">
      <c r="A46" s="698" t="s">
        <v>47</v>
      </c>
      <c r="B46" s="766">
        <f t="shared" si="1"/>
        <v>2844115.8865399999</v>
      </c>
      <c r="C46" s="767">
        <v>1411757.6616699998</v>
      </c>
      <c r="D46" s="766">
        <v>318307.19135999994</v>
      </c>
      <c r="E46" s="766">
        <v>280236.83435000002</v>
      </c>
      <c r="F46" s="766">
        <v>10206.891599999999</v>
      </c>
      <c r="G46" s="766">
        <v>769032.14991000004</v>
      </c>
      <c r="H46" s="766"/>
      <c r="I46" s="766"/>
      <c r="J46" s="766">
        <v>33617.98659</v>
      </c>
      <c r="K46" s="766"/>
      <c r="L46" s="766">
        <v>16781.971919999996</v>
      </c>
      <c r="M46" s="766">
        <v>4175.1991399999997</v>
      </c>
      <c r="N46" s="766">
        <f>+'XIII.38.1'!B42-'XIII.38.2'!B46</f>
        <v>-637998.92210000008</v>
      </c>
      <c r="P46" s="806"/>
    </row>
    <row r="47" spans="1:16" ht="15" customHeight="1" x14ac:dyDescent="0.2">
      <c r="A47" s="696" t="s">
        <v>48</v>
      </c>
      <c r="B47" s="766">
        <f t="shared" si="1"/>
        <v>12451298.478289999</v>
      </c>
      <c r="C47" s="767">
        <v>5385481.0089999996</v>
      </c>
      <c r="D47" s="766">
        <v>1858347.9603000002</v>
      </c>
      <c r="E47" s="766">
        <v>950543.59193999984</v>
      </c>
      <c r="F47" s="766">
        <v>48825.172659999997</v>
      </c>
      <c r="G47" s="766">
        <v>3865149.5052400003</v>
      </c>
      <c r="H47" s="766"/>
      <c r="I47" s="766"/>
      <c r="J47" s="766">
        <v>207023.82775</v>
      </c>
      <c r="K47" s="766"/>
      <c r="L47" s="766">
        <v>112175.94983000001</v>
      </c>
      <c r="M47" s="766">
        <v>23751.461569999999</v>
      </c>
      <c r="N47" s="766">
        <f>+'XIII.38.1'!B43-'XIII.38.2'!B47</f>
        <v>-2172910.9541600011</v>
      </c>
      <c r="P47" s="806"/>
    </row>
    <row r="48" spans="1:16" ht="15" customHeight="1" x14ac:dyDescent="0.2">
      <c r="A48" s="696" t="s">
        <v>49</v>
      </c>
      <c r="B48" s="766">
        <f t="shared" si="1"/>
        <v>8793280.2383699995</v>
      </c>
      <c r="C48" s="767">
        <v>4161051.1048900001</v>
      </c>
      <c r="D48" s="766">
        <v>898544.1120699998</v>
      </c>
      <c r="E48" s="766">
        <v>517388.33196999994</v>
      </c>
      <c r="F48" s="766">
        <v>52235.287240000005</v>
      </c>
      <c r="G48" s="766">
        <v>2735901.3232899997</v>
      </c>
      <c r="H48" s="766"/>
      <c r="I48" s="766"/>
      <c r="J48" s="766">
        <v>269596.35000999999</v>
      </c>
      <c r="K48" s="766"/>
      <c r="L48" s="766">
        <v>98532.533150000003</v>
      </c>
      <c r="M48" s="766">
        <v>60031.195749999999</v>
      </c>
      <c r="N48" s="766">
        <f>+'XIII.38.1'!B44-'XIII.38.2'!B48</f>
        <v>-2776008.1842400003</v>
      </c>
      <c r="P48" s="806"/>
    </row>
    <row r="49" spans="1:24" ht="15" customHeight="1" x14ac:dyDescent="0.2">
      <c r="A49" s="696" t="s">
        <v>50</v>
      </c>
      <c r="B49" s="766">
        <f t="shared" si="1"/>
        <v>9539040.9777000006</v>
      </c>
      <c r="C49" s="767">
        <v>4565541.73159</v>
      </c>
      <c r="D49" s="766">
        <v>1227676.5423699997</v>
      </c>
      <c r="E49" s="766">
        <v>811520.66102999996</v>
      </c>
      <c r="F49" s="766">
        <v>39312.10615</v>
      </c>
      <c r="G49" s="766">
        <v>2484315.64592</v>
      </c>
      <c r="H49" s="766"/>
      <c r="I49" s="766"/>
      <c r="J49" s="766">
        <v>313470.80091000005</v>
      </c>
      <c r="K49" s="766"/>
      <c r="L49" s="766">
        <v>71637.335819999993</v>
      </c>
      <c r="M49" s="766">
        <v>25566.153910000005</v>
      </c>
      <c r="N49" s="766">
        <f>+'XIII.38.1'!B45-'XIII.38.2'!B49</f>
        <v>-2231811.1070600012</v>
      </c>
      <c r="P49" s="806"/>
    </row>
    <row r="50" spans="1:24" ht="15" customHeight="1" x14ac:dyDescent="0.2">
      <c r="A50" s="696" t="s">
        <v>51</v>
      </c>
      <c r="B50" s="766">
        <f t="shared" si="1"/>
        <v>4071864.9413100006</v>
      </c>
      <c r="C50" s="767">
        <v>1737443.4338500004</v>
      </c>
      <c r="D50" s="766">
        <v>547111.27533000021</v>
      </c>
      <c r="E50" s="766">
        <v>390941.96132</v>
      </c>
      <c r="F50" s="766">
        <v>58704.934009999997</v>
      </c>
      <c r="G50" s="766">
        <v>1178316.1410300001</v>
      </c>
      <c r="H50" s="766"/>
      <c r="I50" s="766"/>
      <c r="J50" s="766">
        <v>105828.43308000002</v>
      </c>
      <c r="K50" s="766"/>
      <c r="L50" s="766">
        <v>42669.397259999998</v>
      </c>
      <c r="M50" s="766">
        <v>10849.365430000002</v>
      </c>
      <c r="N50" s="766">
        <f>+'XIII.38.1'!B46-'XIII.38.2'!B50</f>
        <v>625114.33406999893</v>
      </c>
      <c r="P50" s="806"/>
    </row>
    <row r="51" spans="1:24" ht="15" customHeight="1" thickBot="1" x14ac:dyDescent="0.25">
      <c r="A51" s="699"/>
      <c r="B51" s="768"/>
      <c r="C51" s="768"/>
      <c r="D51" s="768"/>
      <c r="E51" s="768"/>
      <c r="F51" s="768"/>
      <c r="G51" s="768"/>
      <c r="H51" s="768"/>
      <c r="I51" s="768"/>
      <c r="J51" s="768"/>
      <c r="K51" s="768"/>
      <c r="L51" s="768"/>
      <c r="M51" s="768"/>
      <c r="N51" s="768"/>
      <c r="P51" s="806"/>
    </row>
    <row r="52" spans="1:24" ht="15" customHeight="1" x14ac:dyDescent="0.2">
      <c r="A52" s="824" t="s">
        <v>1043</v>
      </c>
      <c r="B52" s="766"/>
      <c r="C52" s="766"/>
      <c r="D52" s="766"/>
      <c r="E52" s="766"/>
      <c r="F52" s="766"/>
      <c r="G52" s="766"/>
      <c r="H52" s="766"/>
      <c r="I52" s="766"/>
      <c r="J52" s="766"/>
      <c r="K52" s="766"/>
      <c r="L52" s="766"/>
      <c r="M52" s="766"/>
      <c r="N52" s="766"/>
      <c r="P52" s="806"/>
    </row>
    <row r="53" spans="1:24" ht="15" customHeight="1" x14ac:dyDescent="0.2">
      <c r="A53" s="1133" t="s">
        <v>1364</v>
      </c>
      <c r="B53" s="1133"/>
      <c r="C53" s="1133"/>
      <c r="D53" s="1133"/>
      <c r="E53" s="1133"/>
      <c r="F53" s="1133"/>
      <c r="G53" s="1133"/>
      <c r="H53" s="1133"/>
      <c r="I53" s="1133"/>
      <c r="J53" s="1133"/>
      <c r="K53" s="1133"/>
      <c r="L53" s="1133"/>
      <c r="M53" s="1133"/>
      <c r="N53" s="1133"/>
      <c r="P53" s="806"/>
    </row>
    <row r="54" spans="1:24" ht="15" customHeight="1" x14ac:dyDescent="0.2">
      <c r="A54" s="1133" t="s">
        <v>1296</v>
      </c>
      <c r="B54" s="1133"/>
      <c r="C54" s="1133"/>
      <c r="D54" s="1133"/>
      <c r="E54" s="1133"/>
      <c r="F54" s="1133"/>
      <c r="G54" s="1133"/>
      <c r="H54" s="1133"/>
      <c r="I54" s="1133"/>
      <c r="J54" s="1133"/>
      <c r="K54" s="1133"/>
      <c r="L54" s="1133"/>
      <c r="M54" s="1133"/>
      <c r="N54" s="1133"/>
      <c r="O54" s="450"/>
      <c r="P54" s="450"/>
      <c r="Q54" s="450"/>
      <c r="R54" s="450"/>
      <c r="S54" s="450"/>
      <c r="T54" s="450"/>
      <c r="U54" s="450"/>
      <c r="V54" s="450"/>
      <c r="W54" s="450"/>
      <c r="X54" s="450"/>
    </row>
    <row r="55" spans="1:24" ht="15" customHeight="1" x14ac:dyDescent="0.2">
      <c r="A55" s="1129" t="s">
        <v>1297</v>
      </c>
      <c r="B55" s="1129"/>
      <c r="C55" s="1129"/>
      <c r="D55" s="1129"/>
      <c r="E55" s="1129"/>
      <c r="F55" s="1129"/>
      <c r="G55" s="1129"/>
      <c r="H55" s="1129"/>
      <c r="I55" s="1129"/>
      <c r="J55" s="1129"/>
      <c r="K55" s="1129"/>
      <c r="L55" s="1129"/>
      <c r="M55" s="1129"/>
      <c r="N55" s="1129"/>
      <c r="O55" s="373"/>
      <c r="P55" s="51"/>
      <c r="Q55" s="374"/>
      <c r="R55" s="51"/>
      <c r="S55" s="51"/>
      <c r="T55" s="51"/>
    </row>
    <row r="56" spans="1:24" ht="15" customHeight="1" x14ac:dyDescent="0.2">
      <c r="A56" s="436" t="s">
        <v>1298</v>
      </c>
    </row>
    <row r="57" spans="1:24" ht="15" customHeight="1" x14ac:dyDescent="0.2">
      <c r="A57" s="1285" t="s">
        <v>1279</v>
      </c>
      <c r="B57" s="1285"/>
      <c r="C57" s="1285"/>
      <c r="D57" s="1285"/>
      <c r="E57" s="1285"/>
      <c r="F57" s="1285"/>
      <c r="G57" s="1285"/>
      <c r="H57" s="1285"/>
      <c r="I57" s="1285"/>
      <c r="J57" s="1285"/>
      <c r="K57" s="1285"/>
      <c r="L57" s="1285"/>
      <c r="M57" s="1285"/>
      <c r="N57" s="1285"/>
    </row>
    <row r="58" spans="1:24" ht="15" customHeight="1" x14ac:dyDescent="0.2"/>
    <row r="59" spans="1:24" ht="15" customHeight="1" x14ac:dyDescent="0.2"/>
    <row r="60" spans="1:24" ht="21.75" customHeight="1" x14ac:dyDescent="0.2"/>
  </sheetData>
  <mergeCells count="24">
    <mergeCell ref="A57:N57"/>
    <mergeCell ref="A55:N55"/>
    <mergeCell ref="I8:I11"/>
    <mergeCell ref="J8:J11"/>
    <mergeCell ref="K8:K11"/>
    <mergeCell ref="L8:L11"/>
    <mergeCell ref="M8:M11"/>
    <mergeCell ref="C8:C11"/>
    <mergeCell ref="E8:E11"/>
    <mergeCell ref="F8:F11"/>
    <mergeCell ref="G8:G11"/>
    <mergeCell ref="H8:H11"/>
    <mergeCell ref="A54:N54"/>
    <mergeCell ref="A53:N53"/>
    <mergeCell ref="A2:N2"/>
    <mergeCell ref="A3:N3"/>
    <mergeCell ref="A5:N5"/>
    <mergeCell ref="A6:A11"/>
    <mergeCell ref="C6:E7"/>
    <mergeCell ref="F6:I7"/>
    <mergeCell ref="J6:M7"/>
    <mergeCell ref="N6:N11"/>
    <mergeCell ref="B8:B11"/>
    <mergeCell ref="D8:D11"/>
  </mergeCells>
  <hyperlinks>
    <hyperlink ref="A1" location="Índice!A1" display="Regresar" xr:uid="{00000000-0004-0000-4700-000000000000}"/>
  </hyperlinks>
  <pageMargins left="0.7" right="0.7" top="0.75" bottom="0.75" header="0.3" footer="0.3"/>
  <pageSetup scale="51"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N51"/>
  <sheetViews>
    <sheetView showGridLines="0" workbookViewId="0">
      <selection activeCell="C22" sqref="C22"/>
    </sheetView>
  </sheetViews>
  <sheetFormatPr baseColWidth="10" defaultRowHeight="15" x14ac:dyDescent="0.2"/>
  <cols>
    <col min="1" max="1" width="1.7109375" style="99" customWidth="1"/>
    <col min="2" max="2" width="59.7109375" style="99" customWidth="1"/>
    <col min="3" max="10" width="18" style="99" customWidth="1"/>
    <col min="11" max="11" width="14.5703125" style="99" bestFit="1" customWidth="1"/>
    <col min="12" max="12" width="6.5703125" style="99" bestFit="1" customWidth="1"/>
    <col min="13" max="13" width="15.42578125" style="99" bestFit="1" customWidth="1"/>
    <col min="14" max="14" width="8.5703125" style="99" bestFit="1" customWidth="1"/>
    <col min="15" max="16384" width="11.42578125" style="99"/>
  </cols>
  <sheetData>
    <row r="1" spans="1:14" s="416" customFormat="1" x14ac:dyDescent="0.2">
      <c r="B1" s="317" t="s">
        <v>18</v>
      </c>
      <c r="C1" s="415"/>
      <c r="D1" s="415"/>
      <c r="E1" s="415"/>
      <c r="F1" s="415"/>
      <c r="G1" s="415"/>
      <c r="H1" s="415"/>
      <c r="I1" s="415"/>
      <c r="J1" s="415"/>
    </row>
    <row r="2" spans="1:14" s="416" customFormat="1" x14ac:dyDescent="0.2">
      <c r="A2" s="1218" t="s">
        <v>1312</v>
      </c>
      <c r="B2" s="1218"/>
      <c r="C2" s="1218"/>
      <c r="D2" s="1218"/>
      <c r="E2" s="1218"/>
      <c r="F2" s="1218"/>
      <c r="G2" s="1218"/>
      <c r="H2" s="1218"/>
      <c r="I2" s="1218"/>
      <c r="J2" s="1218"/>
    </row>
    <row r="3" spans="1:14" s="416" customFormat="1" ht="18" x14ac:dyDescent="0.2">
      <c r="A3" s="1177" t="s">
        <v>1316</v>
      </c>
      <c r="B3" s="1177"/>
      <c r="C3" s="1177"/>
      <c r="D3" s="1177"/>
      <c r="E3" s="1177"/>
      <c r="F3" s="1177"/>
      <c r="G3" s="1177"/>
      <c r="H3" s="1177"/>
      <c r="I3" s="1177"/>
      <c r="J3" s="1177"/>
    </row>
    <row r="4" spans="1:14" s="416" customFormat="1" ht="18" x14ac:dyDescent="0.2">
      <c r="A4" s="1267" t="s">
        <v>69</v>
      </c>
      <c r="B4" s="1267"/>
      <c r="C4" s="1267"/>
      <c r="D4" s="1267"/>
      <c r="E4" s="1267"/>
      <c r="F4" s="1267"/>
      <c r="G4" s="1267"/>
      <c r="H4" s="1267"/>
      <c r="I4" s="1267"/>
      <c r="J4" s="1267"/>
    </row>
    <row r="5" spans="1:14" s="416" customFormat="1" ht="15.75" thickBot="1" x14ac:dyDescent="0.25">
      <c r="A5" s="776"/>
      <c r="B5" s="776"/>
      <c r="C5" s="776"/>
      <c r="D5" s="776"/>
      <c r="E5" s="776"/>
      <c r="F5" s="776"/>
      <c r="G5" s="776"/>
      <c r="H5" s="776"/>
      <c r="I5" s="776"/>
      <c r="J5" s="718"/>
    </row>
    <row r="6" spans="1:14" ht="12.75" customHeight="1" x14ac:dyDescent="0.2">
      <c r="A6" s="1282" t="s">
        <v>67</v>
      </c>
      <c r="B6" s="1282"/>
      <c r="C6" s="1165" t="s">
        <v>252</v>
      </c>
      <c r="D6" s="1297" t="s">
        <v>157</v>
      </c>
      <c r="E6" s="1297"/>
      <c r="F6" s="1299" t="s">
        <v>253</v>
      </c>
      <c r="G6" s="1222" t="s">
        <v>254</v>
      </c>
      <c r="H6" s="1222" t="s">
        <v>255</v>
      </c>
      <c r="I6" s="1222" t="s">
        <v>256</v>
      </c>
      <c r="J6" s="310" t="s">
        <v>136</v>
      </c>
    </row>
    <row r="7" spans="1:14" ht="15.75" thickBot="1" x14ac:dyDescent="0.25">
      <c r="A7" s="1283"/>
      <c r="B7" s="1283"/>
      <c r="C7" s="1166"/>
      <c r="D7" s="1298"/>
      <c r="E7" s="1298"/>
      <c r="F7" s="1300"/>
      <c r="G7" s="1223"/>
      <c r="H7" s="1223"/>
      <c r="I7" s="1223"/>
      <c r="J7" s="311" t="s">
        <v>19</v>
      </c>
    </row>
    <row r="8" spans="1:14" ht="24" customHeight="1" thickBot="1" x14ac:dyDescent="0.25">
      <c r="A8" s="1284"/>
      <c r="B8" s="1284"/>
      <c r="C8" s="1167"/>
      <c r="D8" s="892" t="s">
        <v>257</v>
      </c>
      <c r="E8" s="892" t="s">
        <v>258</v>
      </c>
      <c r="F8" s="1301"/>
      <c r="G8" s="1224"/>
      <c r="H8" s="1224"/>
      <c r="I8" s="1224"/>
      <c r="J8" s="312" t="s">
        <v>136</v>
      </c>
    </row>
    <row r="9" spans="1:14" ht="15.75" customHeight="1" x14ac:dyDescent="0.2">
      <c r="A9" s="893"/>
      <c r="B9" s="375" t="s">
        <v>463</v>
      </c>
      <c r="C9" s="304"/>
      <c r="D9" s="893"/>
      <c r="E9" s="893"/>
      <c r="F9" s="893"/>
      <c r="G9" s="304"/>
      <c r="H9" s="304"/>
      <c r="I9" s="893"/>
      <c r="J9" s="305"/>
    </row>
    <row r="10" spans="1:14" ht="15.75" customHeight="1" x14ac:dyDescent="0.2">
      <c r="A10" s="720"/>
      <c r="B10" s="795" t="s">
        <v>1034</v>
      </c>
      <c r="C10" s="725"/>
      <c r="D10" s="726"/>
      <c r="E10" s="725"/>
      <c r="F10" s="725"/>
      <c r="G10" s="725"/>
      <c r="H10" s="725"/>
      <c r="I10" s="725"/>
      <c r="J10" s="727"/>
    </row>
    <row r="11" spans="1:14" ht="15.75" customHeight="1" x14ac:dyDescent="0.2">
      <c r="A11" s="728"/>
      <c r="B11" s="728" t="s">
        <v>1025</v>
      </c>
      <c r="C11" s="769">
        <v>52214480</v>
      </c>
      <c r="D11" s="825">
        <v>281903223</v>
      </c>
      <c r="E11" s="769">
        <v>44225139</v>
      </c>
      <c r="F11" s="769">
        <v>326128362</v>
      </c>
      <c r="G11" s="825">
        <v>73450924</v>
      </c>
      <c r="H11" s="769">
        <v>28082344</v>
      </c>
      <c r="I11" s="825">
        <v>4016476</v>
      </c>
      <c r="J11" s="769">
        <v>483892586</v>
      </c>
      <c r="K11" s="769"/>
      <c r="L11" s="804"/>
      <c r="M11" s="791"/>
      <c r="N11" s="804"/>
    </row>
    <row r="12" spans="1:14" ht="15.75" customHeight="1" thickBot="1" x14ac:dyDescent="0.25">
      <c r="A12" s="403"/>
      <c r="B12" s="728" t="s">
        <v>1270</v>
      </c>
      <c r="C12" s="769">
        <v>37889</v>
      </c>
      <c r="D12" s="769">
        <v>655288</v>
      </c>
      <c r="E12" s="769">
        <v>196667</v>
      </c>
      <c r="F12" s="769">
        <v>851955</v>
      </c>
      <c r="G12" s="825">
        <v>117</v>
      </c>
      <c r="H12" s="769">
        <v>206600</v>
      </c>
      <c r="I12" s="769">
        <v>27878</v>
      </c>
      <c r="J12" s="769">
        <v>1124439</v>
      </c>
      <c r="K12" s="769"/>
      <c r="L12" s="804"/>
      <c r="M12" s="791"/>
      <c r="N12" s="804"/>
    </row>
    <row r="13" spans="1:14" ht="15.75" customHeight="1" thickBot="1" x14ac:dyDescent="0.25">
      <c r="A13" s="403"/>
      <c r="B13" s="796" t="s">
        <v>1271</v>
      </c>
      <c r="C13" s="378">
        <v>52252369</v>
      </c>
      <c r="D13" s="378">
        <v>282558511</v>
      </c>
      <c r="E13" s="378">
        <v>44421806</v>
      </c>
      <c r="F13" s="378">
        <v>326980317</v>
      </c>
      <c r="G13" s="378">
        <v>73451041</v>
      </c>
      <c r="H13" s="378">
        <v>28288944</v>
      </c>
      <c r="I13" s="378">
        <v>4044354</v>
      </c>
      <c r="J13" s="378">
        <v>485017025</v>
      </c>
      <c r="K13" s="769"/>
      <c r="L13" s="804"/>
      <c r="M13" s="791"/>
      <c r="N13" s="804"/>
    </row>
    <row r="14" spans="1:14" ht="15.75" customHeight="1" x14ac:dyDescent="0.2">
      <c r="A14" s="128"/>
      <c r="B14" s="795" t="s">
        <v>1028</v>
      </c>
      <c r="C14" s="769"/>
      <c r="D14" s="769"/>
      <c r="E14" s="769"/>
      <c r="F14" s="769"/>
      <c r="G14" s="825"/>
      <c r="H14" s="769"/>
      <c r="I14" s="769"/>
      <c r="J14" s="769"/>
      <c r="K14" s="769"/>
      <c r="L14" s="804"/>
      <c r="N14" s="804"/>
    </row>
    <row r="15" spans="1:14" ht="15.75" customHeight="1" x14ac:dyDescent="0.2">
      <c r="A15" s="403"/>
      <c r="B15" s="728" t="s">
        <v>485</v>
      </c>
      <c r="C15" s="769">
        <v>7011329</v>
      </c>
      <c r="D15" s="769">
        <v>3931247</v>
      </c>
      <c r="E15" s="769">
        <v>925758</v>
      </c>
      <c r="F15" s="769">
        <v>4857005</v>
      </c>
      <c r="G15" s="825">
        <v>4457435</v>
      </c>
      <c r="H15" s="769">
        <v>10641</v>
      </c>
      <c r="I15" s="769">
        <v>6042</v>
      </c>
      <c r="J15" s="769">
        <v>16342452</v>
      </c>
      <c r="K15" s="769"/>
      <c r="L15" s="804"/>
      <c r="M15" s="791"/>
      <c r="N15" s="804"/>
    </row>
    <row r="16" spans="1:14" ht="15.75" customHeight="1" x14ac:dyDescent="0.2">
      <c r="A16" s="403"/>
      <c r="B16" s="728" t="s">
        <v>1268</v>
      </c>
      <c r="C16" s="769">
        <v>309979</v>
      </c>
      <c r="D16" s="769">
        <v>7761645</v>
      </c>
      <c r="E16" s="769">
        <v>1704209</v>
      </c>
      <c r="F16" s="769">
        <v>9465853</v>
      </c>
      <c r="G16" s="826">
        <v>0</v>
      </c>
      <c r="H16" s="769">
        <v>41007</v>
      </c>
      <c r="I16" s="769">
        <v>251656</v>
      </c>
      <c r="J16" s="769">
        <v>10068495</v>
      </c>
      <c r="K16" s="769"/>
      <c r="L16" s="804"/>
      <c r="M16" s="791"/>
      <c r="N16" s="804"/>
    </row>
    <row r="17" spans="1:14" ht="24.75" customHeight="1" x14ac:dyDescent="0.2">
      <c r="A17" s="403"/>
      <c r="B17" s="812" t="s">
        <v>1269</v>
      </c>
      <c r="C17" s="769">
        <v>1427</v>
      </c>
      <c r="D17" s="769">
        <v>42903</v>
      </c>
      <c r="E17" s="769">
        <v>8228</v>
      </c>
      <c r="F17" s="769">
        <v>51131</v>
      </c>
      <c r="G17" s="826">
        <v>0</v>
      </c>
      <c r="H17" s="769">
        <v>276</v>
      </c>
      <c r="I17" s="769">
        <v>1220</v>
      </c>
      <c r="J17" s="769">
        <v>54053</v>
      </c>
      <c r="K17" s="769"/>
      <c r="L17" s="804"/>
      <c r="M17" s="791"/>
      <c r="N17" s="804"/>
    </row>
    <row r="18" spans="1:14" ht="15.75" customHeight="1" x14ac:dyDescent="0.2">
      <c r="A18" s="403"/>
      <c r="B18" s="728" t="s">
        <v>1267</v>
      </c>
      <c r="C18" s="769">
        <v>86</v>
      </c>
      <c r="D18" s="769">
        <v>1586</v>
      </c>
      <c r="E18" s="769">
        <v>480</v>
      </c>
      <c r="F18" s="769">
        <v>2066</v>
      </c>
      <c r="G18" s="825">
        <v>0</v>
      </c>
      <c r="H18" s="769">
        <v>927</v>
      </c>
      <c r="I18" s="769">
        <v>71</v>
      </c>
      <c r="J18" s="769">
        <v>3150</v>
      </c>
      <c r="K18" s="769"/>
      <c r="L18" s="804"/>
      <c r="M18" s="791"/>
      <c r="N18" s="804"/>
    </row>
    <row r="19" spans="1:14" ht="15.75" customHeight="1" thickBot="1" x14ac:dyDescent="0.25">
      <c r="A19" s="403"/>
      <c r="B19" s="728" t="s">
        <v>1026</v>
      </c>
      <c r="C19" s="769">
        <v>371639</v>
      </c>
      <c r="D19" s="769">
        <v>4335796</v>
      </c>
      <c r="E19" s="769">
        <v>1101614</v>
      </c>
      <c r="F19" s="769">
        <v>5437410</v>
      </c>
      <c r="G19" s="825">
        <v>1212060</v>
      </c>
      <c r="H19" s="769">
        <v>289944</v>
      </c>
      <c r="I19" s="769">
        <v>153696</v>
      </c>
      <c r="J19" s="769">
        <v>7464749</v>
      </c>
      <c r="K19" s="769"/>
      <c r="L19" s="804"/>
      <c r="M19" s="791"/>
      <c r="N19" s="804"/>
    </row>
    <row r="20" spans="1:14" ht="15.75" customHeight="1" thickBot="1" x14ac:dyDescent="0.25">
      <c r="A20" s="403"/>
      <c r="B20" s="796" t="s">
        <v>1272</v>
      </c>
      <c r="C20" s="377">
        <v>7694460</v>
      </c>
      <c r="D20" s="377">
        <v>16073177</v>
      </c>
      <c r="E20" s="377">
        <v>3740289</v>
      </c>
      <c r="F20" s="377">
        <v>19813465</v>
      </c>
      <c r="G20" s="377">
        <v>5669495</v>
      </c>
      <c r="H20" s="377">
        <v>342795</v>
      </c>
      <c r="I20" s="377">
        <v>412685</v>
      </c>
      <c r="J20" s="377">
        <v>33932899</v>
      </c>
      <c r="K20" s="769"/>
      <c r="L20" s="804"/>
      <c r="M20" s="791"/>
      <c r="N20" s="804"/>
    </row>
    <row r="21" spans="1:14" ht="15.75" customHeight="1" thickBot="1" x14ac:dyDescent="0.25">
      <c r="A21" s="367"/>
      <c r="B21" s="376" t="s">
        <v>1035</v>
      </c>
      <c r="C21" s="377">
        <v>59946829</v>
      </c>
      <c r="D21" s="377">
        <v>298631688</v>
      </c>
      <c r="E21" s="377">
        <v>48162095</v>
      </c>
      <c r="F21" s="377">
        <v>346793782</v>
      </c>
      <c r="G21" s="377">
        <v>79120536</v>
      </c>
      <c r="H21" s="377">
        <v>28631739</v>
      </c>
      <c r="I21" s="377">
        <v>4457039</v>
      </c>
      <c r="J21" s="377">
        <v>518949924</v>
      </c>
      <c r="K21" s="766"/>
      <c r="L21" s="804"/>
      <c r="M21" s="791"/>
      <c r="N21" s="804"/>
    </row>
    <row r="22" spans="1:14" ht="15.75" customHeight="1" x14ac:dyDescent="0.2">
      <c r="A22" s="720"/>
      <c r="B22" s="795" t="s">
        <v>471</v>
      </c>
      <c r="C22" s="769"/>
      <c r="D22" s="769"/>
      <c r="E22" s="769"/>
      <c r="F22" s="769"/>
      <c r="G22" s="769"/>
      <c r="H22" s="769"/>
      <c r="I22" s="769"/>
      <c r="J22" s="769"/>
    </row>
    <row r="23" spans="1:14" ht="15.75" customHeight="1" x14ac:dyDescent="0.2">
      <c r="A23" s="732"/>
      <c r="B23" s="797" t="s">
        <v>472</v>
      </c>
      <c r="C23" s="769"/>
      <c r="D23" s="769"/>
      <c r="E23" s="769"/>
      <c r="F23" s="769"/>
      <c r="G23" s="769"/>
      <c r="H23" s="769"/>
      <c r="I23" s="769"/>
      <c r="J23" s="769"/>
    </row>
    <row r="24" spans="1:14" ht="15.75" customHeight="1" x14ac:dyDescent="0.2">
      <c r="A24" s="403"/>
      <c r="B24" s="798" t="s">
        <v>1036</v>
      </c>
      <c r="C24" s="769">
        <v>10477870</v>
      </c>
      <c r="D24" s="769">
        <v>150434167</v>
      </c>
      <c r="E24" s="769">
        <v>47550246</v>
      </c>
      <c r="F24" s="769">
        <v>197984413</v>
      </c>
      <c r="G24" s="769">
        <v>1225151</v>
      </c>
      <c r="H24" s="769">
        <v>5280250</v>
      </c>
      <c r="I24" s="769">
        <v>6957064</v>
      </c>
      <c r="J24" s="769">
        <v>221924748</v>
      </c>
      <c r="K24" s="766"/>
      <c r="L24" s="804"/>
      <c r="M24" s="791"/>
      <c r="N24" s="804"/>
    </row>
    <row r="25" spans="1:14" ht="15.75" customHeight="1" x14ac:dyDescent="0.2">
      <c r="A25" s="403"/>
      <c r="B25" s="732" t="s">
        <v>481</v>
      </c>
      <c r="C25" s="769">
        <v>2338209</v>
      </c>
      <c r="D25" s="769">
        <v>38731202</v>
      </c>
      <c r="E25" s="769">
        <v>12446428</v>
      </c>
      <c r="F25" s="769">
        <v>51177630</v>
      </c>
      <c r="G25" s="769">
        <v>16492</v>
      </c>
      <c r="H25" s="769">
        <v>287038</v>
      </c>
      <c r="I25" s="769">
        <v>1833237</v>
      </c>
      <c r="J25" s="769">
        <v>55652605</v>
      </c>
      <c r="K25" s="766"/>
      <c r="L25" s="804"/>
      <c r="M25" s="791"/>
      <c r="N25" s="804"/>
    </row>
    <row r="26" spans="1:14" ht="15.75" customHeight="1" thickBot="1" x14ac:dyDescent="0.25">
      <c r="A26" s="728"/>
      <c r="B26" s="728" t="s">
        <v>130</v>
      </c>
      <c r="C26" s="769">
        <v>1099302</v>
      </c>
      <c r="D26" s="769">
        <v>20536231</v>
      </c>
      <c r="E26" s="769">
        <v>6720784</v>
      </c>
      <c r="F26" s="769">
        <v>27257014</v>
      </c>
      <c r="G26" s="769">
        <v>56201</v>
      </c>
      <c r="H26" s="769">
        <v>12124579</v>
      </c>
      <c r="I26" s="769">
        <v>1001633</v>
      </c>
      <c r="J26" s="769">
        <v>41538729</v>
      </c>
      <c r="K26" s="766"/>
      <c r="L26" s="804"/>
      <c r="M26" s="791"/>
      <c r="N26" s="804"/>
    </row>
    <row r="27" spans="1:14" ht="15.75" customHeight="1" thickBot="1" x14ac:dyDescent="0.25">
      <c r="A27" s="728"/>
      <c r="B27" s="796" t="s">
        <v>1273</v>
      </c>
      <c r="C27" s="378">
        <v>13915381</v>
      </c>
      <c r="D27" s="378">
        <v>209701600</v>
      </c>
      <c r="E27" s="378">
        <v>66717458</v>
      </c>
      <c r="F27" s="378">
        <v>276419057</v>
      </c>
      <c r="G27" s="378">
        <v>1297844</v>
      </c>
      <c r="H27" s="378">
        <v>17691867</v>
      </c>
      <c r="I27" s="378">
        <v>9791934</v>
      </c>
      <c r="J27" s="378">
        <v>319116082</v>
      </c>
      <c r="K27" s="766"/>
      <c r="L27" s="804"/>
      <c r="M27" s="791"/>
      <c r="N27" s="804"/>
    </row>
    <row r="28" spans="1:14" ht="27.75" customHeight="1" x14ac:dyDescent="0.2">
      <c r="A28" s="812"/>
      <c r="B28" s="800" t="s">
        <v>1038</v>
      </c>
      <c r="C28" s="769"/>
      <c r="D28" s="769"/>
      <c r="E28" s="769"/>
      <c r="F28" s="769"/>
      <c r="G28" s="769"/>
      <c r="H28" s="769"/>
      <c r="I28" s="769"/>
      <c r="J28" s="769"/>
    </row>
    <row r="29" spans="1:14" ht="15.75" customHeight="1" x14ac:dyDescent="0.2">
      <c r="A29" s="812"/>
      <c r="B29" s="812" t="s">
        <v>1030</v>
      </c>
      <c r="C29" s="769">
        <v>6113</v>
      </c>
      <c r="D29" s="769">
        <v>1149538</v>
      </c>
      <c r="E29" s="769">
        <v>30436</v>
      </c>
      <c r="F29" s="769">
        <v>1179974</v>
      </c>
      <c r="G29" s="769">
        <v>1</v>
      </c>
      <c r="H29" s="769">
        <v>78821</v>
      </c>
      <c r="I29" s="769">
        <v>4471</v>
      </c>
      <c r="J29" s="769">
        <v>1269380</v>
      </c>
    </row>
    <row r="30" spans="1:14" ht="15.75" customHeight="1" x14ac:dyDescent="0.2">
      <c r="A30" s="732"/>
      <c r="B30" s="732" t="s">
        <v>475</v>
      </c>
      <c r="C30" s="769">
        <v>13670357</v>
      </c>
      <c r="D30" s="769">
        <v>85331086</v>
      </c>
      <c r="E30" s="769">
        <v>22070602</v>
      </c>
      <c r="F30" s="769">
        <v>107401689</v>
      </c>
      <c r="G30" s="769">
        <v>13308402</v>
      </c>
      <c r="H30" s="769">
        <v>2456784</v>
      </c>
      <c r="I30" s="769">
        <v>3226817</v>
      </c>
      <c r="J30" s="769">
        <v>140064049</v>
      </c>
      <c r="K30" s="818"/>
      <c r="L30" s="804"/>
      <c r="M30" s="791"/>
      <c r="N30" s="804"/>
    </row>
    <row r="31" spans="1:14" ht="15.75" customHeight="1" x14ac:dyDescent="0.2">
      <c r="A31" s="732"/>
      <c r="B31" s="732" t="s">
        <v>1037</v>
      </c>
      <c r="C31" s="769">
        <v>436</v>
      </c>
      <c r="D31" s="769">
        <v>7605</v>
      </c>
      <c r="E31" s="769">
        <v>2186</v>
      </c>
      <c r="F31" s="769">
        <v>9791</v>
      </c>
      <c r="G31" s="769">
        <v>0</v>
      </c>
      <c r="H31" s="769">
        <v>451</v>
      </c>
      <c r="I31" s="769">
        <v>321</v>
      </c>
      <c r="J31" s="769">
        <v>11000</v>
      </c>
      <c r="K31" s="818"/>
      <c r="L31" s="804"/>
      <c r="M31" s="791"/>
      <c r="N31" s="804"/>
    </row>
    <row r="32" spans="1:14" ht="15.75" customHeight="1" thickBot="1" x14ac:dyDescent="0.25">
      <c r="A32" s="732"/>
      <c r="B32" s="732" t="s">
        <v>1039</v>
      </c>
      <c r="C32" s="769">
        <v>4163</v>
      </c>
      <c r="D32" s="769">
        <v>67719</v>
      </c>
      <c r="E32" s="769">
        <v>20716</v>
      </c>
      <c r="F32" s="769">
        <v>88435</v>
      </c>
      <c r="G32" s="769">
        <v>0</v>
      </c>
      <c r="H32" s="769">
        <v>6321</v>
      </c>
      <c r="I32" s="769">
        <v>3043</v>
      </c>
      <c r="J32" s="769">
        <v>101962</v>
      </c>
      <c r="K32" s="818"/>
      <c r="L32" s="804"/>
      <c r="M32" s="791"/>
      <c r="N32" s="804"/>
    </row>
    <row r="33" spans="1:14" ht="26.25" customHeight="1" thickBot="1" x14ac:dyDescent="0.25">
      <c r="A33" s="732"/>
      <c r="B33" s="827" t="s">
        <v>1275</v>
      </c>
      <c r="C33" s="378">
        <v>13681069</v>
      </c>
      <c r="D33" s="378">
        <v>86555948</v>
      </c>
      <c r="E33" s="378">
        <v>22123940</v>
      </c>
      <c r="F33" s="378">
        <v>108679889</v>
      </c>
      <c r="G33" s="378">
        <v>13308403</v>
      </c>
      <c r="H33" s="378">
        <v>2542377</v>
      </c>
      <c r="I33" s="378">
        <v>3234652</v>
      </c>
      <c r="J33" s="378">
        <v>141446391</v>
      </c>
      <c r="K33" s="818"/>
      <c r="L33" s="804"/>
      <c r="M33" s="791"/>
      <c r="N33" s="804"/>
    </row>
    <row r="34" spans="1:14" ht="15.75" customHeight="1" x14ac:dyDescent="0.2">
      <c r="A34" s="733"/>
      <c r="B34" s="801" t="s">
        <v>476</v>
      </c>
      <c r="C34" s="769"/>
      <c r="D34" s="769"/>
      <c r="E34" s="769"/>
      <c r="F34" s="769"/>
      <c r="G34" s="769"/>
      <c r="H34" s="769"/>
      <c r="I34" s="769"/>
      <c r="J34" s="769"/>
    </row>
    <row r="35" spans="1:14" ht="24" customHeight="1" x14ac:dyDescent="0.2">
      <c r="A35" s="733"/>
      <c r="B35" s="802" t="s">
        <v>477</v>
      </c>
      <c r="C35" s="769">
        <v>975560</v>
      </c>
      <c r="D35" s="769">
        <v>11518486</v>
      </c>
      <c r="E35" s="769">
        <v>879807</v>
      </c>
      <c r="F35" s="769">
        <v>12398293</v>
      </c>
      <c r="G35" s="769">
        <v>862102</v>
      </c>
      <c r="H35" s="769">
        <v>708156</v>
      </c>
      <c r="I35" s="769">
        <v>63370</v>
      </c>
      <c r="J35" s="769">
        <v>15007480</v>
      </c>
      <c r="K35" s="766"/>
      <c r="L35" s="804"/>
      <c r="M35" s="791"/>
      <c r="N35" s="804"/>
    </row>
    <row r="36" spans="1:14" ht="15.75" customHeight="1" x14ac:dyDescent="0.2">
      <c r="A36" s="733"/>
      <c r="B36" s="733" t="s">
        <v>478</v>
      </c>
      <c r="C36" s="769">
        <v>28023546</v>
      </c>
      <c r="D36" s="769">
        <v>4179808</v>
      </c>
      <c r="E36" s="769">
        <v>10149669</v>
      </c>
      <c r="F36" s="769">
        <v>14329477</v>
      </c>
      <c r="G36" s="769">
        <v>2513050</v>
      </c>
      <c r="H36" s="769">
        <v>2724</v>
      </c>
      <c r="I36" s="769">
        <v>4256</v>
      </c>
      <c r="J36" s="769">
        <v>44873052</v>
      </c>
      <c r="K36" s="766"/>
      <c r="L36" s="804"/>
      <c r="M36" s="791"/>
      <c r="N36" s="804"/>
    </row>
    <row r="37" spans="1:14" ht="15.75" customHeight="1" x14ac:dyDescent="0.2">
      <c r="A37" s="733"/>
      <c r="B37" s="733" t="s">
        <v>479</v>
      </c>
      <c r="C37" s="769">
        <v>128220</v>
      </c>
      <c r="D37" s="769">
        <v>15273390</v>
      </c>
      <c r="E37" s="769">
        <v>867230</v>
      </c>
      <c r="F37" s="769">
        <v>16140620</v>
      </c>
      <c r="G37" s="828">
        <v>0</v>
      </c>
      <c r="H37" s="769">
        <v>882</v>
      </c>
      <c r="I37" s="769">
        <v>129916</v>
      </c>
      <c r="J37" s="769">
        <v>16399638</v>
      </c>
      <c r="K37" s="766"/>
      <c r="L37" s="804"/>
      <c r="M37" s="791"/>
      <c r="N37" s="804"/>
    </row>
    <row r="38" spans="1:14" ht="15.75" customHeight="1" thickBot="1" x14ac:dyDescent="0.25">
      <c r="A38" s="733"/>
      <c r="B38" s="733" t="s">
        <v>245</v>
      </c>
      <c r="C38" s="769">
        <v>50076</v>
      </c>
      <c r="D38" s="769">
        <v>855814</v>
      </c>
      <c r="E38" s="769">
        <v>251777</v>
      </c>
      <c r="F38" s="769">
        <v>1107590</v>
      </c>
      <c r="G38" s="769">
        <v>30437</v>
      </c>
      <c r="H38" s="769">
        <v>259434</v>
      </c>
      <c r="I38" s="769">
        <v>37010</v>
      </c>
      <c r="J38" s="769">
        <v>1484548</v>
      </c>
      <c r="K38" s="766"/>
      <c r="L38" s="804"/>
      <c r="M38" s="791"/>
      <c r="N38" s="804"/>
    </row>
    <row r="39" spans="1:14" ht="15.75" customHeight="1" thickBot="1" x14ac:dyDescent="0.25">
      <c r="A39" s="733"/>
      <c r="B39" s="801" t="s">
        <v>1274</v>
      </c>
      <c r="C39" s="365">
        <v>29177402</v>
      </c>
      <c r="D39" s="365">
        <v>31827498</v>
      </c>
      <c r="E39" s="365">
        <v>12148483</v>
      </c>
      <c r="F39" s="365">
        <v>43975980</v>
      </c>
      <c r="G39" s="365">
        <v>3405589</v>
      </c>
      <c r="H39" s="365">
        <v>971196</v>
      </c>
      <c r="I39" s="365">
        <v>234552</v>
      </c>
      <c r="J39" s="365">
        <v>77764718</v>
      </c>
      <c r="K39" s="766"/>
      <c r="L39" s="804"/>
      <c r="M39" s="791"/>
      <c r="N39" s="804"/>
    </row>
    <row r="40" spans="1:14" ht="15.75" customHeight="1" thickBot="1" x14ac:dyDescent="0.25">
      <c r="A40" s="733"/>
      <c r="B40" s="376" t="s">
        <v>1276</v>
      </c>
      <c r="C40" s="377">
        <v>56773852</v>
      </c>
      <c r="D40" s="377">
        <v>328085046</v>
      </c>
      <c r="E40" s="377">
        <v>100989881</v>
      </c>
      <c r="F40" s="377">
        <v>429074926</v>
      </c>
      <c r="G40" s="377">
        <v>18011836</v>
      </c>
      <c r="H40" s="377">
        <v>21205440</v>
      </c>
      <c r="I40" s="379">
        <v>13261138</v>
      </c>
      <c r="J40" s="377">
        <v>538327191</v>
      </c>
      <c r="L40" s="804"/>
      <c r="M40" s="791"/>
      <c r="N40" s="804"/>
    </row>
    <row r="41" spans="1:14" ht="15.75" customHeight="1" thickBot="1" x14ac:dyDescent="0.25">
      <c r="A41" s="737"/>
      <c r="B41" s="829" t="s">
        <v>1277</v>
      </c>
      <c r="C41" s="830">
        <v>3172977</v>
      </c>
      <c r="D41" s="830">
        <v>-29453358</v>
      </c>
      <c r="E41" s="830">
        <v>-52827786</v>
      </c>
      <c r="F41" s="830">
        <v>-82281144</v>
      </c>
      <c r="G41" s="830">
        <v>61108700</v>
      </c>
      <c r="H41" s="830">
        <v>7426299</v>
      </c>
      <c r="I41" s="830">
        <v>-8804099</v>
      </c>
      <c r="J41" s="830">
        <v>-19377267</v>
      </c>
      <c r="K41" s="791"/>
    </row>
    <row r="42" spans="1:14" ht="15.75" customHeight="1" x14ac:dyDescent="0.2">
      <c r="A42" s="437"/>
      <c r="B42" s="1129" t="s">
        <v>857</v>
      </c>
      <c r="C42" s="1129"/>
      <c r="D42" s="1129"/>
      <c r="E42" s="1129"/>
      <c r="F42" s="1129"/>
      <c r="G42" s="1129"/>
      <c r="H42" s="1129"/>
      <c r="I42" s="1129"/>
      <c r="J42" s="1129"/>
      <c r="K42" s="51"/>
      <c r="L42" s="51"/>
      <c r="M42" s="51"/>
      <c r="N42" s="51"/>
    </row>
    <row r="43" spans="1:14" ht="12.75" customHeight="1" x14ac:dyDescent="0.2">
      <c r="A43" s="437"/>
      <c r="B43" s="891"/>
      <c r="C43" s="891"/>
      <c r="D43" s="891"/>
      <c r="E43" s="891"/>
      <c r="F43" s="891"/>
      <c r="G43" s="891"/>
      <c r="H43" s="891"/>
      <c r="I43" s="891"/>
      <c r="J43" s="891"/>
      <c r="K43" s="51"/>
      <c r="L43" s="51"/>
      <c r="M43" s="51"/>
      <c r="N43" s="51"/>
    </row>
    <row r="44" spans="1:14" ht="12.75" customHeight="1" x14ac:dyDescent="0.2">
      <c r="A44" s="437"/>
      <c r="B44" s="891"/>
      <c r="C44" s="804"/>
      <c r="D44" s="804"/>
      <c r="E44" s="804"/>
      <c r="F44" s="804"/>
      <c r="G44" s="804"/>
      <c r="H44" s="804"/>
      <c r="I44" s="804"/>
      <c r="J44" s="804"/>
      <c r="K44" s="51"/>
      <c r="L44" s="51"/>
      <c r="M44" s="51"/>
      <c r="N44" s="51"/>
    </row>
    <row r="45" spans="1:14" ht="12.75" customHeight="1" x14ac:dyDescent="0.2">
      <c r="A45" s="437"/>
      <c r="B45" s="891"/>
      <c r="C45" s="804"/>
      <c r="D45" s="804"/>
      <c r="E45" s="804"/>
      <c r="F45" s="804"/>
      <c r="G45" s="804"/>
      <c r="H45" s="804"/>
      <c r="I45" s="804"/>
      <c r="J45" s="804"/>
      <c r="K45" s="51"/>
      <c r="L45" s="51"/>
      <c r="M45" s="51"/>
      <c r="N45" s="51"/>
    </row>
    <row r="46" spans="1:14" ht="12.75" customHeight="1" x14ac:dyDescent="0.2">
      <c r="A46" s="437"/>
      <c r="B46" s="891"/>
      <c r="C46" s="804"/>
      <c r="D46" s="804"/>
      <c r="E46" s="804"/>
      <c r="F46" s="804"/>
      <c r="G46" s="804"/>
      <c r="H46" s="804"/>
      <c r="I46" s="804"/>
      <c r="J46" s="804"/>
      <c r="K46" s="51"/>
      <c r="L46" s="51"/>
      <c r="M46" s="51"/>
      <c r="N46" s="51"/>
    </row>
    <row r="47" spans="1:14" ht="12.75" customHeight="1" x14ac:dyDescent="0.2">
      <c r="A47" s="437"/>
      <c r="B47" s="891"/>
      <c r="C47" s="891"/>
      <c r="D47" s="891"/>
      <c r="E47" s="891"/>
      <c r="F47" s="891"/>
      <c r="G47" s="891"/>
      <c r="H47" s="891"/>
      <c r="I47" s="891"/>
      <c r="J47" s="891"/>
      <c r="K47" s="51"/>
      <c r="L47" s="51"/>
      <c r="M47" s="51"/>
      <c r="N47" s="51"/>
    </row>
    <row r="48" spans="1:14" x14ac:dyDescent="0.2">
      <c r="C48" s="791"/>
      <c r="D48" s="791"/>
      <c r="E48" s="791"/>
      <c r="F48" s="791"/>
      <c r="G48" s="791"/>
      <c r="H48" s="791"/>
      <c r="I48" s="791"/>
      <c r="J48" s="791"/>
    </row>
    <row r="49" spans="4:9" x14ac:dyDescent="0.2">
      <c r="D49" s="779"/>
      <c r="E49" s="780"/>
      <c r="F49" s="780"/>
      <c r="G49" s="780"/>
      <c r="H49" s="779"/>
      <c r="I49" s="779"/>
    </row>
    <row r="50" spans="4:9" x14ac:dyDescent="0.2">
      <c r="D50" s="779"/>
      <c r="E50" s="780"/>
      <c r="F50" s="780"/>
      <c r="G50" s="780"/>
      <c r="H50" s="779"/>
    </row>
    <row r="51" spans="4:9" x14ac:dyDescent="0.2">
      <c r="D51" s="779"/>
    </row>
  </sheetData>
  <mergeCells count="11">
    <mergeCell ref="B42:J42"/>
    <mergeCell ref="A2:J2"/>
    <mergeCell ref="A3:J3"/>
    <mergeCell ref="A4:J4"/>
    <mergeCell ref="A6:B8"/>
    <mergeCell ref="C6:C8"/>
    <mergeCell ref="D6:E7"/>
    <mergeCell ref="F6:F8"/>
    <mergeCell ref="G6:G8"/>
    <mergeCell ref="H6:H8"/>
    <mergeCell ref="I6:I8"/>
  </mergeCells>
  <hyperlinks>
    <hyperlink ref="B1" location="Índice!A1" display="Regresar" xr:uid="{00000000-0004-0000-4800-000000000000}"/>
  </hyperlinks>
  <pageMargins left="0.15748031496062992" right="0.15748031496062992" top="0.74803149606299213" bottom="0.74803149606299213" header="0.31496062992125984" footer="0.31496062992125984"/>
  <pageSetup scale="65"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W57"/>
  <sheetViews>
    <sheetView showGridLines="0" workbookViewId="0">
      <selection activeCell="C18" sqref="C18"/>
    </sheetView>
  </sheetViews>
  <sheetFormatPr baseColWidth="10" defaultRowHeight="15" x14ac:dyDescent="0.3"/>
  <cols>
    <col min="1" max="1" width="32.85546875" style="11" customWidth="1"/>
    <col min="2" max="2" width="18.5703125" style="11" customWidth="1"/>
    <col min="3" max="3" width="20.42578125" style="11" customWidth="1"/>
    <col min="4" max="4" width="19.140625" style="11" customWidth="1"/>
    <col min="5" max="5" width="4" style="11" customWidth="1"/>
    <col min="6" max="6" width="18.42578125" style="11" customWidth="1"/>
    <col min="7" max="7" width="15.5703125" style="11" customWidth="1"/>
    <col min="8" max="8" width="24.85546875" style="11" customWidth="1"/>
    <col min="9" max="9" width="13.85546875" style="11" customWidth="1"/>
    <col min="10" max="11" width="16.140625" style="11" bestFit="1" customWidth="1"/>
    <col min="12" max="16384" width="11.42578125" style="11"/>
  </cols>
  <sheetData>
    <row r="1" spans="1:10" s="216" customFormat="1" x14ac:dyDescent="0.3">
      <c r="A1" s="236" t="s">
        <v>18</v>
      </c>
      <c r="B1" s="288" t="s">
        <v>136</v>
      </c>
      <c r="C1" s="288"/>
      <c r="D1" s="288"/>
      <c r="E1" s="288"/>
      <c r="F1" s="288"/>
    </row>
    <row r="2" spans="1:10" s="216" customFormat="1" x14ac:dyDescent="0.3">
      <c r="A2" s="1302" t="s">
        <v>1317</v>
      </c>
      <c r="B2" s="1302"/>
      <c r="C2" s="1302"/>
      <c r="D2" s="1302"/>
      <c r="E2" s="1302"/>
      <c r="F2" s="1302"/>
      <c r="G2" s="1302"/>
      <c r="H2" s="1302"/>
      <c r="I2" s="1302"/>
      <c r="J2" s="1302"/>
    </row>
    <row r="3" spans="1:10" s="216" customFormat="1" ht="18" x14ac:dyDescent="0.35">
      <c r="A3" s="983" t="s">
        <v>1383</v>
      </c>
      <c r="B3" s="983"/>
      <c r="C3" s="983"/>
      <c r="D3" s="983"/>
      <c r="E3" s="983"/>
      <c r="F3" s="983"/>
    </row>
    <row r="4" spans="1:10" s="216" customFormat="1" ht="18" x14ac:dyDescent="0.35">
      <c r="A4" s="260" t="s">
        <v>69</v>
      </c>
      <c r="B4" s="289"/>
      <c r="C4" s="289"/>
      <c r="D4" s="289"/>
      <c r="E4" s="289"/>
      <c r="F4" s="289"/>
    </row>
    <row r="5" spans="1:10" s="216" customFormat="1" ht="15.75" thickBot="1" x14ac:dyDescent="0.35">
      <c r="A5" s="1302"/>
      <c r="B5" s="1302"/>
      <c r="C5" s="1302"/>
      <c r="D5" s="1302"/>
      <c r="E5" s="1302"/>
      <c r="F5" s="1302"/>
      <c r="G5" s="1302"/>
    </row>
    <row r="6" spans="1:10" ht="24.75" customHeight="1" thickBot="1" x14ac:dyDescent="0.35">
      <c r="A6" s="1268" t="s">
        <v>1363</v>
      </c>
      <c r="B6" s="1270" t="s">
        <v>19</v>
      </c>
      <c r="C6" s="1237" t="s">
        <v>484</v>
      </c>
      <c r="D6" s="1237"/>
      <c r="E6" s="974"/>
      <c r="F6" s="1237" t="s">
        <v>1028</v>
      </c>
      <c r="G6" s="1237"/>
      <c r="H6" s="1237"/>
      <c r="I6" s="1237"/>
      <c r="J6" s="1237"/>
    </row>
    <row r="7" spans="1:10" ht="68.25" customHeight="1" thickBot="1" x14ac:dyDescent="0.35">
      <c r="A7" s="1269"/>
      <c r="B7" s="1271"/>
      <c r="C7" s="895" t="s">
        <v>1025</v>
      </c>
      <c r="D7" s="895" t="s">
        <v>483</v>
      </c>
      <c r="E7" s="975"/>
      <c r="F7" s="895" t="s">
        <v>485</v>
      </c>
      <c r="G7" s="895" t="s">
        <v>1268</v>
      </c>
      <c r="H7" s="895" t="s">
        <v>1269</v>
      </c>
      <c r="I7" s="372" t="s">
        <v>1267</v>
      </c>
      <c r="J7" s="372" t="s">
        <v>1026</v>
      </c>
    </row>
    <row r="8" spans="1:10" ht="15" customHeight="1" x14ac:dyDescent="0.3">
      <c r="A8" s="290"/>
      <c r="B8" s="291"/>
      <c r="C8" s="894"/>
      <c r="D8" s="894"/>
      <c r="E8" s="974"/>
      <c r="F8" s="894"/>
      <c r="G8" s="146"/>
    </row>
    <row r="9" spans="1:10" ht="15" customHeight="1" x14ac:dyDescent="0.3">
      <c r="A9" s="55" t="s">
        <v>376</v>
      </c>
      <c r="B9" s="2">
        <f t="shared" ref="B9:J9" si="0">SUM(B11:B46)</f>
        <v>518949923.8035298</v>
      </c>
      <c r="C9" s="2">
        <f t="shared" si="0"/>
        <v>483892585.86324996</v>
      </c>
      <c r="D9" s="2">
        <f t="shared" si="0"/>
        <v>1124439.4435599998</v>
      </c>
      <c r="E9" s="2"/>
      <c r="F9" s="2">
        <f t="shared" si="0"/>
        <v>16342451.531779991</v>
      </c>
      <c r="G9" s="2">
        <f t="shared" si="0"/>
        <v>10068495.088650001</v>
      </c>
      <c r="H9" s="2">
        <f t="shared" si="0"/>
        <v>54052.988440000016</v>
      </c>
      <c r="I9" s="2">
        <f t="shared" si="0"/>
        <v>3150.29342</v>
      </c>
      <c r="J9" s="2">
        <f t="shared" si="0"/>
        <v>7464748.5944299996</v>
      </c>
    </row>
    <row r="10" spans="1:10" ht="15" customHeight="1" x14ac:dyDescent="0.3">
      <c r="A10" s="56"/>
      <c r="B10" s="2"/>
      <c r="C10" s="2"/>
      <c r="D10" s="2"/>
      <c r="E10" s="2"/>
      <c r="F10" s="2"/>
      <c r="G10" s="146"/>
    </row>
    <row r="11" spans="1:10" ht="15" customHeight="1" x14ac:dyDescent="0.3">
      <c r="A11" s="57" t="s">
        <v>20</v>
      </c>
      <c r="B11" s="2">
        <f>SUM(C11:J11)</f>
        <v>7783840.3231000006</v>
      </c>
      <c r="C11" s="2">
        <v>7692962.4182799999</v>
      </c>
      <c r="D11" s="6">
        <v>137.494</v>
      </c>
      <c r="E11" s="6"/>
      <c r="F11" s="6">
        <v>938.65809999999999</v>
      </c>
      <c r="G11" s="6">
        <v>56983.621570000003</v>
      </c>
      <c r="H11" s="6">
        <v>823.48302000000001</v>
      </c>
      <c r="I11" s="2">
        <v>9.6999999999999994E-4</v>
      </c>
      <c r="J11" s="6">
        <v>31994.64716</v>
      </c>
    </row>
    <row r="12" spans="1:10" ht="15" customHeight="1" x14ac:dyDescent="0.3">
      <c r="A12" s="57" t="s">
        <v>1319</v>
      </c>
      <c r="B12" s="2">
        <f t="shared" ref="B12:B46" si="1">SUM(C12:J12)</f>
        <v>23191358.348130003</v>
      </c>
      <c r="C12" s="2">
        <v>22953126.543169998</v>
      </c>
      <c r="D12" s="6">
        <v>25415.543799999999</v>
      </c>
      <c r="E12" s="6"/>
      <c r="F12" s="6">
        <v>3186.6280699999998</v>
      </c>
      <c r="G12" s="6">
        <v>145960.45208000002</v>
      </c>
      <c r="H12" s="6">
        <v>1061.2033700000002</v>
      </c>
      <c r="I12" s="2">
        <v>0.03</v>
      </c>
      <c r="J12" s="6">
        <v>62607.947639999999</v>
      </c>
    </row>
    <row r="13" spans="1:10" ht="15" customHeight="1" x14ac:dyDescent="0.3">
      <c r="A13" s="57" t="s">
        <v>22</v>
      </c>
      <c r="B13" s="2">
        <f t="shared" si="1"/>
        <v>4285669.374929999</v>
      </c>
      <c r="C13" s="2">
        <v>4201950.5407499997</v>
      </c>
      <c r="D13" s="6">
        <v>13184.1211</v>
      </c>
      <c r="E13" s="6"/>
      <c r="F13" s="6">
        <v>442.27249999999998</v>
      </c>
      <c r="G13" s="6">
        <v>45729.599520000003</v>
      </c>
      <c r="H13" s="6">
        <v>278.18107000000003</v>
      </c>
      <c r="I13" s="2">
        <v>0</v>
      </c>
      <c r="J13" s="6">
        <v>24084.65999</v>
      </c>
    </row>
    <row r="14" spans="1:10" ht="15" customHeight="1" x14ac:dyDescent="0.3">
      <c r="A14" s="57" t="s">
        <v>23</v>
      </c>
      <c r="B14" s="2">
        <f t="shared" si="1"/>
        <v>3634103.9654799998</v>
      </c>
      <c r="C14" s="2">
        <v>3593033.5399499997</v>
      </c>
      <c r="D14" s="6">
        <v>5714.6631399999997</v>
      </c>
      <c r="E14" s="6"/>
      <c r="F14" s="6">
        <v>474.44276000000002</v>
      </c>
      <c r="G14" s="6">
        <v>21359.868280000002</v>
      </c>
      <c r="H14" s="6">
        <v>333.19486000000001</v>
      </c>
      <c r="I14" s="2">
        <v>0</v>
      </c>
      <c r="J14" s="6">
        <v>13188.25649</v>
      </c>
    </row>
    <row r="15" spans="1:10" ht="15" customHeight="1" x14ac:dyDescent="0.3">
      <c r="A15" s="57" t="s">
        <v>24</v>
      </c>
      <c r="B15" s="2">
        <f t="shared" si="1"/>
        <v>19967439.49179</v>
      </c>
      <c r="C15" s="2">
        <v>19604030.694910001</v>
      </c>
      <c r="D15" s="6">
        <v>32856.428420000004</v>
      </c>
      <c r="E15" s="6"/>
      <c r="F15" s="6">
        <v>1861.91634</v>
      </c>
      <c r="G15" s="6">
        <v>238932.55740000002</v>
      </c>
      <c r="H15" s="6">
        <v>2189.9226699999999</v>
      </c>
      <c r="I15" s="2">
        <v>0</v>
      </c>
      <c r="J15" s="6">
        <v>87567.972049999997</v>
      </c>
    </row>
    <row r="16" spans="1:10" ht="15" customHeight="1" x14ac:dyDescent="0.3">
      <c r="A16" s="57" t="s">
        <v>25</v>
      </c>
      <c r="B16" s="2">
        <f t="shared" si="1"/>
        <v>3237676.0075600003</v>
      </c>
      <c r="C16" s="2">
        <v>3061687.6773000001</v>
      </c>
      <c r="D16" s="6">
        <v>8023.4313000000002</v>
      </c>
      <c r="E16" s="6"/>
      <c r="F16" s="6">
        <v>294.15712000000002</v>
      </c>
      <c r="G16" s="6">
        <v>141786.14796999999</v>
      </c>
      <c r="H16" s="6">
        <v>462.01495</v>
      </c>
      <c r="I16" s="2">
        <v>0</v>
      </c>
      <c r="J16" s="6">
        <v>25422.578920000004</v>
      </c>
    </row>
    <row r="17" spans="1:10" ht="15" customHeight="1" x14ac:dyDescent="0.3">
      <c r="A17" s="57" t="s">
        <v>26</v>
      </c>
      <c r="B17" s="2">
        <f t="shared" si="1"/>
        <v>4859444.1223600013</v>
      </c>
      <c r="C17" s="2">
        <v>4680341.9791400004</v>
      </c>
      <c r="D17" s="6">
        <v>21949.778050000001</v>
      </c>
      <c r="E17" s="6"/>
      <c r="F17" s="6">
        <v>752.40667000000008</v>
      </c>
      <c r="G17" s="6">
        <v>114746.43766</v>
      </c>
      <c r="H17" s="6">
        <v>863.42972999999995</v>
      </c>
      <c r="I17" s="2">
        <v>0</v>
      </c>
      <c r="J17" s="6">
        <v>40790.091110000001</v>
      </c>
    </row>
    <row r="18" spans="1:10" ht="15" customHeight="1" x14ac:dyDescent="0.3">
      <c r="A18" s="57" t="s">
        <v>27</v>
      </c>
      <c r="B18" s="2">
        <f t="shared" si="1"/>
        <v>21312564.17833</v>
      </c>
      <c r="C18" s="2">
        <v>21082919.18987</v>
      </c>
      <c r="D18" s="6">
        <v>49187.044350000004</v>
      </c>
      <c r="E18" s="6"/>
      <c r="F18" s="6">
        <v>3873.1659100000002</v>
      </c>
      <c r="G18" s="6">
        <v>111230.74907999999</v>
      </c>
      <c r="H18" s="6">
        <v>2267.4786099999997</v>
      </c>
      <c r="I18" s="2">
        <v>844.43067000000008</v>
      </c>
      <c r="J18" s="6">
        <v>62242.119840000007</v>
      </c>
    </row>
    <row r="19" spans="1:10" ht="15" customHeight="1" x14ac:dyDescent="0.3">
      <c r="A19" s="58" t="s">
        <v>28</v>
      </c>
      <c r="B19" s="2">
        <f t="shared" si="1"/>
        <v>24347387.718689997</v>
      </c>
      <c r="C19" s="2">
        <v>0</v>
      </c>
      <c r="D19" s="6">
        <v>4718.0409</v>
      </c>
      <c r="E19" s="6"/>
      <c r="F19" s="898">
        <v>16276352.586209999</v>
      </c>
      <c r="G19" s="6">
        <v>2559406.68322</v>
      </c>
      <c r="H19" s="6">
        <v>1546.1157900000001</v>
      </c>
      <c r="I19" s="2">
        <v>0</v>
      </c>
      <c r="J19" s="6">
        <v>5505364.2925699996</v>
      </c>
    </row>
    <row r="20" spans="1:10" ht="15" customHeight="1" x14ac:dyDescent="0.3">
      <c r="A20" s="41" t="s">
        <v>1292</v>
      </c>
      <c r="B20" s="2">
        <f t="shared" si="1"/>
        <v>48128502.430460006</v>
      </c>
      <c r="C20" s="2">
        <v>47654045.99075</v>
      </c>
      <c r="D20" s="6">
        <v>20095.392789999998</v>
      </c>
      <c r="E20" s="6"/>
      <c r="F20" s="6">
        <v>4375.6112699999994</v>
      </c>
      <c r="G20" s="6">
        <v>272904.47352</v>
      </c>
      <c r="H20" s="6">
        <v>3690.3454300000003</v>
      </c>
      <c r="I20" s="2">
        <v>0</v>
      </c>
      <c r="J20" s="6">
        <v>173390.61669999998</v>
      </c>
    </row>
    <row r="21" spans="1:10" ht="15" customHeight="1" x14ac:dyDescent="0.3">
      <c r="A21" s="41" t="s">
        <v>1293</v>
      </c>
      <c r="B21" s="2">
        <f t="shared" si="1"/>
        <v>44819681.555569999</v>
      </c>
      <c r="C21" s="2">
        <v>44127796.20651</v>
      </c>
      <c r="D21" s="6">
        <v>120412.76823999999</v>
      </c>
      <c r="E21" s="6"/>
      <c r="F21" s="6">
        <v>4849.6020199999994</v>
      </c>
      <c r="G21" s="6">
        <v>390441.96617999999</v>
      </c>
      <c r="H21" s="6">
        <v>4758.0402300000005</v>
      </c>
      <c r="I21" s="2">
        <v>0</v>
      </c>
      <c r="J21" s="6">
        <v>171422.97238999998</v>
      </c>
    </row>
    <row r="22" spans="1:10" ht="15" customHeight="1" x14ac:dyDescent="0.3">
      <c r="A22" s="41" t="s">
        <v>29</v>
      </c>
      <c r="B22" s="2">
        <f t="shared" si="1"/>
        <v>5371230.9931899998</v>
      </c>
      <c r="C22" s="2">
        <v>5240812.2512400001</v>
      </c>
      <c r="D22" s="6">
        <v>18331.961319999999</v>
      </c>
      <c r="E22" s="6"/>
      <c r="F22" s="6">
        <v>1599.45604</v>
      </c>
      <c r="G22" s="6">
        <v>76737.241209999993</v>
      </c>
      <c r="H22" s="6">
        <v>1497.4119099999998</v>
      </c>
      <c r="I22" s="2">
        <v>0</v>
      </c>
      <c r="J22" s="6">
        <v>32252.671469999997</v>
      </c>
    </row>
    <row r="23" spans="1:10" ht="15" customHeight="1" x14ac:dyDescent="0.3">
      <c r="A23" s="41" t="s">
        <v>30</v>
      </c>
      <c r="B23" s="2">
        <f t="shared" si="1"/>
        <v>22455991.474860005</v>
      </c>
      <c r="C23" s="2">
        <v>22192463.063900001</v>
      </c>
      <c r="D23" s="6">
        <v>36772.797740000002</v>
      </c>
      <c r="E23" s="6"/>
      <c r="F23" s="6">
        <v>2363.63247</v>
      </c>
      <c r="G23" s="6">
        <v>153181.86584000001</v>
      </c>
      <c r="H23" s="6">
        <v>2586.5809900000004</v>
      </c>
      <c r="I23" s="2">
        <v>0</v>
      </c>
      <c r="J23" s="6">
        <v>68623.533920000002</v>
      </c>
    </row>
    <row r="24" spans="1:10" ht="15" customHeight="1" x14ac:dyDescent="0.3">
      <c r="A24" s="41" t="s">
        <v>31</v>
      </c>
      <c r="B24" s="2">
        <f t="shared" si="1"/>
        <v>3625687.3741899999</v>
      </c>
      <c r="C24" s="2">
        <v>3517265.5254299999</v>
      </c>
      <c r="D24" s="6">
        <v>13936.014650000001</v>
      </c>
      <c r="E24" s="6"/>
      <c r="F24" s="6">
        <v>654.78842000000009</v>
      </c>
      <c r="G24" s="6">
        <v>62705.796029999998</v>
      </c>
      <c r="H24" s="6">
        <v>915.98950000000002</v>
      </c>
      <c r="I24" s="2">
        <v>0</v>
      </c>
      <c r="J24" s="6">
        <v>30209.260160000002</v>
      </c>
    </row>
    <row r="25" spans="1:10" ht="15" customHeight="1" x14ac:dyDescent="0.3">
      <c r="A25" s="41" t="s">
        <v>32</v>
      </c>
      <c r="B25" s="2">
        <f t="shared" si="1"/>
        <v>5894637.2613599999</v>
      </c>
      <c r="C25" s="2">
        <v>5329341.4681000002</v>
      </c>
      <c r="D25" s="6">
        <v>10658.728630000001</v>
      </c>
      <c r="E25" s="6"/>
      <c r="F25" s="6">
        <v>999.84023999999999</v>
      </c>
      <c r="G25" s="6">
        <v>523500.37193999998</v>
      </c>
      <c r="H25" s="6">
        <v>703.01168999999993</v>
      </c>
      <c r="I25" s="2">
        <v>7.7999999999999999E-4</v>
      </c>
      <c r="J25" s="6">
        <v>29433.839980000001</v>
      </c>
    </row>
    <row r="26" spans="1:10" ht="15" customHeight="1" x14ac:dyDescent="0.3">
      <c r="A26" s="41" t="s">
        <v>33</v>
      </c>
      <c r="B26" s="2">
        <f t="shared" si="1"/>
        <v>43757954.403949998</v>
      </c>
      <c r="C26" s="2">
        <v>40570466.979800001</v>
      </c>
      <c r="D26" s="6">
        <v>58355.970520000003</v>
      </c>
      <c r="E26" s="6"/>
      <c r="F26" s="6">
        <v>4960.1173200000003</v>
      </c>
      <c r="G26" s="6">
        <v>3012370.0486399997</v>
      </c>
      <c r="H26" s="6">
        <v>5193.7356799999998</v>
      </c>
      <c r="I26" s="2">
        <v>0</v>
      </c>
      <c r="J26" s="6">
        <v>106607.55198999999</v>
      </c>
    </row>
    <row r="27" spans="1:10" ht="15" customHeight="1" x14ac:dyDescent="0.3">
      <c r="A27" s="41" t="s">
        <v>1290</v>
      </c>
      <c r="B27" s="2">
        <f t="shared" si="1"/>
        <v>23715520.547940001</v>
      </c>
      <c r="C27" s="2">
        <v>23221499.838369999</v>
      </c>
      <c r="D27" s="6">
        <v>123843.04613</v>
      </c>
      <c r="E27" s="6"/>
      <c r="F27" s="6">
        <v>5591.1885300000004</v>
      </c>
      <c r="G27" s="6">
        <v>251353.52486</v>
      </c>
      <c r="H27" s="6">
        <v>1517.1494</v>
      </c>
      <c r="I27" s="2">
        <v>0</v>
      </c>
      <c r="J27" s="6">
        <v>111715.80065</v>
      </c>
    </row>
    <row r="28" spans="1:10" ht="15" customHeight="1" x14ac:dyDescent="0.3">
      <c r="A28" s="41" t="s">
        <v>1288</v>
      </c>
      <c r="B28" s="2">
        <f t="shared" si="1"/>
        <v>15502022.968719998</v>
      </c>
      <c r="C28" s="2">
        <v>15336807.25578</v>
      </c>
      <c r="D28" s="6">
        <v>8629.15085</v>
      </c>
      <c r="E28" s="6"/>
      <c r="F28" s="6">
        <v>1625.1415200000001</v>
      </c>
      <c r="G28" s="6">
        <v>102075.03920999999</v>
      </c>
      <c r="H28" s="6">
        <v>1780.5414599999999</v>
      </c>
      <c r="I28" s="2">
        <v>0</v>
      </c>
      <c r="J28" s="6">
        <v>51105.839899999999</v>
      </c>
    </row>
    <row r="29" spans="1:10" ht="15" customHeight="1" x14ac:dyDescent="0.3">
      <c r="A29" s="57" t="s">
        <v>34</v>
      </c>
      <c r="B29" s="2">
        <f t="shared" si="1"/>
        <v>11205572.27716</v>
      </c>
      <c r="C29" s="2">
        <v>11061900.58505</v>
      </c>
      <c r="D29" s="6">
        <v>14264.800080000001</v>
      </c>
      <c r="E29" s="6"/>
      <c r="F29" s="6">
        <v>918.91945999999996</v>
      </c>
      <c r="G29" s="6">
        <v>83119.380669999999</v>
      </c>
      <c r="H29" s="6">
        <v>1339.8467499999999</v>
      </c>
      <c r="I29" s="2">
        <v>0</v>
      </c>
      <c r="J29" s="6">
        <v>44028.745149999995</v>
      </c>
    </row>
    <row r="30" spans="1:10" ht="15" customHeight="1" x14ac:dyDescent="0.3">
      <c r="A30" s="57" t="s">
        <v>35</v>
      </c>
      <c r="B30" s="2">
        <f t="shared" si="1"/>
        <v>5309528.1575500006</v>
      </c>
      <c r="C30" s="2">
        <v>5063666.79911</v>
      </c>
      <c r="D30" s="6">
        <v>152173.2015</v>
      </c>
      <c r="E30" s="6"/>
      <c r="F30" s="6">
        <v>571.36805000000004</v>
      </c>
      <c r="G30" s="6">
        <v>49868.725109999999</v>
      </c>
      <c r="H30" s="6">
        <v>639.0770500000001</v>
      </c>
      <c r="I30" s="2">
        <v>3.5397099999999999</v>
      </c>
      <c r="J30" s="6">
        <v>42605.447020000007</v>
      </c>
    </row>
    <row r="31" spans="1:10" ht="15" customHeight="1" x14ac:dyDescent="0.3">
      <c r="A31" s="57" t="s">
        <v>36</v>
      </c>
      <c r="B31" s="2">
        <f t="shared" si="1"/>
        <v>3361886.2604800002</v>
      </c>
      <c r="C31" s="2">
        <v>3286658.5385199999</v>
      </c>
      <c r="D31" s="6">
        <v>971.63499999999999</v>
      </c>
      <c r="E31" s="6"/>
      <c r="F31" s="6">
        <v>598.96406000000002</v>
      </c>
      <c r="G31" s="6">
        <v>48043.444309999999</v>
      </c>
      <c r="H31" s="6">
        <v>357.13682</v>
      </c>
      <c r="I31" s="2">
        <v>0</v>
      </c>
      <c r="J31" s="6">
        <v>25256.54177</v>
      </c>
    </row>
    <row r="32" spans="1:10" ht="15" customHeight="1" x14ac:dyDescent="0.3">
      <c r="A32" s="57" t="s">
        <v>37</v>
      </c>
      <c r="B32" s="2">
        <f t="shared" si="1"/>
        <v>40710716.453960001</v>
      </c>
      <c r="C32" s="2">
        <v>40226748.070019998</v>
      </c>
      <c r="D32" s="6">
        <v>99330.701499999996</v>
      </c>
      <c r="E32" s="6"/>
      <c r="F32" s="6">
        <v>7443.8562999999995</v>
      </c>
      <c r="G32" s="6">
        <v>248560.79759</v>
      </c>
      <c r="H32" s="6">
        <v>3788.8300199999999</v>
      </c>
      <c r="I32" s="2">
        <v>2107.45795</v>
      </c>
      <c r="J32" s="6">
        <v>122736.74058</v>
      </c>
    </row>
    <row r="33" spans="1:10" ht="15" customHeight="1" x14ac:dyDescent="0.3">
      <c r="A33" s="57" t="s">
        <v>38</v>
      </c>
      <c r="B33" s="2">
        <f t="shared" si="1"/>
        <v>4845391.2944900002</v>
      </c>
      <c r="C33" s="2">
        <v>4729106.4452399993</v>
      </c>
      <c r="D33" s="6">
        <v>22334.221670000003</v>
      </c>
      <c r="E33" s="6"/>
      <c r="F33" s="6">
        <v>754.24173999999994</v>
      </c>
      <c r="G33" s="6">
        <v>59375.475270000003</v>
      </c>
      <c r="H33" s="6">
        <v>414.60108000000002</v>
      </c>
      <c r="I33" s="2">
        <v>0</v>
      </c>
      <c r="J33" s="6">
        <v>33406.30949</v>
      </c>
    </row>
    <row r="34" spans="1:10" ht="15" customHeight="1" x14ac:dyDescent="0.3">
      <c r="A34" s="57" t="s">
        <v>39</v>
      </c>
      <c r="B34" s="2">
        <f t="shared" si="1"/>
        <v>13976786.7775</v>
      </c>
      <c r="C34" s="2">
        <v>13748886.929100001</v>
      </c>
      <c r="D34" s="6">
        <v>29780.015500000001</v>
      </c>
      <c r="E34" s="6"/>
      <c r="F34" s="6">
        <v>2274.9821899999997</v>
      </c>
      <c r="G34" s="6">
        <v>124946.64170000001</v>
      </c>
      <c r="H34" s="6">
        <v>1977.51746</v>
      </c>
      <c r="I34" s="2">
        <v>0</v>
      </c>
      <c r="J34" s="6">
        <v>68920.691550000003</v>
      </c>
    </row>
    <row r="35" spans="1:10" ht="15" customHeight="1" x14ac:dyDescent="0.3">
      <c r="A35" s="57" t="s">
        <v>40</v>
      </c>
      <c r="B35" s="2">
        <f t="shared" si="1"/>
        <v>15241219.231129998</v>
      </c>
      <c r="C35" s="2">
        <v>15066805.0485</v>
      </c>
      <c r="D35" s="6">
        <v>5108.6248399999995</v>
      </c>
      <c r="E35" s="6"/>
      <c r="F35" s="6">
        <v>881.90774999999996</v>
      </c>
      <c r="G35" s="6">
        <v>129668.84613999999</v>
      </c>
      <c r="H35" s="6">
        <v>1259.5951200000002</v>
      </c>
      <c r="I35" s="2">
        <v>0</v>
      </c>
      <c r="J35" s="6">
        <v>37495.208780000001</v>
      </c>
    </row>
    <row r="36" spans="1:10" ht="15" customHeight="1" x14ac:dyDescent="0.3">
      <c r="A36" s="57" t="s">
        <v>41</v>
      </c>
      <c r="B36" s="2">
        <f t="shared" si="1"/>
        <v>8733845.5661800001</v>
      </c>
      <c r="C36" s="2">
        <v>8633911.6822800003</v>
      </c>
      <c r="D36" s="6">
        <v>5161.5979500000003</v>
      </c>
      <c r="E36" s="6"/>
      <c r="F36" s="6">
        <v>808.98499000000004</v>
      </c>
      <c r="G36" s="6">
        <v>72762.179239999998</v>
      </c>
      <c r="H36" s="6">
        <v>317.12053000000003</v>
      </c>
      <c r="I36" s="2">
        <v>0</v>
      </c>
      <c r="J36" s="6">
        <v>20884.001190000003</v>
      </c>
    </row>
    <row r="37" spans="1:10" ht="15" customHeight="1" x14ac:dyDescent="0.3">
      <c r="A37" s="57" t="s">
        <v>42</v>
      </c>
      <c r="B37" s="2">
        <f t="shared" si="1"/>
        <v>11133840.584170001</v>
      </c>
      <c r="C37" s="2">
        <v>11026194.62228</v>
      </c>
      <c r="D37" s="6">
        <v>7256.44668</v>
      </c>
      <c r="E37" s="6"/>
      <c r="F37" s="6">
        <v>1005.0379499999999</v>
      </c>
      <c r="G37" s="6">
        <v>63418.081210000004</v>
      </c>
      <c r="H37" s="6">
        <v>976.90959999999995</v>
      </c>
      <c r="I37" s="2">
        <v>45.676749999999998</v>
      </c>
      <c r="J37" s="6">
        <v>34943.809700000005</v>
      </c>
    </row>
    <row r="38" spans="1:10" ht="15" customHeight="1" x14ac:dyDescent="0.3">
      <c r="A38" s="57" t="s">
        <v>43</v>
      </c>
      <c r="B38" s="2">
        <f t="shared" si="1"/>
        <v>12332607.854579998</v>
      </c>
      <c r="C38" s="2">
        <v>11942202.602219999</v>
      </c>
      <c r="D38" s="6">
        <v>38941.984689999997</v>
      </c>
      <c r="E38" s="6"/>
      <c r="F38" s="6">
        <v>1644.7449299999998</v>
      </c>
      <c r="G38" s="6">
        <v>269880.99014999997</v>
      </c>
      <c r="H38" s="6">
        <v>1916.1983400000001</v>
      </c>
      <c r="I38" s="2">
        <v>0</v>
      </c>
      <c r="J38" s="6">
        <v>78021.33425</v>
      </c>
    </row>
    <row r="39" spans="1:10" ht="15" customHeight="1" x14ac:dyDescent="0.3">
      <c r="A39" s="57" t="s">
        <v>44</v>
      </c>
      <c r="B39" s="2">
        <f t="shared" si="1"/>
        <v>14169126.49116</v>
      </c>
      <c r="C39" s="2">
        <v>13949555.36248</v>
      </c>
      <c r="D39" s="6">
        <v>26053.577880000001</v>
      </c>
      <c r="E39" s="6"/>
      <c r="F39" s="6">
        <v>2435.3705599999998</v>
      </c>
      <c r="G39" s="6">
        <v>124007.11916</v>
      </c>
      <c r="H39" s="6">
        <v>2262.62221</v>
      </c>
      <c r="I39" s="2">
        <v>0</v>
      </c>
      <c r="J39" s="6">
        <v>64812.438869999998</v>
      </c>
    </row>
    <row r="40" spans="1:10" ht="15" customHeight="1" x14ac:dyDescent="0.3">
      <c r="A40" s="57" t="s">
        <v>45</v>
      </c>
      <c r="B40" s="2">
        <f t="shared" si="1"/>
        <v>3983294.0770999999</v>
      </c>
      <c r="C40" s="2">
        <v>3903068.7626499999</v>
      </c>
      <c r="D40" s="6">
        <v>11901.86003</v>
      </c>
      <c r="E40" s="6"/>
      <c r="F40" s="6">
        <v>772.12297999999998</v>
      </c>
      <c r="G40" s="6">
        <v>43265.38753</v>
      </c>
      <c r="H40" s="6">
        <v>439.88222999999999</v>
      </c>
      <c r="I40" s="2">
        <v>0</v>
      </c>
      <c r="J40" s="6">
        <v>23846.061679999999</v>
      </c>
    </row>
    <row r="41" spans="1:10" ht="15" customHeight="1" x14ac:dyDescent="0.3">
      <c r="A41" s="57" t="s">
        <v>46</v>
      </c>
      <c r="B41" s="2">
        <f t="shared" si="1"/>
        <v>16522499.570800001</v>
      </c>
      <c r="C41" s="2">
        <v>16360937.09726</v>
      </c>
      <c r="D41" s="6">
        <v>12831.628140000001</v>
      </c>
      <c r="E41" s="6"/>
      <c r="F41" s="6">
        <v>2742.3990199999998</v>
      </c>
      <c r="G41" s="6">
        <v>102105.21804000001</v>
      </c>
      <c r="H41" s="6">
        <v>1832.09096</v>
      </c>
      <c r="I41" s="2">
        <v>0</v>
      </c>
      <c r="J41" s="6">
        <v>42051.13738</v>
      </c>
    </row>
    <row r="42" spans="1:10" ht="15" customHeight="1" x14ac:dyDescent="0.3">
      <c r="A42" s="59" t="s">
        <v>47</v>
      </c>
      <c r="B42" s="2">
        <f t="shared" si="1"/>
        <v>2251518.7137299995</v>
      </c>
      <c r="C42" s="2">
        <v>2210877.3106499999</v>
      </c>
      <c r="D42" s="6">
        <v>4387.4760999999999</v>
      </c>
      <c r="E42" s="6"/>
      <c r="F42" s="6">
        <v>448.86935999999997</v>
      </c>
      <c r="G42" s="6">
        <v>20910.349679999999</v>
      </c>
      <c r="H42" s="6">
        <v>42.523580000000003</v>
      </c>
      <c r="I42" s="2">
        <v>0</v>
      </c>
      <c r="J42" s="6">
        <v>14852.184359999999</v>
      </c>
    </row>
    <row r="43" spans="1:10" ht="15" customHeight="1" x14ac:dyDescent="0.3">
      <c r="A43" s="57" t="s">
        <v>48</v>
      </c>
      <c r="B43" s="2">
        <f t="shared" si="1"/>
        <v>10604173.094199998</v>
      </c>
      <c r="C43" s="2">
        <v>10411776.35719</v>
      </c>
      <c r="D43" s="6">
        <v>24899.246179999998</v>
      </c>
      <c r="E43" s="6"/>
      <c r="F43" s="6">
        <v>1627.3832500000001</v>
      </c>
      <c r="G43" s="6">
        <v>107423.12651</v>
      </c>
      <c r="H43" s="6">
        <v>2037.69361</v>
      </c>
      <c r="I43" s="2">
        <v>149.15658999999999</v>
      </c>
      <c r="J43" s="6">
        <v>56260.130870000001</v>
      </c>
    </row>
    <row r="44" spans="1:10" ht="15" customHeight="1" x14ac:dyDescent="0.3">
      <c r="A44" s="57" t="s">
        <v>49</v>
      </c>
      <c r="B44" s="2">
        <f t="shared" si="1"/>
        <v>6194141.4533500001</v>
      </c>
      <c r="C44" s="2">
        <v>5978145.4124799995</v>
      </c>
      <c r="D44" s="6">
        <v>60055.988560000005</v>
      </c>
      <c r="E44" s="6"/>
      <c r="F44" s="6">
        <v>1077.6089299999999</v>
      </c>
      <c r="G44" s="6">
        <v>92367.61026999999</v>
      </c>
      <c r="H44" s="6">
        <v>1017.44236</v>
      </c>
      <c r="I44" s="2">
        <v>0</v>
      </c>
      <c r="J44" s="6">
        <v>61477.390749999999</v>
      </c>
    </row>
    <row r="45" spans="1:10" ht="15" customHeight="1" x14ac:dyDescent="0.3">
      <c r="A45" s="57" t="s">
        <v>50</v>
      </c>
      <c r="B45" s="2">
        <f t="shared" si="1"/>
        <v>7570980.5844299998</v>
      </c>
      <c r="C45" s="2">
        <v>7420014.4299300006</v>
      </c>
      <c r="D45" s="6">
        <v>23466.175569999999</v>
      </c>
      <c r="E45" s="6"/>
      <c r="F45" s="6">
        <v>606.72091</v>
      </c>
      <c r="G45" s="6">
        <v>88809.085000000006</v>
      </c>
      <c r="H45" s="6">
        <v>295.04811000000001</v>
      </c>
      <c r="I45" s="2">
        <v>0</v>
      </c>
      <c r="J45" s="6">
        <v>37789.124909999999</v>
      </c>
    </row>
    <row r="46" spans="1:10" ht="15" customHeight="1" x14ac:dyDescent="0.3">
      <c r="A46" s="57" t="s">
        <v>51</v>
      </c>
      <c r="B46" s="2">
        <f t="shared" si="1"/>
        <v>4912082.8209499996</v>
      </c>
      <c r="C46" s="2">
        <v>4811578.6450399999</v>
      </c>
      <c r="D46" s="6">
        <v>13297.885759999999</v>
      </c>
      <c r="E46" s="6"/>
      <c r="F46" s="6">
        <v>642.43783999999994</v>
      </c>
      <c r="G46" s="6">
        <v>58556.186860000002</v>
      </c>
      <c r="H46" s="6">
        <v>671.02224999999999</v>
      </c>
      <c r="I46" s="2">
        <v>0</v>
      </c>
      <c r="J46" s="6">
        <v>27336.643199999999</v>
      </c>
    </row>
    <row r="47" spans="1:10" ht="15" customHeight="1" thickBot="1" x14ac:dyDescent="0.35">
      <c r="A47" s="292"/>
      <c r="B47" s="300"/>
      <c r="C47" s="300"/>
      <c r="D47" s="300"/>
      <c r="E47" s="300"/>
      <c r="F47" s="300"/>
      <c r="G47" s="300"/>
      <c r="H47" s="300"/>
      <c r="I47" s="300"/>
      <c r="J47" s="300"/>
    </row>
    <row r="48" spans="1:10" ht="15" customHeight="1" x14ac:dyDescent="0.3">
      <c r="A48" s="323" t="s">
        <v>1042</v>
      </c>
      <c r="B48" s="2"/>
      <c r="C48" s="2"/>
      <c r="D48" s="2"/>
      <c r="E48" s="2"/>
      <c r="F48" s="2"/>
      <c r="G48" s="2"/>
    </row>
    <row r="49" spans="1:257" ht="15" customHeight="1" x14ac:dyDescent="0.3">
      <c r="A49" s="1305" t="s">
        <v>1364</v>
      </c>
      <c r="B49" s="1305"/>
      <c r="C49" s="1305"/>
      <c r="D49" s="1305"/>
      <c r="E49" s="1305"/>
      <c r="F49" s="1305"/>
      <c r="G49" s="1305"/>
      <c r="H49" s="1305"/>
      <c r="I49" s="1305"/>
      <c r="J49" s="1305"/>
    </row>
    <row r="50" spans="1:257" ht="16.5" customHeight="1" x14ac:dyDescent="0.3">
      <c r="A50" s="1305" t="s">
        <v>1296</v>
      </c>
      <c r="B50" s="1305"/>
      <c r="C50" s="1305"/>
      <c r="D50" s="1305"/>
      <c r="E50" s="1305"/>
      <c r="F50" s="1305"/>
      <c r="G50" s="1305"/>
      <c r="H50" s="1305"/>
      <c r="I50" s="1305"/>
      <c r="J50" s="1305"/>
      <c r="K50" s="43"/>
      <c r="L50" s="43"/>
      <c r="M50" s="43"/>
      <c r="N50" s="44"/>
      <c r="O50" s="45"/>
      <c r="P50" s="46"/>
      <c r="Q50" s="45"/>
      <c r="R50" s="44"/>
      <c r="S50" s="44"/>
    </row>
    <row r="51" spans="1:257" ht="16.5" customHeight="1" x14ac:dyDescent="0.3">
      <c r="A51" s="1306" t="s">
        <v>1297</v>
      </c>
      <c r="B51" s="1306"/>
      <c r="C51" s="1306"/>
      <c r="D51" s="1306"/>
      <c r="E51" s="1306"/>
      <c r="F51" s="1306"/>
      <c r="G51" s="1306"/>
      <c r="H51" s="1306"/>
      <c r="I51" s="1306"/>
      <c r="J51" s="1306"/>
      <c r="K51" s="47"/>
      <c r="L51" s="47"/>
      <c r="M51" s="47"/>
      <c r="N51" s="47"/>
      <c r="O51" s="47"/>
      <c r="P51" s="47"/>
      <c r="Q51" s="47"/>
      <c r="R51" s="47"/>
      <c r="S51" s="47"/>
    </row>
    <row r="52" spans="1:257" ht="21" customHeight="1" x14ac:dyDescent="0.3">
      <c r="A52" s="320" t="s">
        <v>1298</v>
      </c>
      <c r="B52" s="320"/>
      <c r="C52" s="320"/>
      <c r="D52" s="320"/>
      <c r="E52" s="320"/>
      <c r="F52" s="320"/>
      <c r="G52" s="320"/>
      <c r="H52" s="320"/>
      <c r="I52" s="320"/>
      <c r="J52" s="320"/>
      <c r="K52" s="60"/>
      <c r="L52" s="60"/>
      <c r="M52" s="60"/>
      <c r="N52" s="48"/>
      <c r="O52" s="48"/>
      <c r="P52" s="48"/>
      <c r="Q52" s="48"/>
      <c r="R52" s="48"/>
      <c r="S52" s="48"/>
    </row>
    <row r="53" spans="1:257" ht="36.75" customHeight="1" x14ac:dyDescent="0.3">
      <c r="A53" s="1303" t="s">
        <v>1299</v>
      </c>
      <c r="B53" s="1303"/>
      <c r="C53" s="1303"/>
      <c r="D53" s="1303"/>
      <c r="E53" s="1303"/>
      <c r="F53" s="1303"/>
      <c r="G53" s="1303"/>
      <c r="H53" s="1303"/>
      <c r="I53" s="1303"/>
      <c r="J53" s="1303"/>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0"/>
      <c r="BR53" s="320"/>
      <c r="BS53" s="320"/>
      <c r="BT53" s="320"/>
      <c r="BU53" s="320"/>
      <c r="BV53" s="320"/>
      <c r="BW53" s="320"/>
      <c r="BX53" s="320"/>
      <c r="BY53" s="320"/>
      <c r="BZ53" s="320"/>
      <c r="CA53" s="320"/>
      <c r="CB53" s="320"/>
      <c r="CC53" s="320"/>
      <c r="CD53" s="320"/>
      <c r="CE53" s="320"/>
      <c r="CF53" s="320"/>
      <c r="CG53" s="320"/>
      <c r="CH53" s="320"/>
      <c r="CI53" s="320"/>
      <c r="CJ53" s="320"/>
      <c r="CK53" s="320"/>
      <c r="CL53" s="320"/>
      <c r="CM53" s="320"/>
      <c r="CN53" s="320"/>
      <c r="CO53" s="320"/>
      <c r="CP53" s="320"/>
      <c r="CQ53" s="320"/>
      <c r="CR53" s="320"/>
      <c r="CS53" s="320"/>
      <c r="CT53" s="320"/>
      <c r="CU53" s="320"/>
      <c r="CV53" s="320"/>
      <c r="CW53" s="320"/>
      <c r="CX53" s="320"/>
      <c r="CY53" s="320"/>
      <c r="CZ53" s="320"/>
      <c r="DA53" s="320"/>
      <c r="DB53" s="320"/>
      <c r="DC53" s="320"/>
      <c r="DD53" s="320"/>
      <c r="DE53" s="320"/>
      <c r="DF53" s="320"/>
      <c r="DG53" s="320"/>
      <c r="DH53" s="320"/>
      <c r="DI53" s="320"/>
      <c r="DJ53" s="320"/>
      <c r="DK53" s="320"/>
      <c r="DL53" s="320"/>
      <c r="DM53" s="320"/>
      <c r="DN53" s="320"/>
      <c r="DO53" s="320"/>
      <c r="DP53" s="320"/>
      <c r="DQ53" s="320"/>
      <c r="DR53" s="320"/>
      <c r="DS53" s="320"/>
      <c r="DT53" s="320"/>
      <c r="DU53" s="320"/>
      <c r="DV53" s="320"/>
      <c r="DW53" s="320"/>
      <c r="DX53" s="320"/>
      <c r="DY53" s="320"/>
      <c r="DZ53" s="320"/>
      <c r="EA53" s="320"/>
      <c r="EB53" s="320"/>
      <c r="EC53" s="320"/>
      <c r="ED53" s="320"/>
      <c r="EE53" s="320"/>
      <c r="EF53" s="320"/>
      <c r="EG53" s="320"/>
      <c r="EH53" s="320"/>
      <c r="EI53" s="320"/>
      <c r="EJ53" s="320"/>
      <c r="EK53" s="320"/>
      <c r="EL53" s="320"/>
      <c r="EM53" s="320"/>
      <c r="EN53" s="320"/>
      <c r="EO53" s="320"/>
      <c r="EP53" s="320"/>
      <c r="EQ53" s="320"/>
      <c r="ER53" s="320"/>
      <c r="ES53" s="320"/>
      <c r="ET53" s="320"/>
      <c r="EU53" s="320"/>
      <c r="EV53" s="320"/>
      <c r="EW53" s="320"/>
      <c r="EX53" s="320"/>
      <c r="EY53" s="320"/>
      <c r="EZ53" s="320"/>
      <c r="FA53" s="320"/>
      <c r="FB53" s="320"/>
      <c r="FC53" s="320"/>
      <c r="FD53" s="320"/>
      <c r="FE53" s="320"/>
      <c r="FF53" s="320"/>
      <c r="FG53" s="320"/>
      <c r="FH53" s="320"/>
      <c r="FI53" s="320"/>
      <c r="FJ53" s="320"/>
      <c r="FK53" s="320"/>
      <c r="FL53" s="320"/>
      <c r="FM53" s="320"/>
      <c r="FN53" s="320"/>
      <c r="FO53" s="320"/>
      <c r="FP53" s="320"/>
      <c r="FQ53" s="320"/>
      <c r="FR53" s="320"/>
      <c r="FS53" s="320"/>
      <c r="FT53" s="320"/>
      <c r="FU53" s="320"/>
      <c r="FV53" s="320"/>
      <c r="FW53" s="320"/>
      <c r="FX53" s="320"/>
      <c r="FY53" s="320"/>
      <c r="FZ53" s="320"/>
      <c r="GA53" s="320"/>
      <c r="GB53" s="320"/>
      <c r="GC53" s="320"/>
      <c r="GD53" s="320"/>
      <c r="GE53" s="320"/>
      <c r="GF53" s="320"/>
      <c r="GG53" s="320"/>
      <c r="GH53" s="320"/>
      <c r="GI53" s="320"/>
      <c r="GJ53" s="320"/>
      <c r="GK53" s="320"/>
      <c r="GL53" s="320"/>
      <c r="GM53" s="320"/>
      <c r="GN53" s="320"/>
      <c r="GO53" s="320"/>
      <c r="GP53" s="320"/>
      <c r="GQ53" s="320"/>
      <c r="GR53" s="320"/>
      <c r="GS53" s="320"/>
      <c r="GT53" s="320"/>
      <c r="GU53" s="320"/>
      <c r="GV53" s="320"/>
      <c r="GW53" s="320"/>
      <c r="GX53" s="320"/>
      <c r="GY53" s="320"/>
      <c r="GZ53" s="320"/>
      <c r="HA53" s="320"/>
      <c r="HB53" s="320"/>
      <c r="HC53" s="320"/>
      <c r="HD53" s="320"/>
      <c r="HE53" s="320"/>
      <c r="HF53" s="320"/>
      <c r="HG53" s="320"/>
      <c r="HH53" s="320"/>
      <c r="HI53" s="320"/>
      <c r="HJ53" s="320"/>
      <c r="HK53" s="320"/>
      <c r="HL53" s="320"/>
      <c r="HM53" s="320"/>
      <c r="HN53" s="320"/>
      <c r="HO53" s="320"/>
      <c r="HP53" s="320"/>
      <c r="HQ53" s="320"/>
      <c r="HR53" s="320"/>
      <c r="HS53" s="320"/>
      <c r="HT53" s="320"/>
      <c r="HU53" s="320"/>
      <c r="HV53" s="320"/>
      <c r="HW53" s="320"/>
      <c r="HX53" s="320"/>
      <c r="HY53" s="320"/>
      <c r="HZ53" s="320"/>
      <c r="IA53" s="320"/>
      <c r="IB53" s="320"/>
      <c r="IC53" s="320"/>
      <c r="ID53" s="320"/>
      <c r="IE53" s="320"/>
      <c r="IF53" s="320"/>
      <c r="IG53" s="320"/>
      <c r="IH53" s="320"/>
      <c r="II53" s="320"/>
      <c r="IJ53" s="320"/>
      <c r="IK53" s="320"/>
      <c r="IL53" s="320"/>
      <c r="IM53" s="320"/>
      <c r="IN53" s="320"/>
      <c r="IO53" s="320"/>
      <c r="IP53" s="320"/>
      <c r="IQ53" s="320"/>
      <c r="IR53" s="320"/>
      <c r="IS53" s="320"/>
      <c r="IT53" s="320"/>
      <c r="IU53" s="320"/>
      <c r="IV53" s="320"/>
      <c r="IW53" s="320"/>
    </row>
    <row r="54" spans="1:257" ht="15" customHeight="1" x14ac:dyDescent="0.3">
      <c r="A54" s="1304" t="s">
        <v>1320</v>
      </c>
      <c r="B54" s="1304"/>
      <c r="C54" s="1304"/>
      <c r="D54" s="1304"/>
      <c r="E54" s="1304"/>
      <c r="F54" s="1304"/>
      <c r="G54" s="1304"/>
    </row>
    <row r="55" spans="1:257" ht="15" customHeight="1" x14ac:dyDescent="0.3"/>
    <row r="56" spans="1:257" ht="25.5" customHeight="1" x14ac:dyDescent="0.3">
      <c r="K56" s="321"/>
    </row>
    <row r="57" spans="1:257" ht="15" customHeight="1" x14ac:dyDescent="0.3"/>
  </sheetData>
  <mergeCells count="11">
    <mergeCell ref="A50:J50"/>
    <mergeCell ref="A51:J51"/>
    <mergeCell ref="A53:J53"/>
    <mergeCell ref="A54:G54"/>
    <mergeCell ref="A2:J2"/>
    <mergeCell ref="A5:G5"/>
    <mergeCell ref="A6:A7"/>
    <mergeCell ref="B6:B7"/>
    <mergeCell ref="C6:D6"/>
    <mergeCell ref="F6:J6"/>
    <mergeCell ref="A49:J49"/>
  </mergeCells>
  <hyperlinks>
    <hyperlink ref="A1" location="Índice!A1" display="Regresar" xr:uid="{00000000-0004-0000-4900-000000000000}"/>
  </hyperlinks>
  <pageMargins left="0.70866141732283472" right="0.70866141732283472" top="0.74803149606299213" bottom="0.74803149606299213" header="0.31496062992125984" footer="0.31496062992125984"/>
  <pageSetup scale="55"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X60"/>
  <sheetViews>
    <sheetView showGridLines="0" workbookViewId="0">
      <selection activeCell="C17" sqref="C17"/>
    </sheetView>
  </sheetViews>
  <sheetFormatPr baseColWidth="10" defaultRowHeight="15" x14ac:dyDescent="0.2"/>
  <cols>
    <col min="1" max="1" width="25.28515625" style="99" customWidth="1"/>
    <col min="2" max="2" width="15.140625" style="99" customWidth="1"/>
    <col min="3" max="3" width="17.28515625" style="99" customWidth="1"/>
    <col min="4" max="4" width="17.5703125" style="99" customWidth="1"/>
    <col min="5" max="5" width="14.5703125" style="99" customWidth="1"/>
    <col min="6" max="6" width="16.28515625" style="99" customWidth="1"/>
    <col min="7" max="7" width="16.5703125" style="99" customWidth="1"/>
    <col min="8" max="8" width="12" style="99" customWidth="1"/>
    <col min="9" max="9" width="15.140625" style="99" customWidth="1"/>
    <col min="10" max="10" width="22.7109375" style="99" customWidth="1"/>
    <col min="11" max="11" width="14.140625" style="99" customWidth="1"/>
    <col min="12" max="12" width="13.42578125" style="99" customWidth="1"/>
    <col min="13" max="13" width="14" style="99" customWidth="1"/>
    <col min="14" max="14" width="15.28515625" style="99" customWidth="1"/>
    <col min="15" max="15" width="17.5703125" style="831" bestFit="1" customWidth="1"/>
    <col min="16" max="16" width="12.7109375" style="99" bestFit="1" customWidth="1"/>
    <col min="17" max="17" width="13.85546875" style="832" bestFit="1" customWidth="1"/>
    <col min="18" max="16384" width="11.42578125" style="99"/>
  </cols>
  <sheetData>
    <row r="1" spans="1:17" s="420" customFormat="1" x14ac:dyDescent="0.2">
      <c r="A1" s="318" t="s">
        <v>1404</v>
      </c>
      <c r="B1" s="822"/>
      <c r="C1" s="822"/>
      <c r="D1" s="822"/>
      <c r="E1" s="822"/>
      <c r="F1" s="822"/>
      <c r="G1" s="822"/>
      <c r="H1" s="822"/>
      <c r="I1" s="822"/>
      <c r="J1" s="822"/>
      <c r="K1" s="822"/>
      <c r="L1" s="822"/>
      <c r="M1" s="822"/>
      <c r="N1" s="822"/>
      <c r="O1" s="831"/>
      <c r="Q1" s="832"/>
    </row>
    <row r="2" spans="1:17" s="420" customFormat="1" x14ac:dyDescent="0.2">
      <c r="A2" s="1294" t="s">
        <v>1318</v>
      </c>
      <c r="B2" s="1294"/>
      <c r="C2" s="1294"/>
      <c r="D2" s="1294"/>
      <c r="E2" s="1294"/>
      <c r="F2" s="1294"/>
      <c r="G2" s="1294"/>
      <c r="H2" s="1294"/>
      <c r="I2" s="1294"/>
      <c r="J2" s="1294"/>
      <c r="K2" s="1294"/>
      <c r="L2" s="1294"/>
      <c r="M2" s="1294"/>
      <c r="N2" s="1294"/>
      <c r="O2" s="831"/>
      <c r="Q2" s="832"/>
    </row>
    <row r="3" spans="1:17" s="420" customFormat="1" ht="18" x14ac:dyDescent="0.2">
      <c r="A3" s="1295" t="s">
        <v>1383</v>
      </c>
      <c r="B3" s="1295"/>
      <c r="C3" s="1295"/>
      <c r="D3" s="1295"/>
      <c r="E3" s="1295"/>
      <c r="F3" s="1295"/>
      <c r="G3" s="1295"/>
      <c r="H3" s="1295"/>
      <c r="I3" s="1295"/>
      <c r="J3" s="1295"/>
      <c r="K3" s="1295"/>
      <c r="L3" s="1295"/>
      <c r="M3" s="1295"/>
      <c r="N3" s="1295"/>
      <c r="O3" s="831"/>
      <c r="Q3" s="832"/>
    </row>
    <row r="4" spans="1:17" s="420" customFormat="1" ht="18" x14ac:dyDescent="0.2">
      <c r="A4" s="421" t="s">
        <v>69</v>
      </c>
      <c r="B4" s="822"/>
      <c r="C4" s="822"/>
      <c r="D4" s="822"/>
      <c r="E4" s="822"/>
      <c r="F4" s="822"/>
      <c r="G4" s="822"/>
      <c r="H4" s="822"/>
      <c r="I4" s="822"/>
      <c r="J4" s="822"/>
      <c r="K4" s="822"/>
      <c r="L4" s="822"/>
      <c r="M4" s="822"/>
      <c r="N4" s="822"/>
      <c r="O4" s="831"/>
      <c r="Q4" s="832"/>
    </row>
    <row r="5" spans="1:17" s="424" customFormat="1" ht="15.75" thickBot="1" x14ac:dyDescent="0.25">
      <c r="A5" s="1294"/>
      <c r="B5" s="1294"/>
      <c r="C5" s="1294"/>
      <c r="D5" s="1294"/>
      <c r="E5" s="1294"/>
      <c r="F5" s="1294"/>
      <c r="G5" s="1294"/>
      <c r="H5" s="1294"/>
      <c r="I5" s="1294"/>
      <c r="J5" s="1294"/>
      <c r="K5" s="1294"/>
      <c r="L5" s="1294"/>
      <c r="M5" s="1294"/>
      <c r="N5" s="1294"/>
      <c r="O5" s="831"/>
      <c r="Q5" s="832"/>
    </row>
    <row r="6" spans="1:17" ht="31.5" customHeight="1" x14ac:dyDescent="0.2">
      <c r="A6" s="1273" t="s">
        <v>1363</v>
      </c>
      <c r="B6" s="313"/>
      <c r="C6" s="1273" t="s">
        <v>472</v>
      </c>
      <c r="D6" s="1273"/>
      <c r="E6" s="1307"/>
      <c r="F6" s="1309" t="s">
        <v>1029</v>
      </c>
      <c r="G6" s="1273"/>
      <c r="H6" s="1273"/>
      <c r="I6" s="1307"/>
      <c r="J6" s="1273" t="s">
        <v>476</v>
      </c>
      <c r="K6" s="1273"/>
      <c r="L6" s="1273"/>
      <c r="M6" s="1273"/>
      <c r="N6" s="1288" t="s">
        <v>126</v>
      </c>
    </row>
    <row r="7" spans="1:17" ht="15.75" thickBot="1" x14ac:dyDescent="0.25">
      <c r="A7" s="1274"/>
      <c r="B7" s="30"/>
      <c r="C7" s="1275"/>
      <c r="D7" s="1275"/>
      <c r="E7" s="1308"/>
      <c r="F7" s="1310"/>
      <c r="G7" s="1275"/>
      <c r="H7" s="1275"/>
      <c r="I7" s="1308"/>
      <c r="J7" s="1275"/>
      <c r="K7" s="1275"/>
      <c r="L7" s="1275"/>
      <c r="M7" s="1275"/>
      <c r="N7" s="1276"/>
    </row>
    <row r="8" spans="1:17" ht="18" customHeight="1" x14ac:dyDescent="0.2">
      <c r="A8" s="1274"/>
      <c r="B8" s="1274" t="s">
        <v>246</v>
      </c>
      <c r="C8" s="1276" t="s">
        <v>1036</v>
      </c>
      <c r="D8" s="1276" t="s">
        <v>481</v>
      </c>
      <c r="E8" s="1276" t="s">
        <v>130</v>
      </c>
      <c r="F8" s="1137" t="s">
        <v>1030</v>
      </c>
      <c r="G8" s="1137" t="s">
        <v>475</v>
      </c>
      <c r="H8" s="1137" t="s">
        <v>1031</v>
      </c>
      <c r="I8" s="1288" t="s">
        <v>1032</v>
      </c>
      <c r="J8" s="1276" t="s">
        <v>477</v>
      </c>
      <c r="K8" s="1276" t="s">
        <v>478</v>
      </c>
      <c r="L8" s="1276" t="s">
        <v>479</v>
      </c>
      <c r="M8" s="1276" t="s">
        <v>245</v>
      </c>
      <c r="N8" s="1276"/>
    </row>
    <row r="9" spans="1:17" ht="18" customHeight="1" x14ac:dyDescent="0.2">
      <c r="A9" s="1274"/>
      <c r="B9" s="1274"/>
      <c r="C9" s="1276"/>
      <c r="D9" s="1276"/>
      <c r="E9" s="1276"/>
      <c r="F9" s="1123"/>
      <c r="G9" s="1123"/>
      <c r="H9" s="1123"/>
      <c r="I9" s="1276"/>
      <c r="J9" s="1276"/>
      <c r="K9" s="1276"/>
      <c r="L9" s="1276"/>
      <c r="M9" s="1276"/>
      <c r="N9" s="1276"/>
    </row>
    <row r="10" spans="1:17" ht="18" customHeight="1" x14ac:dyDescent="0.2">
      <c r="A10" s="1274"/>
      <c r="B10" s="1274"/>
      <c r="C10" s="1276"/>
      <c r="D10" s="1276"/>
      <c r="E10" s="1276"/>
      <c r="F10" s="1123"/>
      <c r="G10" s="1123"/>
      <c r="H10" s="1123"/>
      <c r="I10" s="1276"/>
      <c r="J10" s="1276"/>
      <c r="K10" s="1276"/>
      <c r="L10" s="1276" t="s">
        <v>381</v>
      </c>
      <c r="M10" s="1276" t="s">
        <v>382</v>
      </c>
      <c r="N10" s="1276"/>
    </row>
    <row r="11" spans="1:17" ht="30" customHeight="1" thickBot="1" x14ac:dyDescent="0.25">
      <c r="A11" s="1275"/>
      <c r="B11" s="1275"/>
      <c r="C11" s="1216"/>
      <c r="D11" s="1216"/>
      <c r="E11" s="1216"/>
      <c r="F11" s="1124"/>
      <c r="G11" s="1124"/>
      <c r="H11" s="1124"/>
      <c r="I11" s="1216"/>
      <c r="J11" s="1216"/>
      <c r="K11" s="1216"/>
      <c r="L11" s="1216"/>
      <c r="M11" s="1216"/>
      <c r="N11" s="1216"/>
    </row>
    <row r="12" spans="1:17" ht="15" customHeight="1" x14ac:dyDescent="0.2">
      <c r="A12" s="896"/>
      <c r="B12" s="896"/>
      <c r="C12" s="896"/>
      <c r="D12" s="896"/>
      <c r="E12" s="896"/>
      <c r="F12" s="896"/>
      <c r="G12" s="896"/>
      <c r="H12" s="896"/>
      <c r="I12" s="896"/>
      <c r="J12" s="896"/>
      <c r="K12" s="896"/>
      <c r="L12" s="896"/>
      <c r="M12" s="896"/>
      <c r="N12" s="896"/>
    </row>
    <row r="13" spans="1:17" s="817" customFormat="1" ht="15" customHeight="1" x14ac:dyDescent="0.2">
      <c r="A13" s="86" t="s">
        <v>376</v>
      </c>
      <c r="B13" s="766">
        <f>SUM(C13:M13)</f>
        <v>538327190.89197004</v>
      </c>
      <c r="C13" s="766">
        <f t="shared" ref="C13:M13" si="0">SUM(C15:C50)</f>
        <v>221924747.96498004</v>
      </c>
      <c r="D13" s="766">
        <f t="shared" si="0"/>
        <v>55652605.324969985</v>
      </c>
      <c r="E13" s="766">
        <f t="shared" si="0"/>
        <v>41538729.313239992</v>
      </c>
      <c r="F13" s="766">
        <f t="shared" si="0"/>
        <v>1269379.6507400002</v>
      </c>
      <c r="G13" s="766">
        <f t="shared" si="0"/>
        <v>140064048.78813002</v>
      </c>
      <c r="H13" s="766">
        <f t="shared" si="0"/>
        <v>11000</v>
      </c>
      <c r="I13" s="766">
        <f t="shared" si="0"/>
        <v>101962.299</v>
      </c>
      <c r="J13" s="766">
        <f t="shared" si="0"/>
        <v>15007479.981780002</v>
      </c>
      <c r="K13" s="766">
        <f t="shared" si="0"/>
        <v>44873052.432389989</v>
      </c>
      <c r="L13" s="766">
        <f t="shared" si="0"/>
        <v>16399637.555200001</v>
      </c>
      <c r="M13" s="766">
        <f t="shared" si="0"/>
        <v>1484547.5815399999</v>
      </c>
      <c r="N13" s="766">
        <f>+'XIII.39.1 '!B9-'XIII.39.2'!B13</f>
        <v>-19377267.088440239</v>
      </c>
      <c r="O13" s="833"/>
      <c r="P13" s="823"/>
      <c r="Q13" s="834"/>
    </row>
    <row r="14" spans="1:17" ht="15" customHeight="1" x14ac:dyDescent="0.2">
      <c r="A14" s="37"/>
      <c r="B14" s="766"/>
      <c r="C14" s="766"/>
      <c r="D14" s="766"/>
      <c r="E14" s="766"/>
      <c r="F14" s="766"/>
      <c r="G14" s="766"/>
      <c r="H14" s="766"/>
      <c r="I14" s="766"/>
      <c r="J14" s="766"/>
      <c r="K14" s="766"/>
      <c r="L14" s="766"/>
      <c r="M14" s="766"/>
      <c r="N14" s="766"/>
    </row>
    <row r="15" spans="1:17" ht="15" customHeight="1" x14ac:dyDescent="0.2">
      <c r="A15" s="696" t="s">
        <v>20</v>
      </c>
      <c r="B15" s="766">
        <f>SUM(C15:M15)</f>
        <v>6937197.5529700005</v>
      </c>
      <c r="C15" s="767">
        <v>3484334.8173399996</v>
      </c>
      <c r="D15" s="766">
        <v>829871.73006000021</v>
      </c>
      <c r="E15" s="766">
        <v>531767.1031200001</v>
      </c>
      <c r="F15" s="766">
        <v>6056.7119799999991</v>
      </c>
      <c r="G15" s="766">
        <v>1744928.0713300002</v>
      </c>
      <c r="H15" s="766"/>
      <c r="I15" s="766"/>
      <c r="J15" s="766">
        <v>193217.83837000001</v>
      </c>
      <c r="K15" s="766"/>
      <c r="L15" s="766">
        <v>146101.94944</v>
      </c>
      <c r="M15" s="766">
        <v>919.33133000000009</v>
      </c>
      <c r="N15" s="766">
        <f>+'XIII.39.1 '!B11-'XIII.39.2'!B15</f>
        <v>846642.77013000008</v>
      </c>
      <c r="P15" s="806"/>
    </row>
    <row r="16" spans="1:17" ht="15" customHeight="1" x14ac:dyDescent="0.2">
      <c r="A16" s="696" t="s">
        <v>1319</v>
      </c>
      <c r="B16" s="766">
        <f t="shared" ref="B16:B50" si="1">SUM(C16:M16)</f>
        <v>18866802.339230001</v>
      </c>
      <c r="C16" s="767">
        <v>8942617.6338999998</v>
      </c>
      <c r="D16" s="766">
        <v>1886906.6621700004</v>
      </c>
      <c r="E16" s="766">
        <v>1445771.7991600002</v>
      </c>
      <c r="F16" s="766">
        <v>30140.79623</v>
      </c>
      <c r="G16" s="766">
        <v>5573184.56953</v>
      </c>
      <c r="H16" s="766"/>
      <c r="I16" s="766"/>
      <c r="J16" s="766">
        <v>468261.81929000001</v>
      </c>
      <c r="K16" s="766"/>
      <c r="L16" s="766">
        <v>497045.57477999991</v>
      </c>
      <c r="M16" s="766">
        <v>22873.48417</v>
      </c>
      <c r="N16" s="766">
        <f>+'XIII.39.1 '!B12-'XIII.39.2'!B16</f>
        <v>4324556.0089000016</v>
      </c>
      <c r="P16" s="806"/>
    </row>
    <row r="17" spans="1:16" ht="15" customHeight="1" x14ac:dyDescent="0.2">
      <c r="A17" s="696" t="s">
        <v>22</v>
      </c>
      <c r="B17" s="766">
        <f t="shared" si="1"/>
        <v>5027236.6436700001</v>
      </c>
      <c r="C17" s="767">
        <v>2943764.4214599999</v>
      </c>
      <c r="D17" s="766">
        <v>441437.46566000016</v>
      </c>
      <c r="E17" s="766">
        <v>315935.43121000001</v>
      </c>
      <c r="F17" s="766">
        <v>43775.06061</v>
      </c>
      <c r="G17" s="766">
        <v>987740.20001999999</v>
      </c>
      <c r="H17" s="766"/>
      <c r="I17" s="766"/>
      <c r="J17" s="766">
        <v>120489.19518000002</v>
      </c>
      <c r="K17" s="766"/>
      <c r="L17" s="766">
        <v>164518.35563999999</v>
      </c>
      <c r="M17" s="766">
        <v>9576.5138900000002</v>
      </c>
      <c r="N17" s="766">
        <f>+'XIII.39.1 '!B13-'XIII.39.2'!B17</f>
        <v>-741567.26874000113</v>
      </c>
      <c r="P17" s="806"/>
    </row>
    <row r="18" spans="1:16" ht="15" customHeight="1" x14ac:dyDescent="0.2">
      <c r="A18" s="696" t="s">
        <v>23</v>
      </c>
      <c r="B18" s="766">
        <f t="shared" si="1"/>
        <v>3501601.3796299999</v>
      </c>
      <c r="C18" s="767">
        <v>1736013.0875900001</v>
      </c>
      <c r="D18" s="766">
        <v>237517.43859999999</v>
      </c>
      <c r="E18" s="766">
        <v>207101.80116999996</v>
      </c>
      <c r="F18" s="766">
        <v>12785.956829999999</v>
      </c>
      <c r="G18" s="766">
        <v>895147.50905999995</v>
      </c>
      <c r="H18" s="766"/>
      <c r="I18" s="766"/>
      <c r="J18" s="766">
        <v>333940.59134000004</v>
      </c>
      <c r="K18" s="766"/>
      <c r="L18" s="766">
        <v>74126.989129999987</v>
      </c>
      <c r="M18" s="766">
        <v>4968.0059099999989</v>
      </c>
      <c r="N18" s="766">
        <f>+'XIII.39.1 '!B14-'XIII.39.2'!B18</f>
        <v>132502.58584999992</v>
      </c>
      <c r="P18" s="806"/>
    </row>
    <row r="19" spans="1:16" ht="15" customHeight="1" x14ac:dyDescent="0.2">
      <c r="A19" s="696" t="s">
        <v>24</v>
      </c>
      <c r="B19" s="766">
        <f t="shared" si="1"/>
        <v>18299031.704</v>
      </c>
      <c r="C19" s="767">
        <v>8097142.6223900001</v>
      </c>
      <c r="D19" s="766">
        <v>1988296.7720100002</v>
      </c>
      <c r="E19" s="766">
        <v>1110717.2013699997</v>
      </c>
      <c r="F19" s="766">
        <v>52789.234280000004</v>
      </c>
      <c r="G19" s="766">
        <v>5898229.2298699999</v>
      </c>
      <c r="H19" s="766"/>
      <c r="I19" s="766"/>
      <c r="J19" s="766">
        <v>700774.38624000002</v>
      </c>
      <c r="K19" s="766"/>
      <c r="L19" s="766">
        <v>420990.95968999987</v>
      </c>
      <c r="M19" s="766">
        <v>30091.298149999999</v>
      </c>
      <c r="N19" s="766">
        <f>+'XIII.39.1 '!B15-'XIII.39.2'!B19</f>
        <v>1668407.7877900004</v>
      </c>
      <c r="P19" s="806"/>
    </row>
    <row r="20" spans="1:16" ht="15" customHeight="1" x14ac:dyDescent="0.2">
      <c r="A20" s="696" t="s">
        <v>25</v>
      </c>
      <c r="B20" s="766">
        <f t="shared" si="1"/>
        <v>4322936.4318700004</v>
      </c>
      <c r="C20" s="767">
        <v>2101820.9112700005</v>
      </c>
      <c r="D20" s="766">
        <v>463045.53271000006</v>
      </c>
      <c r="E20" s="766">
        <v>411078.44014999998</v>
      </c>
      <c r="F20" s="766">
        <v>13391.409730000001</v>
      </c>
      <c r="G20" s="766">
        <v>1041297.2511199999</v>
      </c>
      <c r="H20" s="766"/>
      <c r="I20" s="766"/>
      <c r="J20" s="766">
        <v>101355.85603</v>
      </c>
      <c r="K20" s="766"/>
      <c r="L20" s="766">
        <v>184051.48533000002</v>
      </c>
      <c r="M20" s="766">
        <v>6895.5455299999994</v>
      </c>
      <c r="N20" s="766">
        <f>+'XIII.39.1 '!B16-'XIII.39.2'!B20</f>
        <v>-1085260.4243100001</v>
      </c>
      <c r="P20" s="806"/>
    </row>
    <row r="21" spans="1:16" ht="15" customHeight="1" x14ac:dyDescent="0.2">
      <c r="A21" s="696" t="s">
        <v>26</v>
      </c>
      <c r="B21" s="766">
        <f t="shared" si="1"/>
        <v>6093208.2454699995</v>
      </c>
      <c r="C21" s="767">
        <v>2828596.1731199999</v>
      </c>
      <c r="D21" s="766">
        <v>601981.70040999993</v>
      </c>
      <c r="E21" s="766">
        <v>531563.13311000005</v>
      </c>
      <c r="F21" s="766">
        <v>51190.600680000003</v>
      </c>
      <c r="G21" s="766">
        <v>1728333.5265400002</v>
      </c>
      <c r="H21" s="766"/>
      <c r="I21" s="766"/>
      <c r="J21" s="766">
        <v>123261.79055999999</v>
      </c>
      <c r="K21" s="766"/>
      <c r="L21" s="766">
        <v>207203.09117999996</v>
      </c>
      <c r="M21" s="766">
        <v>21078.229870000003</v>
      </c>
      <c r="N21" s="766">
        <f>+'XIII.39.1 '!B17-'XIII.39.2'!B21</f>
        <v>-1233764.1231099982</v>
      </c>
      <c r="P21" s="806"/>
    </row>
    <row r="22" spans="1:16" ht="15" customHeight="1" x14ac:dyDescent="0.2">
      <c r="A22" s="696" t="s">
        <v>27</v>
      </c>
      <c r="B22" s="766">
        <f t="shared" si="1"/>
        <v>19650811.915619999</v>
      </c>
      <c r="C22" s="767">
        <v>9209907.4806700014</v>
      </c>
      <c r="D22" s="766">
        <v>1960016.7229200001</v>
      </c>
      <c r="E22" s="766">
        <v>1469157.2602199998</v>
      </c>
      <c r="F22" s="766">
        <v>58408.900150000009</v>
      </c>
      <c r="G22" s="766">
        <v>6157657.6078199996</v>
      </c>
      <c r="H22" s="766"/>
      <c r="I22" s="766"/>
      <c r="J22" s="766">
        <v>204819.87816000002</v>
      </c>
      <c r="K22" s="766"/>
      <c r="L22" s="766">
        <v>546598.38759000017</v>
      </c>
      <c r="M22" s="766">
        <v>44245.678089999994</v>
      </c>
      <c r="N22" s="766">
        <f>+'XIII.39.1 '!B18-'XIII.39.2'!B22</f>
        <v>1661752.2627100013</v>
      </c>
      <c r="P22" s="806"/>
    </row>
    <row r="23" spans="1:16" ht="15" customHeight="1" x14ac:dyDescent="0.2">
      <c r="A23" s="697" t="s">
        <v>28</v>
      </c>
      <c r="B23" s="766">
        <f t="shared" si="1"/>
        <v>70197284.018279999</v>
      </c>
      <c r="C23" s="767">
        <v>6937187.7764300006</v>
      </c>
      <c r="D23" s="766">
        <v>1705043.6514899998</v>
      </c>
      <c r="E23" s="766">
        <v>7064650.5495299995</v>
      </c>
      <c r="F23" s="766">
        <v>64279.019690000001</v>
      </c>
      <c r="G23" s="766">
        <v>4537171.1084199995</v>
      </c>
      <c r="H23" s="766">
        <v>11000</v>
      </c>
      <c r="I23" s="766">
        <v>101962.299</v>
      </c>
      <c r="J23" s="766">
        <v>212763.51220999999</v>
      </c>
      <c r="K23" s="766">
        <v>44873052.432389989</v>
      </c>
      <c r="L23" s="766">
        <v>4154235.4626100003</v>
      </c>
      <c r="M23" s="766">
        <v>535938.20651000005</v>
      </c>
      <c r="N23" s="766">
        <f>+'XIII.39.1 '!B19-'XIII.39.2'!B23</f>
        <v>-45849896.299590006</v>
      </c>
      <c r="P23" s="806"/>
    </row>
    <row r="24" spans="1:16" ht="15" customHeight="1" x14ac:dyDescent="0.2">
      <c r="A24" s="406" t="s">
        <v>1292</v>
      </c>
      <c r="B24" s="766">
        <f t="shared" si="1"/>
        <v>35147512.630449995</v>
      </c>
      <c r="C24" s="767">
        <v>16931188.601060003</v>
      </c>
      <c r="D24" s="766">
        <v>3689888.4066099995</v>
      </c>
      <c r="E24" s="766">
        <v>2068555.48859</v>
      </c>
      <c r="F24" s="766">
        <v>21183.348200000004</v>
      </c>
      <c r="G24" s="766">
        <v>10355162.880189998</v>
      </c>
      <c r="H24" s="766"/>
      <c r="I24" s="766"/>
      <c r="J24" s="766">
        <v>1251720.59338</v>
      </c>
      <c r="K24" s="766"/>
      <c r="L24" s="766">
        <v>802821.38624000002</v>
      </c>
      <c r="M24" s="766">
        <v>26991.926179999999</v>
      </c>
      <c r="N24" s="766">
        <f>+'XIII.39.1 '!B20-'XIII.39.2'!B24</f>
        <v>12980989.800010011</v>
      </c>
      <c r="P24" s="806"/>
    </row>
    <row r="25" spans="1:16" ht="15" customHeight="1" x14ac:dyDescent="0.2">
      <c r="A25" s="406" t="s">
        <v>1293</v>
      </c>
      <c r="B25" s="766">
        <f t="shared" si="1"/>
        <v>42806431.819090001</v>
      </c>
      <c r="C25" s="767">
        <v>19237265.923930001</v>
      </c>
      <c r="D25" s="766">
        <v>4711999.0041000005</v>
      </c>
      <c r="E25" s="766">
        <v>3390900.4714200003</v>
      </c>
      <c r="F25" s="766">
        <v>69236.704430000013</v>
      </c>
      <c r="G25" s="766">
        <v>11787734.582429999</v>
      </c>
      <c r="H25" s="766"/>
      <c r="I25" s="766"/>
      <c r="J25" s="766">
        <v>2109267.8264499996</v>
      </c>
      <c r="K25" s="766"/>
      <c r="L25" s="766">
        <v>1389781.2054700002</v>
      </c>
      <c r="M25" s="766">
        <v>110246.10085999999</v>
      </c>
      <c r="N25" s="766">
        <f>+'XIII.39.1 '!B21-'XIII.39.2'!B25</f>
        <v>2013249.7364799976</v>
      </c>
      <c r="P25" s="806"/>
    </row>
    <row r="26" spans="1:16" ht="15" customHeight="1" x14ac:dyDescent="0.2">
      <c r="A26" s="406" t="s">
        <v>29</v>
      </c>
      <c r="B26" s="766">
        <f t="shared" si="1"/>
        <v>6867752.6563999988</v>
      </c>
      <c r="C26" s="767">
        <v>3181763.2482599998</v>
      </c>
      <c r="D26" s="766">
        <v>787909.68666000012</v>
      </c>
      <c r="E26" s="766">
        <v>461222.23871999996</v>
      </c>
      <c r="F26" s="766">
        <v>16458.404699999999</v>
      </c>
      <c r="G26" s="766">
        <v>2098358.9724900001</v>
      </c>
      <c r="H26" s="766"/>
      <c r="I26" s="766"/>
      <c r="J26" s="766">
        <v>102352.56708999998</v>
      </c>
      <c r="K26" s="766"/>
      <c r="L26" s="766">
        <v>202898.28078</v>
      </c>
      <c r="M26" s="766">
        <v>16789.257699999998</v>
      </c>
      <c r="N26" s="766">
        <f>+'XIII.39.1 '!B22-'XIII.39.2'!B26</f>
        <v>-1496521.663209999</v>
      </c>
      <c r="P26" s="806"/>
    </row>
    <row r="27" spans="1:16" ht="15" customHeight="1" x14ac:dyDescent="0.2">
      <c r="A27" s="406" t="s">
        <v>30</v>
      </c>
      <c r="B27" s="766">
        <f t="shared" si="1"/>
        <v>17998763.883719999</v>
      </c>
      <c r="C27" s="767">
        <v>8117347.0551199988</v>
      </c>
      <c r="D27" s="766">
        <v>2132299.947660001</v>
      </c>
      <c r="E27" s="766">
        <v>1384736.3045000003</v>
      </c>
      <c r="F27" s="766">
        <v>50720.091690000001</v>
      </c>
      <c r="G27" s="766">
        <v>5240040.3138499996</v>
      </c>
      <c r="H27" s="766"/>
      <c r="I27" s="766"/>
      <c r="J27" s="766">
        <v>435174.90724999999</v>
      </c>
      <c r="K27" s="766"/>
      <c r="L27" s="766">
        <v>599022.50786999986</v>
      </c>
      <c r="M27" s="766">
        <v>39422.755779999992</v>
      </c>
      <c r="N27" s="766">
        <f>+'XIII.39.1 '!B23-'XIII.39.2'!B27</f>
        <v>4457227.5911400057</v>
      </c>
      <c r="P27" s="806"/>
    </row>
    <row r="28" spans="1:16" ht="15" customHeight="1" x14ac:dyDescent="0.2">
      <c r="A28" s="406" t="s">
        <v>31</v>
      </c>
      <c r="B28" s="766">
        <f t="shared" si="1"/>
        <v>6649339.5932800006</v>
      </c>
      <c r="C28" s="767">
        <v>3168897.80559</v>
      </c>
      <c r="D28" s="766">
        <v>659938.10340000002</v>
      </c>
      <c r="E28" s="766">
        <v>743452.15549999988</v>
      </c>
      <c r="F28" s="766">
        <v>50797.179559999997</v>
      </c>
      <c r="G28" s="766">
        <v>1719059.8799400001</v>
      </c>
      <c r="H28" s="766"/>
      <c r="I28" s="766"/>
      <c r="J28" s="766">
        <v>116998.01647000002</v>
      </c>
      <c r="K28" s="766"/>
      <c r="L28" s="766">
        <v>177719.67767</v>
      </c>
      <c r="M28" s="766">
        <v>12476.775149999999</v>
      </c>
      <c r="N28" s="766">
        <f>+'XIII.39.1 '!B24-'XIII.39.2'!B28</f>
        <v>-3023652.2190900007</v>
      </c>
      <c r="P28" s="806"/>
    </row>
    <row r="29" spans="1:16" ht="15" customHeight="1" x14ac:dyDescent="0.2">
      <c r="A29" s="406" t="s">
        <v>32</v>
      </c>
      <c r="B29" s="766">
        <f t="shared" si="1"/>
        <v>6996821.8845600002</v>
      </c>
      <c r="C29" s="767">
        <v>2934885.2858299999</v>
      </c>
      <c r="D29" s="766">
        <v>1084794.2519</v>
      </c>
      <c r="E29" s="766">
        <v>597803.24683999992</v>
      </c>
      <c r="F29" s="766">
        <v>16948.640219999997</v>
      </c>
      <c r="G29" s="766">
        <v>2108073.03413</v>
      </c>
      <c r="H29" s="766"/>
      <c r="I29" s="766"/>
      <c r="J29" s="766">
        <v>128664.67708000001</v>
      </c>
      <c r="K29" s="766"/>
      <c r="L29" s="766">
        <v>115536.33152000001</v>
      </c>
      <c r="M29" s="766">
        <v>10116.41704</v>
      </c>
      <c r="N29" s="766">
        <f>+'XIII.39.1 '!B25-'XIII.39.2'!B29</f>
        <v>-1102184.6232000003</v>
      </c>
      <c r="P29" s="806"/>
    </row>
    <row r="30" spans="1:16" ht="15" customHeight="1" x14ac:dyDescent="0.2">
      <c r="A30" s="406" t="s">
        <v>33</v>
      </c>
      <c r="B30" s="766">
        <f t="shared" si="1"/>
        <v>39126644.508490004</v>
      </c>
      <c r="C30" s="767">
        <v>16980879.34141</v>
      </c>
      <c r="D30" s="766">
        <v>7098562.9758599978</v>
      </c>
      <c r="E30" s="766">
        <v>2443057.27379</v>
      </c>
      <c r="F30" s="766">
        <v>105407.81184000001</v>
      </c>
      <c r="G30" s="766">
        <v>10697360.03074</v>
      </c>
      <c r="H30" s="766"/>
      <c r="I30" s="766"/>
      <c r="J30" s="766">
        <v>1018418.70774</v>
      </c>
      <c r="K30" s="766"/>
      <c r="L30" s="766">
        <v>724148.84828999999</v>
      </c>
      <c r="M30" s="766">
        <v>58809.51881999999</v>
      </c>
      <c r="N30" s="766">
        <f>+'XIII.39.1 '!B26-'XIII.39.2'!B30</f>
        <v>4631309.8954599947</v>
      </c>
      <c r="P30" s="806"/>
    </row>
    <row r="31" spans="1:16" ht="15" customHeight="1" x14ac:dyDescent="0.2">
      <c r="A31" s="406" t="s">
        <v>1290</v>
      </c>
      <c r="B31" s="766">
        <f t="shared" si="1"/>
        <v>25402299.228060003</v>
      </c>
      <c r="C31" s="767">
        <v>11815977.788570002</v>
      </c>
      <c r="D31" s="766">
        <v>2637767.1300000004</v>
      </c>
      <c r="E31" s="766">
        <v>1747563.2927500003</v>
      </c>
      <c r="F31" s="766">
        <v>10398.447830000001</v>
      </c>
      <c r="G31" s="766">
        <v>7670856.198619999</v>
      </c>
      <c r="H31" s="766"/>
      <c r="I31" s="766"/>
      <c r="J31" s="766">
        <v>654365.27402000001</v>
      </c>
      <c r="K31" s="766"/>
      <c r="L31" s="766">
        <v>780990.00218000019</v>
      </c>
      <c r="M31" s="766">
        <v>84381.094089999999</v>
      </c>
      <c r="N31" s="766">
        <f>+'XIII.39.1 '!B27-'XIII.39.2'!B31</f>
        <v>-1686778.6801200025</v>
      </c>
      <c r="P31" s="806"/>
    </row>
    <row r="32" spans="1:16" ht="15" customHeight="1" x14ac:dyDescent="0.2">
      <c r="A32" s="406" t="s">
        <v>1288</v>
      </c>
      <c r="B32" s="766">
        <f t="shared" si="1"/>
        <v>14815017.495269997</v>
      </c>
      <c r="C32" s="767">
        <v>7160813.5619699992</v>
      </c>
      <c r="D32" s="766">
        <v>1703983.6939799997</v>
      </c>
      <c r="E32" s="766">
        <v>1124241.5721999998</v>
      </c>
      <c r="F32" s="766">
        <v>13407.383760000001</v>
      </c>
      <c r="G32" s="766">
        <v>3924221.6603399999</v>
      </c>
      <c r="H32" s="766"/>
      <c r="I32" s="766"/>
      <c r="J32" s="766">
        <v>477572.34985999996</v>
      </c>
      <c r="K32" s="766"/>
      <c r="L32" s="766">
        <v>402872.61341000005</v>
      </c>
      <c r="M32" s="766">
        <v>7904.6597499999998</v>
      </c>
      <c r="N32" s="766">
        <f>+'XIII.39.1 '!B28-'XIII.39.2'!B32</f>
        <v>687005.47345000133</v>
      </c>
      <c r="P32" s="806"/>
    </row>
    <row r="33" spans="1:16" ht="15" customHeight="1" x14ac:dyDescent="0.2">
      <c r="A33" s="696" t="s">
        <v>34</v>
      </c>
      <c r="B33" s="766">
        <f t="shared" si="1"/>
        <v>11258466.6468</v>
      </c>
      <c r="C33" s="767">
        <v>4998948.8515499998</v>
      </c>
      <c r="D33" s="766">
        <v>1268790.1264899999</v>
      </c>
      <c r="E33" s="766">
        <v>873885.91003000014</v>
      </c>
      <c r="F33" s="766">
        <v>76728.027130000017</v>
      </c>
      <c r="G33" s="766">
        <v>3330128.6010699999</v>
      </c>
      <c r="H33" s="766"/>
      <c r="I33" s="766"/>
      <c r="J33" s="766">
        <v>464975.29324000003</v>
      </c>
      <c r="K33" s="766"/>
      <c r="L33" s="766">
        <v>232847.88871</v>
      </c>
      <c r="M33" s="766">
        <v>12161.948579999998</v>
      </c>
      <c r="N33" s="766">
        <f>+'XIII.39.1 '!B29-'XIII.39.2'!B33</f>
        <v>-52894.369640000165</v>
      </c>
      <c r="P33" s="806"/>
    </row>
    <row r="34" spans="1:16" ht="15" customHeight="1" x14ac:dyDescent="0.2">
      <c r="A34" s="696" t="s">
        <v>35</v>
      </c>
      <c r="B34" s="766">
        <f t="shared" si="1"/>
        <v>7298179.5770500004</v>
      </c>
      <c r="C34" s="767">
        <v>3199594.8495900002</v>
      </c>
      <c r="D34" s="766">
        <v>760064.73683999991</v>
      </c>
      <c r="E34" s="766">
        <v>716707.7175700001</v>
      </c>
      <c r="F34" s="766">
        <v>12456.494269999999</v>
      </c>
      <c r="G34" s="766">
        <v>2231947.7355999998</v>
      </c>
      <c r="H34" s="766"/>
      <c r="I34" s="766"/>
      <c r="J34" s="766">
        <v>246964.21656999999</v>
      </c>
      <c r="K34" s="766"/>
      <c r="L34" s="766">
        <v>113140.59584999998</v>
      </c>
      <c r="M34" s="766">
        <v>17303.230760000002</v>
      </c>
      <c r="N34" s="766">
        <f>+'XIII.39.1 '!B30-'XIII.39.2'!B34</f>
        <v>-1988651.4194999998</v>
      </c>
      <c r="P34" s="806"/>
    </row>
    <row r="35" spans="1:16" ht="15" customHeight="1" x14ac:dyDescent="0.2">
      <c r="A35" s="696" t="s">
        <v>36</v>
      </c>
      <c r="B35" s="766">
        <f t="shared" si="1"/>
        <v>4986573.4336499991</v>
      </c>
      <c r="C35" s="767">
        <v>2298682.6665599998</v>
      </c>
      <c r="D35" s="766">
        <v>505439.51322999992</v>
      </c>
      <c r="E35" s="766">
        <v>393936.12086999993</v>
      </c>
      <c r="F35" s="766">
        <v>26652.309840000005</v>
      </c>
      <c r="G35" s="766">
        <v>1315229.7754699998</v>
      </c>
      <c r="H35" s="766"/>
      <c r="I35" s="766"/>
      <c r="J35" s="766">
        <v>326336.21162000007</v>
      </c>
      <c r="K35" s="766"/>
      <c r="L35" s="766">
        <v>120236.84962999998</v>
      </c>
      <c r="M35" s="766">
        <v>59.986429999999999</v>
      </c>
      <c r="N35" s="766">
        <f>+'XIII.39.1 '!B31-'XIII.39.2'!B35</f>
        <v>-1624687.1731699989</v>
      </c>
      <c r="P35" s="806"/>
    </row>
    <row r="36" spans="1:16" ht="15" customHeight="1" x14ac:dyDescent="0.2">
      <c r="A36" s="696" t="s">
        <v>37</v>
      </c>
      <c r="B36" s="766">
        <f t="shared" si="1"/>
        <v>31315157.602120001</v>
      </c>
      <c r="C36" s="767">
        <v>14046743.250530001</v>
      </c>
      <c r="D36" s="766">
        <v>3738413.60739</v>
      </c>
      <c r="E36" s="766">
        <v>1820145.5974300003</v>
      </c>
      <c r="F36" s="766">
        <v>28568.612419999998</v>
      </c>
      <c r="G36" s="766">
        <v>9687400.8090999983</v>
      </c>
      <c r="H36" s="766"/>
      <c r="I36" s="766"/>
      <c r="J36" s="766">
        <v>876141.86593000009</v>
      </c>
      <c r="K36" s="766"/>
      <c r="L36" s="766">
        <v>1018340.41504</v>
      </c>
      <c r="M36" s="766">
        <v>99403.444280000011</v>
      </c>
      <c r="N36" s="766">
        <f>+'XIII.39.1 '!B32-'XIII.39.2'!B36</f>
        <v>9395558.8518400006</v>
      </c>
      <c r="P36" s="806"/>
    </row>
    <row r="37" spans="1:16" ht="15" customHeight="1" x14ac:dyDescent="0.2">
      <c r="A37" s="696" t="s">
        <v>38</v>
      </c>
      <c r="B37" s="766">
        <f t="shared" si="1"/>
        <v>5140484.4585499996</v>
      </c>
      <c r="C37" s="767">
        <v>2375262.4378100005</v>
      </c>
      <c r="D37" s="766">
        <v>498686.75435</v>
      </c>
      <c r="E37" s="766">
        <v>384237.51170999999</v>
      </c>
      <c r="F37" s="766">
        <v>38521.735850000005</v>
      </c>
      <c r="G37" s="766">
        <v>1621395.7954300004</v>
      </c>
      <c r="H37" s="766"/>
      <c r="I37" s="766"/>
      <c r="J37" s="766">
        <v>94880.703049999996</v>
      </c>
      <c r="K37" s="766"/>
      <c r="L37" s="766">
        <v>101350.27373999998</v>
      </c>
      <c r="M37" s="766">
        <v>26149.246610000002</v>
      </c>
      <c r="N37" s="766">
        <f>+'XIII.39.1 '!B33-'XIII.39.2'!B37</f>
        <v>-295093.1640599994</v>
      </c>
      <c r="P37" s="806"/>
    </row>
    <row r="38" spans="1:16" ht="15" customHeight="1" x14ac:dyDescent="0.2">
      <c r="A38" s="696" t="s">
        <v>39</v>
      </c>
      <c r="B38" s="766">
        <f t="shared" si="1"/>
        <v>14969059.214419996</v>
      </c>
      <c r="C38" s="767">
        <v>6325127.0630499991</v>
      </c>
      <c r="D38" s="766">
        <v>1719008.4995899999</v>
      </c>
      <c r="E38" s="766">
        <v>1227157.7092899997</v>
      </c>
      <c r="F38" s="766">
        <v>32217.953160000001</v>
      </c>
      <c r="G38" s="766">
        <v>4685231.7738199998</v>
      </c>
      <c r="H38" s="766"/>
      <c r="I38" s="766"/>
      <c r="J38" s="766">
        <v>532148.12547999993</v>
      </c>
      <c r="K38" s="766"/>
      <c r="L38" s="766">
        <v>421914.66862999997</v>
      </c>
      <c r="M38" s="766">
        <v>26253.421399999996</v>
      </c>
      <c r="N38" s="766">
        <f>+'XIII.39.1 '!B34-'XIII.39.2'!B38</f>
        <v>-992272.43691999651</v>
      </c>
      <c r="P38" s="806"/>
    </row>
    <row r="39" spans="1:16" ht="15" customHeight="1" x14ac:dyDescent="0.2">
      <c r="A39" s="696" t="s">
        <v>40</v>
      </c>
      <c r="B39" s="766">
        <f t="shared" si="1"/>
        <v>8832325.6343599986</v>
      </c>
      <c r="C39" s="767">
        <v>4010051.1581399995</v>
      </c>
      <c r="D39" s="766">
        <v>955756.83702999982</v>
      </c>
      <c r="E39" s="766">
        <v>748277.90064999985</v>
      </c>
      <c r="F39" s="766">
        <v>14445.34403</v>
      </c>
      <c r="G39" s="766">
        <v>2479228.1437599994</v>
      </c>
      <c r="H39" s="766"/>
      <c r="I39" s="766"/>
      <c r="J39" s="766">
        <v>389784.34928000002</v>
      </c>
      <c r="K39" s="766"/>
      <c r="L39" s="766">
        <v>229852.50493999998</v>
      </c>
      <c r="M39" s="766">
        <v>4929.39653</v>
      </c>
      <c r="N39" s="766">
        <f>+'XIII.39.1 '!B35-'XIII.39.2'!B39</f>
        <v>6408893.5967699997</v>
      </c>
      <c r="P39" s="806"/>
    </row>
    <row r="40" spans="1:16" ht="15" customHeight="1" x14ac:dyDescent="0.2">
      <c r="A40" s="696" t="s">
        <v>41</v>
      </c>
      <c r="B40" s="766">
        <f t="shared" si="1"/>
        <v>7022695.1459400002</v>
      </c>
      <c r="C40" s="767">
        <v>3500358.1309099998</v>
      </c>
      <c r="D40" s="766">
        <v>678461.86008000001</v>
      </c>
      <c r="E40" s="766">
        <v>524336.90960000001</v>
      </c>
      <c r="F40" s="766">
        <v>19450.351469999998</v>
      </c>
      <c r="G40" s="766">
        <v>1422144.3736399999</v>
      </c>
      <c r="H40" s="766"/>
      <c r="I40" s="766"/>
      <c r="J40" s="766">
        <v>723856.41872000007</v>
      </c>
      <c r="K40" s="766"/>
      <c r="L40" s="766">
        <v>149025.57178000006</v>
      </c>
      <c r="M40" s="766">
        <v>5061.5297399999999</v>
      </c>
      <c r="N40" s="766">
        <f>+'XIII.39.1 '!B36-'XIII.39.2'!B40</f>
        <v>1711150.4202399999</v>
      </c>
      <c r="P40" s="806"/>
    </row>
    <row r="41" spans="1:16" ht="15" customHeight="1" x14ac:dyDescent="0.2">
      <c r="A41" s="696" t="s">
        <v>42</v>
      </c>
      <c r="B41" s="766">
        <f t="shared" si="1"/>
        <v>8884047.4403500017</v>
      </c>
      <c r="C41" s="767">
        <v>3873022.5314600002</v>
      </c>
      <c r="D41" s="766">
        <v>1142987.8586100002</v>
      </c>
      <c r="E41" s="766">
        <v>641740.76367000025</v>
      </c>
      <c r="F41" s="766">
        <v>31063.213200000002</v>
      </c>
      <c r="G41" s="766">
        <v>2830730.1226299996</v>
      </c>
      <c r="H41" s="766"/>
      <c r="I41" s="766"/>
      <c r="J41" s="766">
        <v>139596.17868000001</v>
      </c>
      <c r="K41" s="766"/>
      <c r="L41" s="766">
        <v>217616.29988000006</v>
      </c>
      <c r="M41" s="766">
        <v>7290.4722199999997</v>
      </c>
      <c r="N41" s="766">
        <f>+'XIII.39.1 '!B37-'XIII.39.2'!B41</f>
        <v>2249793.1438199989</v>
      </c>
      <c r="P41" s="806"/>
    </row>
    <row r="42" spans="1:16" ht="15" customHeight="1" x14ac:dyDescent="0.2">
      <c r="A42" s="696" t="s">
        <v>43</v>
      </c>
      <c r="B42" s="766">
        <f t="shared" si="1"/>
        <v>13437229.7961</v>
      </c>
      <c r="C42" s="767">
        <v>5704825.0113499993</v>
      </c>
      <c r="D42" s="766">
        <v>1733387.9552699998</v>
      </c>
      <c r="E42" s="766">
        <v>1112662.5118199997</v>
      </c>
      <c r="F42" s="766">
        <v>26230.10859</v>
      </c>
      <c r="G42" s="766">
        <v>4004825.7240500003</v>
      </c>
      <c r="H42" s="766"/>
      <c r="I42" s="766"/>
      <c r="J42" s="766">
        <v>411042.82073000004</v>
      </c>
      <c r="K42" s="766"/>
      <c r="L42" s="766">
        <v>409127.63666999998</v>
      </c>
      <c r="M42" s="766">
        <v>35128.027620000008</v>
      </c>
      <c r="N42" s="766">
        <f>+'XIII.39.1 '!B38-'XIII.39.2'!B42</f>
        <v>-1104621.9415200017</v>
      </c>
      <c r="P42" s="806"/>
    </row>
    <row r="43" spans="1:16" ht="15" customHeight="1" x14ac:dyDescent="0.2">
      <c r="A43" s="696" t="s">
        <v>44</v>
      </c>
      <c r="B43" s="766">
        <f t="shared" si="1"/>
        <v>15932621.294950001</v>
      </c>
      <c r="C43" s="767">
        <v>7453507.8995700004</v>
      </c>
      <c r="D43" s="766">
        <v>1830731.8326099997</v>
      </c>
      <c r="E43" s="766">
        <v>1479899.0653499998</v>
      </c>
      <c r="F43" s="766">
        <v>101382.96668000003</v>
      </c>
      <c r="G43" s="766">
        <v>4185645.8727500006</v>
      </c>
      <c r="H43" s="766"/>
      <c r="I43" s="766"/>
      <c r="J43" s="766">
        <v>522571.69871999999</v>
      </c>
      <c r="K43" s="766"/>
      <c r="L43" s="766">
        <v>333740.91564000002</v>
      </c>
      <c r="M43" s="766">
        <v>25141.04363</v>
      </c>
      <c r="N43" s="766">
        <f>+'XIII.39.1 '!B39-'XIII.39.2'!B43</f>
        <v>-1763494.8037900012</v>
      </c>
      <c r="P43" s="806"/>
    </row>
    <row r="44" spans="1:16" ht="15" customHeight="1" x14ac:dyDescent="0.2">
      <c r="A44" s="696" t="s">
        <v>45</v>
      </c>
      <c r="B44" s="766">
        <f t="shared" si="1"/>
        <v>4785139.5904499991</v>
      </c>
      <c r="C44" s="767">
        <v>2596298.8238399997</v>
      </c>
      <c r="D44" s="766">
        <v>392702.52457000001</v>
      </c>
      <c r="E44" s="766">
        <v>308858.85941999999</v>
      </c>
      <c r="F44" s="766">
        <v>7620.8901500000002</v>
      </c>
      <c r="G44" s="766">
        <v>1245783.4859200001</v>
      </c>
      <c r="H44" s="766"/>
      <c r="I44" s="766"/>
      <c r="J44" s="766">
        <v>94220.978800000012</v>
      </c>
      <c r="K44" s="766"/>
      <c r="L44" s="766">
        <v>127654.22430000002</v>
      </c>
      <c r="M44" s="766">
        <v>11999.803450000001</v>
      </c>
      <c r="N44" s="766">
        <f>+'XIII.39.1 '!B40-'XIII.39.2'!B44</f>
        <v>-801845.51334999921</v>
      </c>
      <c r="P44" s="806"/>
    </row>
    <row r="45" spans="1:16" ht="15" customHeight="1" x14ac:dyDescent="0.2">
      <c r="A45" s="696" t="s">
        <v>46</v>
      </c>
      <c r="B45" s="766">
        <f t="shared" si="1"/>
        <v>15332991.780890001</v>
      </c>
      <c r="C45" s="767">
        <v>6563500.934249999</v>
      </c>
      <c r="D45" s="766">
        <v>1616834.5186699999</v>
      </c>
      <c r="E45" s="766">
        <v>1441202.3598300002</v>
      </c>
      <c r="F45" s="766">
        <v>62074.783640000001</v>
      </c>
      <c r="G45" s="766">
        <v>4718016.3692100001</v>
      </c>
      <c r="H45" s="766"/>
      <c r="I45" s="766"/>
      <c r="J45" s="766">
        <v>439897.48238000006</v>
      </c>
      <c r="K45" s="766"/>
      <c r="L45" s="766">
        <v>479688.09062999999</v>
      </c>
      <c r="M45" s="766">
        <v>11777.242279999997</v>
      </c>
      <c r="N45" s="766">
        <f>+'XIII.39.1 '!B41-'XIII.39.2'!B45</f>
        <v>1189507.7899099998</v>
      </c>
      <c r="P45" s="806"/>
    </row>
    <row r="46" spans="1:16" ht="15" customHeight="1" x14ac:dyDescent="0.2">
      <c r="A46" s="698" t="s">
        <v>47</v>
      </c>
      <c r="B46" s="766">
        <f t="shared" si="1"/>
        <v>3167306.4401599993</v>
      </c>
      <c r="C46" s="767">
        <v>1584136.2229300004</v>
      </c>
      <c r="D46" s="766">
        <v>298250.24713999999</v>
      </c>
      <c r="E46" s="766">
        <v>298597.33759999997</v>
      </c>
      <c r="F46" s="766">
        <v>6217.76883</v>
      </c>
      <c r="G46" s="766">
        <v>864147.59525999997</v>
      </c>
      <c r="H46" s="766"/>
      <c r="I46" s="766"/>
      <c r="J46" s="766">
        <v>43309.387159999998</v>
      </c>
      <c r="K46" s="766"/>
      <c r="L46" s="766">
        <v>71647.173160000006</v>
      </c>
      <c r="M46" s="766">
        <v>1000.7080800000001</v>
      </c>
      <c r="N46" s="766">
        <f>+'XIII.39.1 '!B42-'XIII.39.2'!B46</f>
        <v>-915787.72642999981</v>
      </c>
      <c r="P46" s="806"/>
    </row>
    <row r="47" spans="1:16" ht="15" customHeight="1" x14ac:dyDescent="0.2">
      <c r="A47" s="696" t="s">
        <v>48</v>
      </c>
      <c r="B47" s="766">
        <f t="shared" si="1"/>
        <v>13203997.967230001</v>
      </c>
      <c r="C47" s="767">
        <v>5926322.9431799995</v>
      </c>
      <c r="D47" s="766">
        <v>1556088.3821100001</v>
      </c>
      <c r="E47" s="766">
        <v>889221.17796</v>
      </c>
      <c r="F47" s="766">
        <v>25053.997960000001</v>
      </c>
      <c r="G47" s="766">
        <v>4226201.88466</v>
      </c>
      <c r="H47" s="766"/>
      <c r="I47" s="766"/>
      <c r="J47" s="766">
        <v>282648.33688999998</v>
      </c>
      <c r="K47" s="766"/>
      <c r="L47" s="766">
        <v>274273.34583999997</v>
      </c>
      <c r="M47" s="766">
        <v>24187.89863</v>
      </c>
      <c r="N47" s="766">
        <f>+'XIII.39.1 '!B43-'XIII.39.2'!B47</f>
        <v>-2599824.8730300032</v>
      </c>
      <c r="P47" s="806"/>
    </row>
    <row r="48" spans="1:16" ht="15" customHeight="1" x14ac:dyDescent="0.2">
      <c r="A48" s="696" t="s">
        <v>49</v>
      </c>
      <c r="B48" s="766">
        <f t="shared" si="1"/>
        <v>9309063.3160199989</v>
      </c>
      <c r="C48" s="767">
        <v>4534752.8191599986</v>
      </c>
      <c r="D48" s="766">
        <v>786210.63629000005</v>
      </c>
      <c r="E48" s="766">
        <v>466924.46120000014</v>
      </c>
      <c r="F48" s="766">
        <v>29394.16444</v>
      </c>
      <c r="G48" s="766">
        <v>3032643.1576500004</v>
      </c>
      <c r="H48" s="766"/>
      <c r="I48" s="766"/>
      <c r="J48" s="766">
        <v>258447.73133000001</v>
      </c>
      <c r="K48" s="766"/>
      <c r="L48" s="766">
        <v>145170.60402</v>
      </c>
      <c r="M48" s="766">
        <v>55519.741929999989</v>
      </c>
      <c r="N48" s="766">
        <f>+'XIII.39.1 '!B44-'XIII.39.2'!B48</f>
        <v>-3114921.8626699988</v>
      </c>
      <c r="P48" s="806"/>
    </row>
    <row r="49" spans="1:24" ht="15" customHeight="1" x14ac:dyDescent="0.2">
      <c r="A49" s="696" t="s">
        <v>50</v>
      </c>
      <c r="B49" s="766">
        <f t="shared" si="1"/>
        <v>10206096.268720001</v>
      </c>
      <c r="C49" s="767">
        <v>5092900.0935500003</v>
      </c>
      <c r="D49" s="766">
        <v>1040321.1373600001</v>
      </c>
      <c r="E49" s="766">
        <v>750318.84943000018</v>
      </c>
      <c r="F49" s="766">
        <v>16215.987419999998</v>
      </c>
      <c r="G49" s="766">
        <v>2745880.8801100007</v>
      </c>
      <c r="H49" s="766"/>
      <c r="I49" s="766"/>
      <c r="J49" s="766">
        <v>262934.31300000002</v>
      </c>
      <c r="K49" s="766"/>
      <c r="L49" s="766">
        <v>232815.04545999999</v>
      </c>
      <c r="M49" s="766">
        <v>64709.962390000001</v>
      </c>
      <c r="N49" s="766">
        <f>+'XIII.39.1 '!B45-'XIII.39.2'!B49</f>
        <v>-2635115.6842900012</v>
      </c>
      <c r="P49" s="806"/>
    </row>
    <row r="50" spans="1:24" ht="15" customHeight="1" x14ac:dyDescent="0.2">
      <c r="A50" s="696" t="s">
        <v>51</v>
      </c>
      <c r="B50" s="766">
        <f t="shared" si="1"/>
        <v>4539061.354150001</v>
      </c>
      <c r="C50" s="767">
        <v>2030308.7416400004</v>
      </c>
      <c r="D50" s="766">
        <v>509207.42114000011</v>
      </c>
      <c r="E50" s="766">
        <v>411343.78645999997</v>
      </c>
      <c r="F50" s="766">
        <v>27709.239249999999</v>
      </c>
      <c r="G50" s="766">
        <v>1272910.0615600003</v>
      </c>
      <c r="H50" s="766"/>
      <c r="I50" s="766"/>
      <c r="J50" s="766">
        <v>144304.08348000003</v>
      </c>
      <c r="K50" s="766"/>
      <c r="L50" s="766">
        <v>130532.34246000003</v>
      </c>
      <c r="M50" s="766">
        <v>12745.678159999998</v>
      </c>
      <c r="N50" s="766">
        <f>+'XIII.39.1 '!B46-'XIII.39.2'!B50</f>
        <v>373021.46679999866</v>
      </c>
      <c r="P50" s="806"/>
    </row>
    <row r="51" spans="1:24" ht="15" customHeight="1" thickBot="1" x14ac:dyDescent="0.25">
      <c r="A51" s="699"/>
      <c r="B51" s="768"/>
      <c r="C51" s="768"/>
      <c r="D51" s="768"/>
      <c r="E51" s="768"/>
      <c r="F51" s="768"/>
      <c r="G51" s="768"/>
      <c r="H51" s="768"/>
      <c r="I51" s="768"/>
      <c r="J51" s="768"/>
      <c r="K51" s="768"/>
      <c r="L51" s="768"/>
      <c r="M51" s="768"/>
      <c r="N51" s="768"/>
      <c r="P51" s="806"/>
    </row>
    <row r="52" spans="1:24" ht="15" customHeight="1" x14ac:dyDescent="0.2">
      <c r="A52" s="824" t="s">
        <v>1043</v>
      </c>
      <c r="B52" s="766"/>
      <c r="C52" s="766"/>
      <c r="D52" s="766"/>
      <c r="E52" s="766"/>
      <c r="F52" s="766"/>
      <c r="G52" s="766"/>
      <c r="H52" s="766"/>
      <c r="I52" s="766"/>
      <c r="J52" s="766"/>
      <c r="K52" s="766"/>
      <c r="L52" s="766"/>
      <c r="M52" s="766"/>
      <c r="N52" s="766"/>
      <c r="P52" s="806"/>
    </row>
    <row r="53" spans="1:24" ht="15" customHeight="1" x14ac:dyDescent="0.2">
      <c r="A53" s="1133" t="s">
        <v>1364</v>
      </c>
      <c r="B53" s="1133"/>
      <c r="C53" s="1133"/>
      <c r="D53" s="1133"/>
      <c r="E53" s="1133"/>
      <c r="F53" s="1133"/>
      <c r="G53" s="1133"/>
      <c r="H53" s="1133"/>
      <c r="I53" s="1133"/>
      <c r="J53" s="1133"/>
      <c r="K53" s="1133"/>
      <c r="L53" s="1133"/>
      <c r="M53" s="1133"/>
      <c r="N53" s="1133"/>
      <c r="O53" s="1133"/>
      <c r="P53" s="1133"/>
      <c r="Q53" s="1133"/>
      <c r="R53" s="1133"/>
      <c r="S53" s="1133"/>
      <c r="T53" s="1133"/>
      <c r="U53" s="1133"/>
      <c r="V53" s="1133"/>
      <c r="W53" s="1133"/>
      <c r="X53" s="1133"/>
    </row>
    <row r="54" spans="1:24" ht="15" customHeight="1" x14ac:dyDescent="0.2">
      <c r="A54" s="1133" t="s">
        <v>1296</v>
      </c>
      <c r="B54" s="1133"/>
      <c r="C54" s="1133"/>
      <c r="D54" s="1133"/>
      <c r="E54" s="1133"/>
      <c r="F54" s="1133"/>
      <c r="G54" s="1133"/>
      <c r="H54" s="1133"/>
      <c r="I54" s="1133"/>
      <c r="J54" s="1133"/>
      <c r="K54" s="1133"/>
      <c r="L54" s="1133"/>
      <c r="M54" s="1133"/>
      <c r="N54" s="1133"/>
      <c r="O54" s="1133"/>
      <c r="P54" s="1133"/>
      <c r="Q54" s="1133"/>
      <c r="R54" s="1133"/>
      <c r="S54" s="1133"/>
      <c r="T54" s="1133"/>
      <c r="U54" s="1133"/>
      <c r="V54" s="1133"/>
      <c r="W54" s="1133"/>
      <c r="X54" s="1133"/>
    </row>
    <row r="55" spans="1:24" ht="15" customHeight="1" x14ac:dyDescent="0.2">
      <c r="A55" s="1129" t="s">
        <v>1297</v>
      </c>
      <c r="B55" s="1129"/>
      <c r="C55" s="1129"/>
      <c r="D55" s="1129"/>
      <c r="E55" s="1129"/>
      <c r="F55" s="1129"/>
      <c r="G55" s="1129"/>
      <c r="H55" s="1129"/>
      <c r="I55" s="1129"/>
      <c r="J55" s="1129"/>
      <c r="K55" s="1129"/>
      <c r="L55" s="1129"/>
      <c r="M55" s="1129"/>
      <c r="N55" s="1129"/>
      <c r="O55" s="373"/>
      <c r="P55" s="51"/>
      <c r="Q55" s="374"/>
      <c r="R55" s="51"/>
      <c r="S55" s="51"/>
      <c r="T55" s="51"/>
    </row>
    <row r="56" spans="1:24" ht="15" customHeight="1" x14ac:dyDescent="0.2">
      <c r="A56" s="436" t="s">
        <v>1298</v>
      </c>
    </row>
    <row r="57" spans="1:24" ht="15" customHeight="1" x14ac:dyDescent="0.2">
      <c r="A57" s="1285" t="s">
        <v>1320</v>
      </c>
      <c r="B57" s="1285"/>
      <c r="C57" s="1285"/>
      <c r="D57" s="1285"/>
      <c r="E57" s="1285"/>
      <c r="F57" s="1285"/>
      <c r="G57" s="1285"/>
      <c r="H57" s="1285"/>
      <c r="I57" s="1285"/>
      <c r="J57" s="1285"/>
      <c r="K57" s="1285"/>
      <c r="L57" s="1285"/>
      <c r="M57" s="1285"/>
      <c r="N57" s="1285"/>
    </row>
    <row r="58" spans="1:24" ht="15" customHeight="1" x14ac:dyDescent="0.2"/>
    <row r="59" spans="1:24" ht="15" customHeight="1" x14ac:dyDescent="0.2"/>
    <row r="60" spans="1:24" ht="21.75" customHeight="1" x14ac:dyDescent="0.2"/>
  </sheetData>
  <mergeCells count="24">
    <mergeCell ref="A2:N2"/>
    <mergeCell ref="A3:N3"/>
    <mergeCell ref="A5:N5"/>
    <mergeCell ref="A6:A11"/>
    <mergeCell ref="C6:E7"/>
    <mergeCell ref="F6:I7"/>
    <mergeCell ref="J6:M7"/>
    <mergeCell ref="N6:N11"/>
    <mergeCell ref="B8:B11"/>
    <mergeCell ref="C8:C11"/>
    <mergeCell ref="A57:N57"/>
    <mergeCell ref="J8:J11"/>
    <mergeCell ref="K8:K11"/>
    <mergeCell ref="L8:L11"/>
    <mergeCell ref="M8:M11"/>
    <mergeCell ref="A54:X54"/>
    <mergeCell ref="A55:N55"/>
    <mergeCell ref="D8:D11"/>
    <mergeCell ref="E8:E11"/>
    <mergeCell ref="F8:F11"/>
    <mergeCell ref="G8:G11"/>
    <mergeCell ref="H8:H11"/>
    <mergeCell ref="I8:I11"/>
    <mergeCell ref="A53:X53"/>
  </mergeCells>
  <hyperlinks>
    <hyperlink ref="A1" location="Índice!A1" display="Regresar" xr:uid="{00000000-0004-0000-4A00-000000000000}"/>
  </hyperlinks>
  <pageMargins left="0.7" right="0.7" top="0.75" bottom="0.75" header="0.3" footer="0.3"/>
  <pageSetup scale="54"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J52"/>
  <sheetViews>
    <sheetView showGridLines="0" workbookViewId="0">
      <selection activeCell="B16" sqref="B16"/>
    </sheetView>
  </sheetViews>
  <sheetFormatPr baseColWidth="10" defaultRowHeight="15" x14ac:dyDescent="0.2"/>
  <cols>
    <col min="1" max="1" width="1.7109375" style="99" customWidth="1"/>
    <col min="2" max="2" width="59.7109375" style="99" customWidth="1"/>
    <col min="3" max="3" width="15.7109375" style="99" bestFit="1" customWidth="1"/>
    <col min="4" max="10" width="20.140625" style="99" customWidth="1"/>
    <col min="11" max="16384" width="11.42578125" style="99"/>
  </cols>
  <sheetData>
    <row r="1" spans="1:10" s="416" customFormat="1" x14ac:dyDescent="0.2">
      <c r="B1" s="317" t="s">
        <v>18</v>
      </c>
      <c r="C1" s="415"/>
      <c r="D1" s="415"/>
      <c r="E1" s="415"/>
      <c r="F1" s="415"/>
      <c r="G1" s="415"/>
      <c r="H1" s="415"/>
      <c r="I1" s="415"/>
      <c r="J1" s="415"/>
    </row>
    <row r="2" spans="1:10" s="416" customFormat="1" x14ac:dyDescent="0.2">
      <c r="A2" s="1218" t="s">
        <v>1325</v>
      </c>
      <c r="B2" s="1218"/>
      <c r="C2" s="1218"/>
      <c r="D2" s="1218"/>
      <c r="E2" s="1218"/>
      <c r="F2" s="1218"/>
      <c r="G2" s="1218"/>
      <c r="H2" s="1218"/>
      <c r="I2" s="1218"/>
      <c r="J2" s="1218"/>
    </row>
    <row r="3" spans="1:10" s="416" customFormat="1" ht="18" x14ac:dyDescent="0.2">
      <c r="A3" s="1177" t="s">
        <v>1322</v>
      </c>
      <c r="B3" s="1177"/>
      <c r="C3" s="1177"/>
      <c r="D3" s="1177"/>
      <c r="E3" s="1177"/>
      <c r="F3" s="1177"/>
      <c r="G3" s="1177"/>
      <c r="H3" s="1177"/>
      <c r="I3" s="1177"/>
      <c r="J3" s="1177"/>
    </row>
    <row r="4" spans="1:10" s="416" customFormat="1" ht="18" x14ac:dyDescent="0.2">
      <c r="A4" s="1267" t="s">
        <v>69</v>
      </c>
      <c r="B4" s="1267"/>
      <c r="C4" s="1267"/>
      <c r="D4" s="1267"/>
      <c r="E4" s="1267"/>
      <c r="F4" s="1267"/>
      <c r="G4" s="1267"/>
      <c r="H4" s="1267"/>
      <c r="I4" s="1267"/>
      <c r="J4" s="1267"/>
    </row>
    <row r="5" spans="1:10" s="416" customFormat="1" ht="15.75" thickBot="1" x14ac:dyDescent="0.25">
      <c r="A5" s="776"/>
      <c r="B5" s="776"/>
      <c r="C5" s="776"/>
      <c r="D5" s="776"/>
      <c r="E5" s="776"/>
      <c r="F5" s="776"/>
      <c r="G5" s="776"/>
      <c r="H5" s="776"/>
      <c r="I5" s="776"/>
      <c r="J5" s="718"/>
    </row>
    <row r="6" spans="1:10" ht="12.75" customHeight="1" x14ac:dyDescent="0.2">
      <c r="A6" s="1282" t="s">
        <v>67</v>
      </c>
      <c r="B6" s="1282"/>
      <c r="C6" s="1165" t="s">
        <v>252</v>
      </c>
      <c r="D6" s="1297" t="s">
        <v>157</v>
      </c>
      <c r="E6" s="1297"/>
      <c r="F6" s="1299" t="s">
        <v>253</v>
      </c>
      <c r="G6" s="1222" t="s">
        <v>254</v>
      </c>
      <c r="H6" s="1222" t="s">
        <v>255</v>
      </c>
      <c r="I6" s="1222" t="s">
        <v>256</v>
      </c>
      <c r="J6" s="310" t="s">
        <v>136</v>
      </c>
    </row>
    <row r="7" spans="1:10" ht="15.75" thickBot="1" x14ac:dyDescent="0.25">
      <c r="A7" s="1283"/>
      <c r="B7" s="1283"/>
      <c r="C7" s="1166"/>
      <c r="D7" s="1298"/>
      <c r="E7" s="1298"/>
      <c r="F7" s="1300"/>
      <c r="G7" s="1223"/>
      <c r="H7" s="1223"/>
      <c r="I7" s="1223"/>
      <c r="J7" s="311" t="s">
        <v>19</v>
      </c>
    </row>
    <row r="8" spans="1:10" ht="26.25" customHeight="1" thickBot="1" x14ac:dyDescent="0.25">
      <c r="A8" s="1284"/>
      <c r="B8" s="1284"/>
      <c r="C8" s="1167"/>
      <c r="D8" s="907" t="s">
        <v>257</v>
      </c>
      <c r="E8" s="907" t="s">
        <v>258</v>
      </c>
      <c r="F8" s="1301"/>
      <c r="G8" s="1224"/>
      <c r="H8" s="1224"/>
      <c r="I8" s="1224"/>
      <c r="J8" s="312" t="s">
        <v>136</v>
      </c>
    </row>
    <row r="9" spans="1:10" ht="15.75" customHeight="1" x14ac:dyDescent="0.2">
      <c r="A9" s="908"/>
      <c r="B9" s="375" t="s">
        <v>463</v>
      </c>
      <c r="C9" s="304"/>
      <c r="D9" s="908"/>
      <c r="E9" s="908"/>
      <c r="F9" s="908"/>
      <c r="G9" s="304"/>
      <c r="H9" s="304"/>
      <c r="I9" s="908"/>
      <c r="J9" s="305"/>
    </row>
    <row r="10" spans="1:10" ht="15.75" customHeight="1" x14ac:dyDescent="0.2">
      <c r="A10" s="720"/>
      <c r="B10" s="795" t="s">
        <v>1034</v>
      </c>
      <c r="C10" s="725"/>
      <c r="D10" s="726"/>
      <c r="E10" s="725"/>
      <c r="F10" s="725"/>
      <c r="G10" s="725"/>
      <c r="H10" s="725"/>
      <c r="I10" s="725"/>
      <c r="J10" s="727"/>
    </row>
    <row r="11" spans="1:10" ht="15.75" customHeight="1" x14ac:dyDescent="0.2">
      <c r="A11" s="728"/>
      <c r="B11" s="728" t="s">
        <v>1025</v>
      </c>
      <c r="C11" s="769">
        <v>57805804</v>
      </c>
      <c r="D11" s="825">
        <v>297087146</v>
      </c>
      <c r="E11" s="769">
        <v>48402260</v>
      </c>
      <c r="F11" s="769">
        <v>345489407</v>
      </c>
      <c r="G11" s="825">
        <v>80707069</v>
      </c>
      <c r="H11" s="769">
        <v>30694083</v>
      </c>
      <c r="I11" s="825">
        <v>3430542</v>
      </c>
      <c r="J11" s="769">
        <v>518126905</v>
      </c>
    </row>
    <row r="12" spans="1:10" ht="15.75" customHeight="1" thickBot="1" x14ac:dyDescent="0.25">
      <c r="A12" s="403"/>
      <c r="B12" s="728" t="s">
        <v>1270</v>
      </c>
      <c r="C12" s="769">
        <v>38099</v>
      </c>
      <c r="D12" s="769">
        <v>655562</v>
      </c>
      <c r="E12" s="769">
        <v>196482</v>
      </c>
      <c r="F12" s="769">
        <v>852044</v>
      </c>
      <c r="G12" s="825">
        <v>1021</v>
      </c>
      <c r="H12" s="769">
        <v>326519</v>
      </c>
      <c r="I12" s="769">
        <v>27699</v>
      </c>
      <c r="J12" s="769">
        <v>1245381</v>
      </c>
    </row>
    <row r="13" spans="1:10" ht="15.75" customHeight="1" thickBot="1" x14ac:dyDescent="0.25">
      <c r="A13" s="403"/>
      <c r="B13" s="796" t="s">
        <v>1271</v>
      </c>
      <c r="C13" s="378">
        <v>57843903</v>
      </c>
      <c r="D13" s="378">
        <v>297742708</v>
      </c>
      <c r="E13" s="378">
        <v>48598742</v>
      </c>
      <c r="F13" s="378">
        <v>346341450</v>
      </c>
      <c r="G13" s="378">
        <v>80708090</v>
      </c>
      <c r="H13" s="378">
        <v>31020602</v>
      </c>
      <c r="I13" s="378">
        <v>3458240</v>
      </c>
      <c r="J13" s="378">
        <v>519372286</v>
      </c>
    </row>
    <row r="14" spans="1:10" ht="15.75" customHeight="1" x14ac:dyDescent="0.2">
      <c r="A14" s="128"/>
      <c r="B14" s="795" t="s">
        <v>1028</v>
      </c>
      <c r="C14" s="769">
        <v>0</v>
      </c>
      <c r="D14" s="769">
        <v>0</v>
      </c>
      <c r="E14" s="769">
        <v>0</v>
      </c>
      <c r="F14" s="769">
        <v>0</v>
      </c>
      <c r="G14" s="825">
        <v>0</v>
      </c>
      <c r="H14" s="769">
        <v>0</v>
      </c>
      <c r="I14" s="769">
        <v>0</v>
      </c>
      <c r="J14" s="769">
        <v>0</v>
      </c>
    </row>
    <row r="15" spans="1:10" ht="15.75" customHeight="1" x14ac:dyDescent="0.2">
      <c r="A15" s="403"/>
      <c r="B15" s="728" t="s">
        <v>485</v>
      </c>
      <c r="C15" s="769">
        <v>5848418</v>
      </c>
      <c r="D15" s="769">
        <v>4251344</v>
      </c>
      <c r="E15" s="769">
        <v>1426810</v>
      </c>
      <c r="F15" s="769">
        <v>5678154</v>
      </c>
      <c r="G15" s="825">
        <v>3563251</v>
      </c>
      <c r="H15" s="769">
        <v>7891</v>
      </c>
      <c r="I15" s="769">
        <v>5502</v>
      </c>
      <c r="J15" s="769">
        <v>15103216</v>
      </c>
    </row>
    <row r="16" spans="1:10" ht="15.75" customHeight="1" x14ac:dyDescent="0.2">
      <c r="A16" s="403"/>
      <c r="B16" s="728" t="s">
        <v>1268</v>
      </c>
      <c r="C16" s="769">
        <v>255027</v>
      </c>
      <c r="D16" s="769">
        <v>5545851</v>
      </c>
      <c r="E16" s="769">
        <v>1391673</v>
      </c>
      <c r="F16" s="769">
        <v>6937524</v>
      </c>
      <c r="G16" s="826">
        <v>0</v>
      </c>
      <c r="H16" s="769">
        <v>20656</v>
      </c>
      <c r="I16" s="769">
        <v>205355</v>
      </c>
      <c r="J16" s="769">
        <v>7418563</v>
      </c>
    </row>
    <row r="17" spans="1:10" ht="24.75" customHeight="1" x14ac:dyDescent="0.2">
      <c r="A17" s="403"/>
      <c r="B17" s="812" t="s">
        <v>1269</v>
      </c>
      <c r="C17" s="769">
        <v>2094</v>
      </c>
      <c r="D17" s="769">
        <v>57651</v>
      </c>
      <c r="E17" s="769">
        <v>12968</v>
      </c>
      <c r="F17" s="769">
        <v>70619</v>
      </c>
      <c r="G17" s="826">
        <v>0</v>
      </c>
      <c r="H17" s="769">
        <v>383</v>
      </c>
      <c r="I17" s="769">
        <v>1932</v>
      </c>
      <c r="J17" s="769">
        <v>75028</v>
      </c>
    </row>
    <row r="18" spans="1:10" ht="15.75" customHeight="1" x14ac:dyDescent="0.2">
      <c r="A18" s="403"/>
      <c r="B18" s="728" t="s">
        <v>1267</v>
      </c>
      <c r="C18" s="769">
        <v>54</v>
      </c>
      <c r="D18" s="769">
        <v>955</v>
      </c>
      <c r="E18" s="769">
        <v>292</v>
      </c>
      <c r="F18" s="769">
        <v>1248</v>
      </c>
      <c r="G18" s="825">
        <v>0</v>
      </c>
      <c r="H18" s="769">
        <v>315</v>
      </c>
      <c r="I18" s="769">
        <v>43</v>
      </c>
      <c r="J18" s="769">
        <v>1660</v>
      </c>
    </row>
    <row r="19" spans="1:10" ht="15.75" customHeight="1" thickBot="1" x14ac:dyDescent="0.25">
      <c r="A19" s="403"/>
      <c r="B19" s="728" t="s">
        <v>1026</v>
      </c>
      <c r="C19" s="769">
        <v>1454865</v>
      </c>
      <c r="D19" s="769">
        <v>16003652</v>
      </c>
      <c r="E19" s="769">
        <v>4575383</v>
      </c>
      <c r="F19" s="769">
        <v>20579034</v>
      </c>
      <c r="G19" s="825">
        <v>2603636</v>
      </c>
      <c r="H19" s="769">
        <v>806270</v>
      </c>
      <c r="I19" s="769">
        <v>664765</v>
      </c>
      <c r="J19" s="769">
        <v>26108570</v>
      </c>
    </row>
    <row r="20" spans="1:10" ht="15.75" customHeight="1" thickBot="1" x14ac:dyDescent="0.25">
      <c r="A20" s="403"/>
      <c r="B20" s="796" t="s">
        <v>1272</v>
      </c>
      <c r="C20" s="377">
        <v>7560458</v>
      </c>
      <c r="D20" s="377">
        <v>25859453</v>
      </c>
      <c r="E20" s="377">
        <v>7407127</v>
      </c>
      <c r="F20" s="377">
        <v>33266580</v>
      </c>
      <c r="G20" s="377">
        <v>6166887</v>
      </c>
      <c r="H20" s="377">
        <v>835515</v>
      </c>
      <c r="I20" s="377">
        <v>877597</v>
      </c>
      <c r="J20" s="377">
        <v>48707038</v>
      </c>
    </row>
    <row r="21" spans="1:10" ht="15.75" customHeight="1" thickBot="1" x14ac:dyDescent="0.25">
      <c r="A21" s="367"/>
      <c r="B21" s="376" t="s">
        <v>1035</v>
      </c>
      <c r="C21" s="377">
        <v>65404361</v>
      </c>
      <c r="D21" s="377">
        <v>323602161</v>
      </c>
      <c r="E21" s="377">
        <v>56005869</v>
      </c>
      <c r="F21" s="377">
        <v>379608030</v>
      </c>
      <c r="G21" s="377">
        <v>86874977</v>
      </c>
      <c r="H21" s="377">
        <v>31856118</v>
      </c>
      <c r="I21" s="377">
        <v>4335838</v>
      </c>
      <c r="J21" s="377">
        <v>568079323</v>
      </c>
    </row>
    <row r="22" spans="1:10" ht="15.75" customHeight="1" x14ac:dyDescent="0.2">
      <c r="A22" s="720"/>
      <c r="B22" s="795" t="s">
        <v>471</v>
      </c>
      <c r="C22" s="769">
        <v>0</v>
      </c>
      <c r="D22" s="769">
        <v>0</v>
      </c>
      <c r="E22" s="769">
        <v>0</v>
      </c>
      <c r="F22" s="769">
        <v>0</v>
      </c>
      <c r="G22" s="769">
        <v>0</v>
      </c>
      <c r="H22" s="769">
        <v>0</v>
      </c>
      <c r="I22" s="769">
        <v>0</v>
      </c>
      <c r="J22" s="769">
        <v>0</v>
      </c>
    </row>
    <row r="23" spans="1:10" ht="15.75" customHeight="1" x14ac:dyDescent="0.2">
      <c r="A23" s="732"/>
      <c r="B23" s="797" t="s">
        <v>472</v>
      </c>
      <c r="C23" s="769">
        <v>0</v>
      </c>
      <c r="D23" s="769">
        <v>0</v>
      </c>
      <c r="E23" s="769">
        <v>0</v>
      </c>
      <c r="F23" s="769">
        <v>0</v>
      </c>
      <c r="G23" s="769">
        <v>0</v>
      </c>
      <c r="H23" s="769">
        <v>0</v>
      </c>
      <c r="I23" s="769">
        <v>0</v>
      </c>
      <c r="J23" s="769">
        <v>0</v>
      </c>
    </row>
    <row r="24" spans="1:10" ht="15.75" customHeight="1" x14ac:dyDescent="0.2">
      <c r="A24" s="403"/>
      <c r="B24" s="798" t="s">
        <v>1036</v>
      </c>
      <c r="C24" s="769">
        <v>11242038</v>
      </c>
      <c r="D24" s="769">
        <v>161423281</v>
      </c>
      <c r="E24" s="769">
        <v>51133817</v>
      </c>
      <c r="F24" s="769">
        <v>212557098</v>
      </c>
      <c r="G24" s="769">
        <v>1293555</v>
      </c>
      <c r="H24" s="769">
        <v>5546933</v>
      </c>
      <c r="I24" s="769">
        <v>7469680</v>
      </c>
      <c r="J24" s="769">
        <v>238109303</v>
      </c>
    </row>
    <row r="25" spans="1:10" ht="15.75" customHeight="1" x14ac:dyDescent="0.2">
      <c r="A25" s="403"/>
      <c r="B25" s="732" t="s">
        <v>481</v>
      </c>
      <c r="C25" s="769">
        <v>2546119</v>
      </c>
      <c r="D25" s="769">
        <v>41259787</v>
      </c>
      <c r="E25" s="769">
        <v>13408321</v>
      </c>
      <c r="F25" s="769">
        <v>54668108</v>
      </c>
      <c r="G25" s="769">
        <v>16322</v>
      </c>
      <c r="H25" s="769">
        <v>267867</v>
      </c>
      <c r="I25" s="769">
        <v>1972996</v>
      </c>
      <c r="J25" s="769">
        <v>59471411</v>
      </c>
    </row>
    <row r="26" spans="1:10" ht="15.75" customHeight="1" thickBot="1" x14ac:dyDescent="0.25">
      <c r="A26" s="728"/>
      <c r="B26" s="728" t="s">
        <v>130</v>
      </c>
      <c r="C26" s="769">
        <v>1298517</v>
      </c>
      <c r="D26" s="769">
        <v>24493440</v>
      </c>
      <c r="E26" s="769">
        <v>8014240</v>
      </c>
      <c r="F26" s="769">
        <v>32507681</v>
      </c>
      <c r="G26" s="769">
        <v>62613</v>
      </c>
      <c r="H26" s="769">
        <v>11350563</v>
      </c>
      <c r="I26" s="769">
        <v>1194158</v>
      </c>
      <c r="J26" s="769">
        <v>46413531</v>
      </c>
    </row>
    <row r="27" spans="1:10" ht="15.75" customHeight="1" thickBot="1" x14ac:dyDescent="0.25">
      <c r="A27" s="728"/>
      <c r="B27" s="796" t="s">
        <v>1273</v>
      </c>
      <c r="C27" s="378">
        <v>15086674</v>
      </c>
      <c r="D27" s="378">
        <v>227176508</v>
      </c>
      <c r="E27" s="378">
        <v>72556378</v>
      </c>
      <c r="F27" s="378">
        <v>299732886</v>
      </c>
      <c r="G27" s="378">
        <v>1372490</v>
      </c>
      <c r="H27" s="378">
        <v>17165363</v>
      </c>
      <c r="I27" s="378">
        <v>10636834</v>
      </c>
      <c r="J27" s="378">
        <v>343994246</v>
      </c>
    </row>
    <row r="28" spans="1:10" ht="27.75" customHeight="1" x14ac:dyDescent="0.2">
      <c r="A28" s="812"/>
      <c r="B28" s="800" t="s">
        <v>1038</v>
      </c>
      <c r="C28" s="769">
        <v>0</v>
      </c>
      <c r="D28" s="769">
        <v>0</v>
      </c>
      <c r="E28" s="769">
        <v>0</v>
      </c>
      <c r="F28" s="769">
        <v>0</v>
      </c>
      <c r="G28" s="769">
        <v>0</v>
      </c>
      <c r="H28" s="769">
        <v>0</v>
      </c>
      <c r="I28" s="769">
        <v>0</v>
      </c>
      <c r="J28" s="769">
        <v>0</v>
      </c>
    </row>
    <row r="29" spans="1:10" ht="27.75" customHeight="1" x14ac:dyDescent="0.2">
      <c r="A29" s="812"/>
      <c r="B29" s="812" t="s">
        <v>474</v>
      </c>
      <c r="C29" s="769">
        <v>4758</v>
      </c>
      <c r="D29" s="828">
        <v>0</v>
      </c>
      <c r="E29" s="828">
        <v>0</v>
      </c>
      <c r="F29" s="828">
        <v>0</v>
      </c>
      <c r="G29" s="769">
        <v>15242</v>
      </c>
      <c r="H29" s="828">
        <v>0</v>
      </c>
      <c r="I29" s="828">
        <v>0</v>
      </c>
      <c r="J29" s="769">
        <v>20000</v>
      </c>
    </row>
    <row r="30" spans="1:10" ht="15.75" customHeight="1" x14ac:dyDescent="0.2">
      <c r="A30" s="812"/>
      <c r="B30" s="812" t="s">
        <v>1030</v>
      </c>
      <c r="C30" s="769">
        <v>2990</v>
      </c>
      <c r="D30" s="769">
        <v>1277130</v>
      </c>
      <c r="E30" s="769">
        <v>15143</v>
      </c>
      <c r="F30" s="769">
        <v>1292273</v>
      </c>
      <c r="G30" s="769">
        <v>1</v>
      </c>
      <c r="H30" s="769">
        <v>106362</v>
      </c>
      <c r="I30" s="769">
        <v>2227</v>
      </c>
      <c r="J30" s="769">
        <v>1403854</v>
      </c>
    </row>
    <row r="31" spans="1:10" ht="15.75" customHeight="1" x14ac:dyDescent="0.2">
      <c r="A31" s="732"/>
      <c r="B31" s="732" t="s">
        <v>475</v>
      </c>
      <c r="C31" s="769">
        <v>15959329</v>
      </c>
      <c r="D31" s="769">
        <v>93305478</v>
      </c>
      <c r="E31" s="769">
        <v>24106957</v>
      </c>
      <c r="F31" s="769">
        <v>117412435</v>
      </c>
      <c r="G31" s="769">
        <v>22853152</v>
      </c>
      <c r="H31" s="769">
        <v>2667570</v>
      </c>
      <c r="I31" s="769">
        <v>3520111</v>
      </c>
      <c r="J31" s="769">
        <v>162412596</v>
      </c>
    </row>
    <row r="32" spans="1:10" ht="15.75" customHeight="1" x14ac:dyDescent="0.2">
      <c r="A32" s="732"/>
      <c r="B32" s="732" t="s">
        <v>1037</v>
      </c>
      <c r="C32" s="769">
        <v>430</v>
      </c>
      <c r="D32" s="769">
        <v>7633</v>
      </c>
      <c r="E32" s="769">
        <v>2229</v>
      </c>
      <c r="F32" s="769">
        <v>9863</v>
      </c>
      <c r="G32" s="828">
        <v>0</v>
      </c>
      <c r="H32" s="769">
        <v>378</v>
      </c>
      <c r="I32" s="769">
        <v>329</v>
      </c>
      <c r="J32" s="769">
        <v>11000</v>
      </c>
    </row>
    <row r="33" spans="1:10" ht="15.75" customHeight="1" thickBot="1" x14ac:dyDescent="0.25">
      <c r="A33" s="732"/>
      <c r="B33" s="732" t="s">
        <v>1039</v>
      </c>
      <c r="C33" s="769">
        <v>2842</v>
      </c>
      <c r="D33" s="769">
        <v>51317</v>
      </c>
      <c r="E33" s="769">
        <v>14379</v>
      </c>
      <c r="F33" s="769">
        <v>65696</v>
      </c>
      <c r="G33" s="769">
        <v>1</v>
      </c>
      <c r="H33" s="769">
        <v>3175</v>
      </c>
      <c r="I33" s="769">
        <v>2115</v>
      </c>
      <c r="J33" s="769">
        <v>73829</v>
      </c>
    </row>
    <row r="34" spans="1:10" ht="26.25" customHeight="1" thickBot="1" x14ac:dyDescent="0.25">
      <c r="A34" s="732"/>
      <c r="B34" s="827" t="s">
        <v>1275</v>
      </c>
      <c r="C34" s="378">
        <v>15970349</v>
      </c>
      <c r="D34" s="378">
        <v>94641559</v>
      </c>
      <c r="E34" s="378">
        <v>24138709</v>
      </c>
      <c r="F34" s="378">
        <v>118780267</v>
      </c>
      <c r="G34" s="378">
        <v>22868396</v>
      </c>
      <c r="H34" s="378">
        <v>2777485</v>
      </c>
      <c r="I34" s="378">
        <v>3524781</v>
      </c>
      <c r="J34" s="378">
        <v>163921278</v>
      </c>
    </row>
    <row r="35" spans="1:10" ht="15.75" customHeight="1" x14ac:dyDescent="0.2">
      <c r="A35" s="733"/>
      <c r="B35" s="801" t="s">
        <v>476</v>
      </c>
      <c r="C35" s="769">
        <v>0</v>
      </c>
      <c r="D35" s="769">
        <v>0</v>
      </c>
      <c r="E35" s="769">
        <v>0</v>
      </c>
      <c r="F35" s="769">
        <v>0</v>
      </c>
      <c r="G35" s="769">
        <v>0</v>
      </c>
      <c r="H35" s="769">
        <v>0</v>
      </c>
      <c r="I35" s="769">
        <v>0</v>
      </c>
      <c r="J35" s="769">
        <v>0</v>
      </c>
    </row>
    <row r="36" spans="1:10" ht="24" customHeight="1" x14ac:dyDescent="0.2">
      <c r="A36" s="733"/>
      <c r="B36" s="802" t="s">
        <v>477</v>
      </c>
      <c r="C36" s="769">
        <v>1392989</v>
      </c>
      <c r="D36" s="769">
        <v>13650333</v>
      </c>
      <c r="E36" s="769">
        <v>1209673</v>
      </c>
      <c r="F36" s="769">
        <v>14860006</v>
      </c>
      <c r="G36" s="769">
        <v>1311522</v>
      </c>
      <c r="H36" s="769">
        <v>900930</v>
      </c>
      <c r="I36" s="769">
        <v>77406</v>
      </c>
      <c r="J36" s="769">
        <v>18542852</v>
      </c>
    </row>
    <row r="37" spans="1:10" ht="15.75" customHeight="1" x14ac:dyDescent="0.2">
      <c r="A37" s="733"/>
      <c r="B37" s="733" t="s">
        <v>478</v>
      </c>
      <c r="C37" s="769">
        <v>5631854</v>
      </c>
      <c r="D37" s="769">
        <v>2601975</v>
      </c>
      <c r="E37" s="769">
        <v>13070288</v>
      </c>
      <c r="F37" s="769">
        <v>15672263</v>
      </c>
      <c r="G37" s="769">
        <v>3886792</v>
      </c>
      <c r="H37" s="769">
        <v>3551</v>
      </c>
      <c r="I37" s="769">
        <v>5648</v>
      </c>
      <c r="J37" s="769">
        <v>25200108</v>
      </c>
    </row>
    <row r="38" spans="1:10" ht="15.75" customHeight="1" x14ac:dyDescent="0.2">
      <c r="A38" s="733"/>
      <c r="B38" s="733" t="s">
        <v>479</v>
      </c>
      <c r="C38" s="769">
        <v>197724</v>
      </c>
      <c r="D38" s="769">
        <v>18370260</v>
      </c>
      <c r="E38" s="769">
        <v>1360612</v>
      </c>
      <c r="F38" s="769">
        <v>19730872</v>
      </c>
      <c r="G38" s="828">
        <v>0</v>
      </c>
      <c r="H38" s="769">
        <v>2066</v>
      </c>
      <c r="I38" s="769">
        <v>204066</v>
      </c>
      <c r="J38" s="769">
        <v>20134727</v>
      </c>
    </row>
    <row r="39" spans="1:10" ht="15.75" customHeight="1" thickBot="1" x14ac:dyDescent="0.25">
      <c r="A39" s="733"/>
      <c r="B39" s="733" t="s">
        <v>245</v>
      </c>
      <c r="C39" s="769">
        <v>445785</v>
      </c>
      <c r="D39" s="769">
        <v>802472</v>
      </c>
      <c r="E39" s="769">
        <v>227001</v>
      </c>
      <c r="F39" s="769">
        <v>1029472</v>
      </c>
      <c r="G39" s="769">
        <v>1287183</v>
      </c>
      <c r="H39" s="769">
        <v>113723</v>
      </c>
      <c r="I39" s="769">
        <v>33416</v>
      </c>
      <c r="J39" s="769">
        <v>2909580</v>
      </c>
    </row>
    <row r="40" spans="1:10" ht="15.75" customHeight="1" thickBot="1" x14ac:dyDescent="0.25">
      <c r="A40" s="733"/>
      <c r="B40" s="801" t="s">
        <v>1274</v>
      </c>
      <c r="C40" s="365">
        <v>7668352</v>
      </c>
      <c r="D40" s="365">
        <v>35425039</v>
      </c>
      <c r="E40" s="365">
        <v>15867573</v>
      </c>
      <c r="F40" s="365">
        <v>51292612</v>
      </c>
      <c r="G40" s="365">
        <v>6485497</v>
      </c>
      <c r="H40" s="365">
        <v>1020269</v>
      </c>
      <c r="I40" s="365">
        <v>320536</v>
      </c>
      <c r="J40" s="365">
        <v>66787267</v>
      </c>
    </row>
    <row r="41" spans="1:10" ht="15.75" customHeight="1" thickBot="1" x14ac:dyDescent="0.25">
      <c r="A41" s="733"/>
      <c r="B41" s="376" t="s">
        <v>1276</v>
      </c>
      <c r="C41" s="377">
        <v>38725374</v>
      </c>
      <c r="D41" s="377">
        <v>357243106</v>
      </c>
      <c r="E41" s="377">
        <v>112562660</v>
      </c>
      <c r="F41" s="377">
        <v>469805765</v>
      </c>
      <c r="G41" s="377">
        <v>30726383</v>
      </c>
      <c r="H41" s="377">
        <v>20963117</v>
      </c>
      <c r="I41" s="379">
        <v>14482151</v>
      </c>
      <c r="J41" s="377">
        <v>574702791</v>
      </c>
    </row>
    <row r="42" spans="1:10" ht="15.75" customHeight="1" thickBot="1" x14ac:dyDescent="0.25">
      <c r="A42" s="737"/>
      <c r="B42" s="829" t="s">
        <v>1277</v>
      </c>
      <c r="C42" s="830">
        <v>26678987</v>
      </c>
      <c r="D42" s="830">
        <v>-33640945</v>
      </c>
      <c r="E42" s="830">
        <v>-56556791</v>
      </c>
      <c r="F42" s="830">
        <v>-90197735</v>
      </c>
      <c r="G42" s="830">
        <v>56148594</v>
      </c>
      <c r="H42" s="830">
        <v>10893001</v>
      </c>
      <c r="I42" s="830">
        <v>-10146313</v>
      </c>
      <c r="J42" s="830">
        <v>-6623468</v>
      </c>
    </row>
    <row r="43" spans="1:10" ht="15.75" customHeight="1" x14ac:dyDescent="0.2">
      <c r="A43" s="437"/>
      <c r="B43" s="1129" t="s">
        <v>857</v>
      </c>
      <c r="C43" s="1129"/>
      <c r="D43" s="1129"/>
      <c r="E43" s="1129"/>
      <c r="F43" s="1129"/>
      <c r="G43" s="1129"/>
      <c r="H43" s="1129"/>
      <c r="I43" s="1129"/>
      <c r="J43" s="1129"/>
    </row>
    <row r="44" spans="1:10" ht="12.75" customHeight="1" x14ac:dyDescent="0.2">
      <c r="A44" s="437"/>
      <c r="B44" s="906"/>
      <c r="C44" s="906"/>
      <c r="D44" s="906"/>
      <c r="E44" s="906"/>
      <c r="F44" s="906"/>
      <c r="G44" s="906"/>
      <c r="H44" s="906"/>
      <c r="I44" s="906"/>
      <c r="J44" s="906"/>
    </row>
    <row r="45" spans="1:10" ht="12.75" customHeight="1" x14ac:dyDescent="0.2">
      <c r="A45" s="437"/>
      <c r="B45" s="906"/>
      <c r="C45" s="804"/>
      <c r="D45" s="804"/>
      <c r="E45" s="804"/>
      <c r="F45" s="804"/>
      <c r="G45" s="804"/>
      <c r="H45" s="804"/>
      <c r="I45" s="804"/>
      <c r="J45" s="804"/>
    </row>
    <row r="46" spans="1:10" ht="12.75" customHeight="1" x14ac:dyDescent="0.2">
      <c r="A46" s="437"/>
      <c r="B46" s="906"/>
      <c r="C46" s="804"/>
      <c r="D46" s="804"/>
      <c r="E46" s="804"/>
      <c r="F46" s="804"/>
      <c r="G46" s="804"/>
      <c r="H46" s="804"/>
      <c r="I46" s="804"/>
      <c r="J46" s="804"/>
    </row>
    <row r="47" spans="1:10" ht="12.75" customHeight="1" x14ac:dyDescent="0.2">
      <c r="A47" s="437"/>
      <c r="B47" s="906"/>
      <c r="C47" s="804"/>
      <c r="D47" s="804"/>
      <c r="E47" s="804"/>
      <c r="F47" s="804"/>
      <c r="G47" s="804"/>
      <c r="H47" s="804"/>
      <c r="I47" s="804"/>
      <c r="J47" s="804"/>
    </row>
    <row r="48" spans="1:10" ht="12.75" customHeight="1" x14ac:dyDescent="0.2">
      <c r="A48" s="437"/>
      <c r="B48" s="906"/>
      <c r="C48" s="906"/>
      <c r="D48" s="906"/>
      <c r="E48" s="906"/>
      <c r="F48" s="906"/>
      <c r="G48" s="906"/>
      <c r="H48" s="906"/>
      <c r="I48" s="906"/>
      <c r="J48" s="906"/>
    </row>
    <row r="49" spans="3:10" x14ac:dyDescent="0.2">
      <c r="C49" s="791"/>
      <c r="D49" s="791"/>
      <c r="E49" s="791"/>
      <c r="F49" s="791"/>
      <c r="G49" s="791"/>
      <c r="H49" s="791"/>
      <c r="I49" s="791"/>
      <c r="J49" s="791"/>
    </row>
    <row r="50" spans="3:10" x14ac:dyDescent="0.2">
      <c r="D50" s="779"/>
      <c r="E50" s="780"/>
      <c r="F50" s="780"/>
      <c r="G50" s="780"/>
      <c r="H50" s="779"/>
      <c r="I50" s="779"/>
    </row>
    <row r="51" spans="3:10" x14ac:dyDescent="0.2">
      <c r="D51" s="779"/>
      <c r="E51" s="780"/>
      <c r="F51" s="780"/>
      <c r="G51" s="780"/>
      <c r="H51" s="779"/>
    </row>
    <row r="52" spans="3:10" x14ac:dyDescent="0.2">
      <c r="D52" s="779"/>
    </row>
  </sheetData>
  <mergeCells count="11">
    <mergeCell ref="B43:J43"/>
    <mergeCell ref="A2:J2"/>
    <mergeCell ref="A3:J3"/>
    <mergeCell ref="A4:J4"/>
    <mergeCell ref="A6:B8"/>
    <mergeCell ref="C6:C8"/>
    <mergeCell ref="D6:E7"/>
    <mergeCell ref="F6:F8"/>
    <mergeCell ref="G6:G8"/>
    <mergeCell ref="H6:H8"/>
    <mergeCell ref="I6:I8"/>
  </mergeCells>
  <hyperlinks>
    <hyperlink ref="B1" location="Índice!A1" display="Regresar" xr:uid="{00000000-0004-0000-4B00-000000000000}"/>
  </hyperlinks>
  <pageMargins left="0.15748031496062992" right="0.15748031496062992" top="0.74803149606299213" bottom="0.74803149606299213" header="0.31496062992125984" footer="0.31496062992125984"/>
  <pageSetup scale="6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IW56"/>
  <sheetViews>
    <sheetView showGridLines="0" workbookViewId="0">
      <selection activeCell="A20" sqref="A20"/>
    </sheetView>
  </sheetViews>
  <sheetFormatPr baseColWidth="10" defaultRowHeight="15" x14ac:dyDescent="0.3"/>
  <cols>
    <col min="1" max="1" width="32.85546875" style="11" customWidth="1"/>
    <col min="2" max="2" width="20.5703125" style="11" customWidth="1"/>
    <col min="3" max="3" width="20.42578125" style="11" customWidth="1"/>
    <col min="4" max="4" width="19.140625" style="11" customWidth="1"/>
    <col min="5" max="5" width="4.5703125" style="11" customWidth="1"/>
    <col min="6" max="6" width="18.42578125" style="11" customWidth="1"/>
    <col min="7" max="7" width="18" style="11" customWidth="1"/>
    <col min="8" max="8" width="24.85546875" style="11" customWidth="1"/>
    <col min="9" max="9" width="13.85546875" style="11" customWidth="1"/>
    <col min="10" max="10" width="19.7109375" style="11" bestFit="1" customWidth="1"/>
    <col min="11" max="11" width="16.140625" style="11" bestFit="1" customWidth="1"/>
    <col min="12" max="16384" width="11.42578125" style="11"/>
  </cols>
  <sheetData>
    <row r="1" spans="1:10" s="216" customFormat="1" x14ac:dyDescent="0.3">
      <c r="A1" s="236" t="s">
        <v>18</v>
      </c>
      <c r="B1" s="288" t="s">
        <v>136</v>
      </c>
      <c r="C1" s="288"/>
      <c r="D1" s="288"/>
      <c r="E1" s="288"/>
      <c r="F1" s="288"/>
    </row>
    <row r="2" spans="1:10" s="216" customFormat="1" x14ac:dyDescent="0.3">
      <c r="A2" s="1302" t="s">
        <v>1357</v>
      </c>
      <c r="B2" s="1302"/>
      <c r="C2" s="1302"/>
      <c r="D2" s="1302"/>
      <c r="E2" s="1302"/>
      <c r="F2" s="1302"/>
      <c r="G2" s="1302"/>
      <c r="H2" s="1302"/>
      <c r="I2" s="1302"/>
      <c r="J2" s="1302"/>
    </row>
    <row r="3" spans="1:10" s="216" customFormat="1" ht="18" x14ac:dyDescent="0.35">
      <c r="A3" s="983" t="s">
        <v>1384</v>
      </c>
      <c r="B3" s="983"/>
      <c r="C3" s="983"/>
      <c r="D3" s="983"/>
      <c r="E3" s="983"/>
      <c r="F3" s="983"/>
    </row>
    <row r="4" spans="1:10" s="216" customFormat="1" ht="18" x14ac:dyDescent="0.35">
      <c r="A4" s="260" t="s">
        <v>69</v>
      </c>
      <c r="B4" s="289"/>
      <c r="C4" s="289"/>
      <c r="D4" s="289"/>
      <c r="E4" s="289"/>
      <c r="F4" s="289"/>
    </row>
    <row r="5" spans="1:10" s="216" customFormat="1" ht="15.75" thickBot="1" x14ac:dyDescent="0.35">
      <c r="A5" s="1302"/>
      <c r="B5" s="1302"/>
      <c r="C5" s="1302"/>
      <c r="D5" s="1302"/>
      <c r="E5" s="1302"/>
      <c r="F5" s="1302"/>
      <c r="G5" s="1302"/>
    </row>
    <row r="6" spans="1:10" ht="24.75" customHeight="1" thickBot="1" x14ac:dyDescent="0.35">
      <c r="A6" s="1268" t="s">
        <v>1363</v>
      </c>
      <c r="B6" s="1270" t="s">
        <v>19</v>
      </c>
      <c r="C6" s="1237" t="s">
        <v>484</v>
      </c>
      <c r="D6" s="1237"/>
      <c r="E6" s="974"/>
      <c r="F6" s="1237" t="s">
        <v>1028</v>
      </c>
      <c r="G6" s="1237"/>
      <c r="H6" s="1237"/>
      <c r="I6" s="1237"/>
      <c r="J6" s="1237"/>
    </row>
    <row r="7" spans="1:10" ht="60.75" thickBot="1" x14ac:dyDescent="0.35">
      <c r="A7" s="1269"/>
      <c r="B7" s="1271"/>
      <c r="C7" s="900" t="s">
        <v>1025</v>
      </c>
      <c r="D7" s="900" t="s">
        <v>483</v>
      </c>
      <c r="E7" s="975"/>
      <c r="F7" s="900" t="s">
        <v>485</v>
      </c>
      <c r="G7" s="900" t="s">
        <v>1268</v>
      </c>
      <c r="H7" s="900" t="s">
        <v>1269</v>
      </c>
      <c r="I7" s="372" t="s">
        <v>1267</v>
      </c>
      <c r="J7" s="372" t="s">
        <v>1026</v>
      </c>
    </row>
    <row r="8" spans="1:10" ht="15" customHeight="1" x14ac:dyDescent="0.3">
      <c r="A8" s="57"/>
      <c r="B8" s="57"/>
      <c r="C8" s="57"/>
      <c r="D8" s="57"/>
      <c r="E8" s="57"/>
      <c r="F8" s="57"/>
      <c r="G8" s="57"/>
      <c r="H8" s="57"/>
      <c r="I8" s="57"/>
      <c r="J8" s="57"/>
    </row>
    <row r="9" spans="1:10" ht="13.5" customHeight="1" x14ac:dyDescent="0.3">
      <c r="A9" s="57" t="s">
        <v>376</v>
      </c>
      <c r="B9" s="905">
        <f t="shared" ref="B9:J9" si="0">SUM(B10:B45)</f>
        <v>568079323</v>
      </c>
      <c r="C9" s="905">
        <f t="shared" si="0"/>
        <v>518126905</v>
      </c>
      <c r="D9" s="905">
        <f t="shared" si="0"/>
        <v>1245381</v>
      </c>
      <c r="E9" s="905"/>
      <c r="F9" s="905">
        <f t="shared" si="0"/>
        <v>15103216</v>
      </c>
      <c r="G9" s="905">
        <f t="shared" si="0"/>
        <v>7418563</v>
      </c>
      <c r="H9" s="905">
        <f t="shared" si="0"/>
        <v>75028</v>
      </c>
      <c r="I9" s="905">
        <f t="shared" si="0"/>
        <v>1660</v>
      </c>
      <c r="J9" s="905">
        <f t="shared" si="0"/>
        <v>26108570</v>
      </c>
    </row>
    <row r="10" spans="1:10" ht="15" customHeight="1" x14ac:dyDescent="0.3">
      <c r="A10" s="57" t="s">
        <v>20</v>
      </c>
      <c r="B10" s="905">
        <f>SUM(C10:J10)</f>
        <v>8342531</v>
      </c>
      <c r="C10" s="905">
        <v>8212841</v>
      </c>
      <c r="D10" s="905">
        <v>206</v>
      </c>
      <c r="E10" s="905"/>
      <c r="F10" s="905">
        <v>766</v>
      </c>
      <c r="G10" s="905">
        <v>94800</v>
      </c>
      <c r="H10" s="905">
        <v>1270</v>
      </c>
      <c r="I10" s="905">
        <v>0</v>
      </c>
      <c r="J10" s="905">
        <v>32648</v>
      </c>
    </row>
    <row r="11" spans="1:10" ht="15" customHeight="1" x14ac:dyDescent="0.3">
      <c r="A11" s="57" t="s">
        <v>1319</v>
      </c>
      <c r="B11" s="905">
        <f>SUM(C11:J11)</f>
        <v>26316294</v>
      </c>
      <c r="C11" s="905">
        <v>25899530</v>
      </c>
      <c r="D11" s="905">
        <v>27406</v>
      </c>
      <c r="E11" s="905"/>
      <c r="F11" s="905">
        <v>2033</v>
      </c>
      <c r="G11" s="905">
        <v>335582</v>
      </c>
      <c r="H11" s="905">
        <v>2169</v>
      </c>
      <c r="I11" s="905">
        <v>0</v>
      </c>
      <c r="J11" s="905">
        <v>49574</v>
      </c>
    </row>
    <row r="12" spans="1:10" ht="15" customHeight="1" x14ac:dyDescent="0.3">
      <c r="A12" s="57" t="s">
        <v>22</v>
      </c>
      <c r="B12" s="905">
        <f t="shared" ref="B12:B45" si="1">SUM(C12:J12)</f>
        <v>4831231</v>
      </c>
      <c r="C12" s="905">
        <v>4706205</v>
      </c>
      <c r="D12" s="905">
        <v>6249</v>
      </c>
      <c r="E12" s="905"/>
      <c r="F12" s="905">
        <v>631</v>
      </c>
      <c r="G12" s="905">
        <v>91740</v>
      </c>
      <c r="H12" s="905">
        <v>436</v>
      </c>
      <c r="I12" s="905">
        <v>86</v>
      </c>
      <c r="J12" s="905">
        <v>25884</v>
      </c>
    </row>
    <row r="13" spans="1:10" ht="15" customHeight="1" x14ac:dyDescent="0.3">
      <c r="A13" s="57" t="s">
        <v>23</v>
      </c>
      <c r="B13" s="905">
        <f t="shared" si="1"/>
        <v>4004167</v>
      </c>
      <c r="C13" s="905">
        <v>3865292</v>
      </c>
      <c r="D13" s="905">
        <v>5069</v>
      </c>
      <c r="E13" s="905"/>
      <c r="F13" s="905">
        <v>426</v>
      </c>
      <c r="G13" s="905">
        <v>113259</v>
      </c>
      <c r="H13" s="905">
        <v>444</v>
      </c>
      <c r="I13" s="905">
        <v>0</v>
      </c>
      <c r="J13" s="905">
        <v>19677</v>
      </c>
    </row>
    <row r="14" spans="1:10" ht="15" customHeight="1" x14ac:dyDescent="0.3">
      <c r="A14" s="57" t="s">
        <v>24</v>
      </c>
      <c r="B14" s="905">
        <f t="shared" si="1"/>
        <v>21566037</v>
      </c>
      <c r="C14" s="905">
        <v>21109765</v>
      </c>
      <c r="D14" s="905">
        <v>31611</v>
      </c>
      <c r="E14" s="905"/>
      <c r="F14" s="905">
        <v>2451</v>
      </c>
      <c r="G14" s="905">
        <v>339267</v>
      </c>
      <c r="H14" s="905">
        <v>2737</v>
      </c>
      <c r="I14" s="905">
        <v>0</v>
      </c>
      <c r="J14" s="905">
        <v>80206</v>
      </c>
    </row>
    <row r="15" spans="1:10" ht="15" customHeight="1" x14ac:dyDescent="0.3">
      <c r="A15" s="57" t="s">
        <v>25</v>
      </c>
      <c r="B15" s="905">
        <f t="shared" si="1"/>
        <v>3387383</v>
      </c>
      <c r="C15" s="905">
        <v>3290966</v>
      </c>
      <c r="D15" s="905">
        <v>7253</v>
      </c>
      <c r="E15" s="905"/>
      <c r="F15" s="905">
        <v>277</v>
      </c>
      <c r="G15" s="905">
        <v>61165</v>
      </c>
      <c r="H15" s="905">
        <v>964</v>
      </c>
      <c r="I15" s="905">
        <v>0</v>
      </c>
      <c r="J15" s="905">
        <v>26758</v>
      </c>
    </row>
    <row r="16" spans="1:10" ht="15" customHeight="1" x14ac:dyDescent="0.3">
      <c r="A16" s="57" t="s">
        <v>26</v>
      </c>
      <c r="B16" s="905">
        <f t="shared" si="1"/>
        <v>5148921</v>
      </c>
      <c r="C16" s="905">
        <v>4998235</v>
      </c>
      <c r="D16" s="905">
        <v>22861</v>
      </c>
      <c r="E16" s="905"/>
      <c r="F16" s="905">
        <v>992</v>
      </c>
      <c r="G16" s="905">
        <v>86575</v>
      </c>
      <c r="H16" s="905">
        <v>1451</v>
      </c>
      <c r="I16" s="905">
        <v>0</v>
      </c>
      <c r="J16" s="905">
        <v>38807</v>
      </c>
    </row>
    <row r="17" spans="1:10" ht="15" customHeight="1" x14ac:dyDescent="0.3">
      <c r="A17" s="57" t="s">
        <v>27</v>
      </c>
      <c r="B17" s="905">
        <f t="shared" si="1"/>
        <v>23374876</v>
      </c>
      <c r="C17" s="905">
        <v>23046540</v>
      </c>
      <c r="D17" s="905">
        <v>42597</v>
      </c>
      <c r="E17" s="905"/>
      <c r="F17" s="905">
        <v>4143</v>
      </c>
      <c r="G17" s="905">
        <v>201778</v>
      </c>
      <c r="H17" s="905">
        <v>2846</v>
      </c>
      <c r="I17" s="905">
        <v>0</v>
      </c>
      <c r="J17" s="905">
        <v>76972</v>
      </c>
    </row>
    <row r="18" spans="1:10" ht="15" customHeight="1" x14ac:dyDescent="0.3">
      <c r="A18" s="57" t="s">
        <v>28</v>
      </c>
      <c r="B18" s="905">
        <f t="shared" si="1"/>
        <v>39036400</v>
      </c>
      <c r="C18" s="905">
        <v>0</v>
      </c>
      <c r="D18" s="905">
        <v>8360</v>
      </c>
      <c r="E18" s="905"/>
      <c r="F18" s="905">
        <v>15043051</v>
      </c>
      <c r="G18" s="905">
        <v>684228</v>
      </c>
      <c r="H18" s="905">
        <v>5573</v>
      </c>
      <c r="I18" s="905">
        <v>0</v>
      </c>
      <c r="J18" s="905">
        <v>23295188</v>
      </c>
    </row>
    <row r="19" spans="1:10" ht="15" customHeight="1" x14ac:dyDescent="0.3">
      <c r="A19" s="57" t="s">
        <v>1292</v>
      </c>
      <c r="B19" s="905">
        <f t="shared" si="1"/>
        <v>49722725</v>
      </c>
      <c r="C19" s="905">
        <v>48970244</v>
      </c>
      <c r="D19" s="905">
        <v>24270</v>
      </c>
      <c r="E19" s="905"/>
      <c r="F19" s="905">
        <v>2925</v>
      </c>
      <c r="G19" s="905">
        <v>493280</v>
      </c>
      <c r="H19" s="905">
        <v>4050</v>
      </c>
      <c r="I19" s="905">
        <v>3</v>
      </c>
      <c r="J19" s="905">
        <v>227953</v>
      </c>
    </row>
    <row r="20" spans="1:10" ht="15" customHeight="1" x14ac:dyDescent="0.3">
      <c r="A20" s="57" t="s">
        <v>1293</v>
      </c>
      <c r="B20" s="905">
        <f t="shared" si="1"/>
        <v>47606626</v>
      </c>
      <c r="C20" s="905">
        <v>46286575</v>
      </c>
      <c r="D20" s="905">
        <v>125210</v>
      </c>
      <c r="E20" s="905"/>
      <c r="F20" s="905">
        <v>3645</v>
      </c>
      <c r="G20" s="905">
        <v>838947</v>
      </c>
      <c r="H20" s="905">
        <v>5792</v>
      </c>
      <c r="I20" s="905">
        <v>0</v>
      </c>
      <c r="J20" s="905">
        <v>346457</v>
      </c>
    </row>
    <row r="21" spans="1:10" ht="15" customHeight="1" x14ac:dyDescent="0.3">
      <c r="A21" s="57" t="s">
        <v>29</v>
      </c>
      <c r="B21" s="905">
        <f t="shared" si="1"/>
        <v>5932403</v>
      </c>
      <c r="C21" s="905">
        <v>5676910</v>
      </c>
      <c r="D21" s="905">
        <v>17585</v>
      </c>
      <c r="E21" s="905"/>
      <c r="F21" s="905">
        <v>1086</v>
      </c>
      <c r="G21" s="905">
        <v>102486</v>
      </c>
      <c r="H21" s="905">
        <v>1431</v>
      </c>
      <c r="I21" s="905">
        <v>0</v>
      </c>
      <c r="J21" s="905">
        <v>132905</v>
      </c>
    </row>
    <row r="22" spans="1:10" ht="15" customHeight="1" x14ac:dyDescent="0.3">
      <c r="A22" s="57" t="s">
        <v>30</v>
      </c>
      <c r="B22" s="905">
        <f t="shared" si="1"/>
        <v>24053801</v>
      </c>
      <c r="C22" s="905">
        <v>23734028</v>
      </c>
      <c r="D22" s="905">
        <v>34343</v>
      </c>
      <c r="E22" s="905"/>
      <c r="F22" s="905">
        <v>2131</v>
      </c>
      <c r="G22" s="905">
        <v>182773</v>
      </c>
      <c r="H22" s="905">
        <v>3206</v>
      </c>
      <c r="I22" s="905">
        <v>0</v>
      </c>
      <c r="J22" s="905">
        <v>97320</v>
      </c>
    </row>
    <row r="23" spans="1:10" ht="15" customHeight="1" x14ac:dyDescent="0.3">
      <c r="A23" s="57" t="s">
        <v>31</v>
      </c>
      <c r="B23" s="905">
        <f t="shared" si="1"/>
        <v>3785090</v>
      </c>
      <c r="C23" s="905">
        <v>3675805</v>
      </c>
      <c r="D23" s="905">
        <v>10588</v>
      </c>
      <c r="E23" s="905"/>
      <c r="F23" s="905">
        <v>928</v>
      </c>
      <c r="G23" s="905">
        <v>57667</v>
      </c>
      <c r="H23" s="905">
        <v>1080</v>
      </c>
      <c r="I23" s="905">
        <v>0</v>
      </c>
      <c r="J23" s="905">
        <v>39022</v>
      </c>
    </row>
    <row r="24" spans="1:10" ht="15" customHeight="1" x14ac:dyDescent="0.3">
      <c r="A24" s="57" t="s">
        <v>32</v>
      </c>
      <c r="B24" s="905">
        <f t="shared" si="1"/>
        <v>5961399</v>
      </c>
      <c r="C24" s="905">
        <v>5834580</v>
      </c>
      <c r="D24" s="905">
        <v>10537</v>
      </c>
      <c r="E24" s="905"/>
      <c r="F24" s="905">
        <v>899</v>
      </c>
      <c r="G24" s="905">
        <v>75066</v>
      </c>
      <c r="H24" s="905">
        <v>903</v>
      </c>
      <c r="I24" s="905">
        <v>0</v>
      </c>
      <c r="J24" s="905">
        <v>39414</v>
      </c>
    </row>
    <row r="25" spans="1:10" ht="15" customHeight="1" x14ac:dyDescent="0.3">
      <c r="A25" s="57" t="s">
        <v>33</v>
      </c>
      <c r="B25" s="905">
        <f t="shared" si="1"/>
        <v>44390952</v>
      </c>
      <c r="C25" s="905">
        <v>43361632</v>
      </c>
      <c r="D25" s="905">
        <v>55315</v>
      </c>
      <c r="E25" s="905"/>
      <c r="F25" s="905">
        <v>4890</v>
      </c>
      <c r="G25" s="905">
        <v>617012</v>
      </c>
      <c r="H25" s="905">
        <v>6768</v>
      </c>
      <c r="I25" s="905">
        <v>0</v>
      </c>
      <c r="J25" s="905">
        <v>345335</v>
      </c>
    </row>
    <row r="26" spans="1:10" ht="15" customHeight="1" x14ac:dyDescent="0.3">
      <c r="A26" s="57" t="s">
        <v>1290</v>
      </c>
      <c r="B26" s="905">
        <f t="shared" si="1"/>
        <v>25530331</v>
      </c>
      <c r="C26" s="905">
        <v>24845537</v>
      </c>
      <c r="D26" s="905">
        <v>116575</v>
      </c>
      <c r="E26" s="905"/>
      <c r="F26" s="905">
        <v>3993</v>
      </c>
      <c r="G26" s="905">
        <v>425368</v>
      </c>
      <c r="H26" s="905">
        <v>4246</v>
      </c>
      <c r="I26" s="905">
        <v>0</v>
      </c>
      <c r="J26" s="905">
        <v>134612</v>
      </c>
    </row>
    <row r="27" spans="1:10" ht="15" customHeight="1" x14ac:dyDescent="0.3">
      <c r="A27" s="57" t="s">
        <v>1288</v>
      </c>
      <c r="B27" s="905">
        <f t="shared" si="1"/>
        <v>16498203</v>
      </c>
      <c r="C27" s="905">
        <v>16128750</v>
      </c>
      <c r="D27" s="905">
        <v>8303</v>
      </c>
      <c r="E27" s="905"/>
      <c r="F27" s="905">
        <v>1842</v>
      </c>
      <c r="G27" s="905">
        <v>268799</v>
      </c>
      <c r="H27" s="905">
        <v>2203</v>
      </c>
      <c r="I27" s="905">
        <v>0</v>
      </c>
      <c r="J27" s="905">
        <v>88306</v>
      </c>
    </row>
    <row r="28" spans="1:10" ht="15" customHeight="1" x14ac:dyDescent="0.3">
      <c r="A28" s="57" t="s">
        <v>34</v>
      </c>
      <c r="B28" s="905">
        <f t="shared" si="1"/>
        <v>11925898</v>
      </c>
      <c r="C28" s="905">
        <v>11740003</v>
      </c>
      <c r="D28" s="905">
        <v>13258</v>
      </c>
      <c r="E28" s="905"/>
      <c r="F28" s="905">
        <v>702</v>
      </c>
      <c r="G28" s="905">
        <v>100925</v>
      </c>
      <c r="H28" s="905">
        <v>1711</v>
      </c>
      <c r="I28" s="905">
        <v>0</v>
      </c>
      <c r="J28" s="905">
        <v>69299</v>
      </c>
    </row>
    <row r="29" spans="1:10" ht="15" customHeight="1" x14ac:dyDescent="0.3">
      <c r="A29" s="57" t="s">
        <v>35</v>
      </c>
      <c r="B29" s="905">
        <f t="shared" si="1"/>
        <v>5699240</v>
      </c>
      <c r="C29" s="905">
        <v>5307537</v>
      </c>
      <c r="D29" s="905">
        <v>272856</v>
      </c>
      <c r="E29" s="905"/>
      <c r="F29" s="905">
        <v>689</v>
      </c>
      <c r="G29" s="905">
        <v>77911</v>
      </c>
      <c r="H29" s="905">
        <v>473</v>
      </c>
      <c r="I29" s="905">
        <v>707</v>
      </c>
      <c r="J29" s="905">
        <v>39067</v>
      </c>
    </row>
    <row r="30" spans="1:10" ht="15" customHeight="1" x14ac:dyDescent="0.3">
      <c r="A30" s="57" t="s">
        <v>36</v>
      </c>
      <c r="B30" s="905">
        <f t="shared" si="1"/>
        <v>3723572</v>
      </c>
      <c r="C30" s="905">
        <v>3629904</v>
      </c>
      <c r="D30" s="905">
        <v>556</v>
      </c>
      <c r="E30" s="905"/>
      <c r="F30" s="905">
        <v>650</v>
      </c>
      <c r="G30" s="905">
        <v>50154</v>
      </c>
      <c r="H30" s="905">
        <v>520</v>
      </c>
      <c r="I30" s="905">
        <v>0</v>
      </c>
      <c r="J30" s="905">
        <v>41788</v>
      </c>
    </row>
    <row r="31" spans="1:10" ht="15" customHeight="1" x14ac:dyDescent="0.3">
      <c r="A31" s="57" t="s">
        <v>37</v>
      </c>
      <c r="B31" s="905">
        <f t="shared" si="1"/>
        <v>44886087</v>
      </c>
      <c r="C31" s="905">
        <v>44253409</v>
      </c>
      <c r="D31" s="905">
        <v>100795</v>
      </c>
      <c r="E31" s="905"/>
      <c r="F31" s="905">
        <v>6045</v>
      </c>
      <c r="G31" s="905">
        <v>369141</v>
      </c>
      <c r="H31" s="905">
        <v>5218</v>
      </c>
      <c r="I31" s="905">
        <v>201</v>
      </c>
      <c r="J31" s="905">
        <v>151278</v>
      </c>
    </row>
    <row r="32" spans="1:10" ht="15" customHeight="1" x14ac:dyDescent="0.3">
      <c r="A32" s="57" t="s">
        <v>38</v>
      </c>
      <c r="B32" s="905">
        <f t="shared" si="1"/>
        <v>5193278</v>
      </c>
      <c r="C32" s="905">
        <v>5025722</v>
      </c>
      <c r="D32" s="905">
        <v>21815</v>
      </c>
      <c r="E32" s="905"/>
      <c r="F32" s="905">
        <v>1053</v>
      </c>
      <c r="G32" s="905">
        <v>101943</v>
      </c>
      <c r="H32" s="905">
        <v>1055</v>
      </c>
      <c r="I32" s="905">
        <v>210</v>
      </c>
      <c r="J32" s="905">
        <v>41480</v>
      </c>
    </row>
    <row r="33" spans="1:10" ht="15" customHeight="1" x14ac:dyDescent="0.3">
      <c r="A33" s="57" t="s">
        <v>39</v>
      </c>
      <c r="B33" s="905">
        <f t="shared" si="1"/>
        <v>14684122</v>
      </c>
      <c r="C33" s="905">
        <v>14358438</v>
      </c>
      <c r="D33" s="905">
        <v>32480</v>
      </c>
      <c r="E33" s="905"/>
      <c r="F33" s="905">
        <v>2358</v>
      </c>
      <c r="G33" s="905">
        <v>196466</v>
      </c>
      <c r="H33" s="905">
        <v>1871</v>
      </c>
      <c r="I33" s="905">
        <v>0</v>
      </c>
      <c r="J33" s="905">
        <v>92509</v>
      </c>
    </row>
    <row r="34" spans="1:10" ht="15" customHeight="1" x14ac:dyDescent="0.3">
      <c r="A34" s="57" t="s">
        <v>40</v>
      </c>
      <c r="B34" s="905">
        <f t="shared" si="1"/>
        <v>16607690</v>
      </c>
      <c r="C34" s="905">
        <v>16433728</v>
      </c>
      <c r="D34" s="905">
        <v>7286</v>
      </c>
      <c r="E34" s="905"/>
      <c r="F34" s="905">
        <v>821</v>
      </c>
      <c r="G34" s="905">
        <v>122623</v>
      </c>
      <c r="H34" s="905">
        <v>1909</v>
      </c>
      <c r="I34" s="905">
        <v>327</v>
      </c>
      <c r="J34" s="905">
        <v>40996</v>
      </c>
    </row>
    <row r="35" spans="1:10" ht="15" customHeight="1" x14ac:dyDescent="0.3">
      <c r="A35" s="57" t="s">
        <v>41</v>
      </c>
      <c r="B35" s="905">
        <f t="shared" si="1"/>
        <v>9428698</v>
      </c>
      <c r="C35" s="905">
        <v>9257617</v>
      </c>
      <c r="D35" s="905">
        <v>4712</v>
      </c>
      <c r="E35" s="905"/>
      <c r="F35" s="905">
        <v>997</v>
      </c>
      <c r="G35" s="905">
        <v>101512</v>
      </c>
      <c r="H35" s="905">
        <v>697</v>
      </c>
      <c r="I35" s="905">
        <v>0</v>
      </c>
      <c r="J35" s="905">
        <v>63163</v>
      </c>
    </row>
    <row r="36" spans="1:10" ht="15" customHeight="1" x14ac:dyDescent="0.3">
      <c r="A36" s="57" t="s">
        <v>42</v>
      </c>
      <c r="B36" s="905">
        <f t="shared" si="1"/>
        <v>11870292</v>
      </c>
      <c r="C36" s="905">
        <v>11708978</v>
      </c>
      <c r="D36" s="905">
        <v>6463</v>
      </c>
      <c r="E36" s="905"/>
      <c r="F36" s="905">
        <v>1051</v>
      </c>
      <c r="G36" s="905">
        <v>96915</v>
      </c>
      <c r="H36" s="905">
        <v>1150</v>
      </c>
      <c r="I36" s="905">
        <v>0</v>
      </c>
      <c r="J36" s="905">
        <v>55735</v>
      </c>
    </row>
    <row r="37" spans="1:10" ht="15" customHeight="1" x14ac:dyDescent="0.3">
      <c r="A37" s="57" t="s">
        <v>43</v>
      </c>
      <c r="B37" s="905">
        <f t="shared" si="1"/>
        <v>13337718</v>
      </c>
      <c r="C37" s="905">
        <v>13031362</v>
      </c>
      <c r="D37" s="905">
        <v>42398</v>
      </c>
      <c r="E37" s="905"/>
      <c r="F37" s="905">
        <v>1766</v>
      </c>
      <c r="G37" s="905">
        <v>190300</v>
      </c>
      <c r="H37" s="905">
        <v>1971</v>
      </c>
      <c r="I37" s="905">
        <v>0</v>
      </c>
      <c r="J37" s="905">
        <v>69921</v>
      </c>
    </row>
    <row r="38" spans="1:10" ht="15" customHeight="1" x14ac:dyDescent="0.3">
      <c r="A38" s="57" t="s">
        <v>44</v>
      </c>
      <c r="B38" s="905">
        <f t="shared" si="1"/>
        <v>15371362</v>
      </c>
      <c r="C38" s="905">
        <v>15020629</v>
      </c>
      <c r="D38" s="905">
        <v>29502</v>
      </c>
      <c r="E38" s="905"/>
      <c r="F38" s="905">
        <v>2075</v>
      </c>
      <c r="G38" s="905">
        <v>225980</v>
      </c>
      <c r="H38" s="905">
        <v>2419</v>
      </c>
      <c r="I38" s="905">
        <v>0</v>
      </c>
      <c r="J38" s="905">
        <v>90757</v>
      </c>
    </row>
    <row r="39" spans="1:10" ht="15" customHeight="1" x14ac:dyDescent="0.3">
      <c r="A39" s="57" t="s">
        <v>45</v>
      </c>
      <c r="B39" s="905">
        <f t="shared" si="1"/>
        <v>5044677</v>
      </c>
      <c r="C39" s="905">
        <v>4968525</v>
      </c>
      <c r="D39" s="905">
        <v>11404</v>
      </c>
      <c r="E39" s="905"/>
      <c r="F39" s="905">
        <v>988</v>
      </c>
      <c r="G39" s="905">
        <v>40831</v>
      </c>
      <c r="H39" s="905">
        <v>1000</v>
      </c>
      <c r="I39" s="905">
        <v>0</v>
      </c>
      <c r="J39" s="905">
        <v>21929</v>
      </c>
    </row>
    <row r="40" spans="1:10" ht="15" customHeight="1" x14ac:dyDescent="0.3">
      <c r="A40" s="57" t="s">
        <v>46</v>
      </c>
      <c r="B40" s="905">
        <f t="shared" si="1"/>
        <v>17450130</v>
      </c>
      <c r="C40" s="905">
        <v>17228176</v>
      </c>
      <c r="D40" s="905">
        <v>10641</v>
      </c>
      <c r="E40" s="905"/>
      <c r="F40" s="905">
        <v>2333</v>
      </c>
      <c r="G40" s="905">
        <v>159753</v>
      </c>
      <c r="H40" s="905">
        <v>2554</v>
      </c>
      <c r="I40" s="905">
        <v>0</v>
      </c>
      <c r="J40" s="905">
        <v>46673</v>
      </c>
    </row>
    <row r="41" spans="1:10" ht="15" customHeight="1" x14ac:dyDescent="0.3">
      <c r="A41" s="57" t="s">
        <v>47</v>
      </c>
      <c r="B41" s="905">
        <f t="shared" si="1"/>
        <v>2411466</v>
      </c>
      <c r="C41" s="905">
        <v>2368550</v>
      </c>
      <c r="D41" s="905">
        <v>10002</v>
      </c>
      <c r="E41" s="905"/>
      <c r="F41" s="905">
        <v>388</v>
      </c>
      <c r="G41" s="905">
        <v>25703</v>
      </c>
      <c r="H41" s="905">
        <v>162</v>
      </c>
      <c r="I41" s="905">
        <v>0</v>
      </c>
      <c r="J41" s="905">
        <v>6661</v>
      </c>
    </row>
    <row r="42" spans="1:10" ht="15" customHeight="1" x14ac:dyDescent="0.3">
      <c r="A42" s="57" t="s">
        <v>48</v>
      </c>
      <c r="B42" s="905">
        <f t="shared" si="1"/>
        <v>11144129</v>
      </c>
      <c r="C42" s="905">
        <v>10874009</v>
      </c>
      <c r="D42" s="905">
        <v>33009</v>
      </c>
      <c r="E42" s="905"/>
      <c r="F42" s="905">
        <v>1410</v>
      </c>
      <c r="G42" s="905">
        <v>168839</v>
      </c>
      <c r="H42" s="905">
        <v>2462</v>
      </c>
      <c r="I42" s="905">
        <v>126</v>
      </c>
      <c r="J42" s="905">
        <v>64274</v>
      </c>
    </row>
    <row r="43" spans="1:10" ht="15" customHeight="1" x14ac:dyDescent="0.3">
      <c r="A43" s="57" t="s">
        <v>49</v>
      </c>
      <c r="B43" s="905">
        <f t="shared" si="1"/>
        <v>6334366</v>
      </c>
      <c r="C43" s="905">
        <v>6124171</v>
      </c>
      <c r="D43" s="905">
        <v>60919</v>
      </c>
      <c r="E43" s="905"/>
      <c r="F43" s="905">
        <v>1096</v>
      </c>
      <c r="G43" s="905">
        <v>110828</v>
      </c>
      <c r="H43" s="905">
        <v>764</v>
      </c>
      <c r="I43" s="905">
        <v>0</v>
      </c>
      <c r="J43" s="905">
        <v>36588</v>
      </c>
    </row>
    <row r="44" spans="1:10" ht="15" customHeight="1" x14ac:dyDescent="0.3">
      <c r="A44" s="57" t="s">
        <v>50</v>
      </c>
      <c r="B44" s="905">
        <f t="shared" si="1"/>
        <v>8275572</v>
      </c>
      <c r="C44" s="905">
        <v>8068342</v>
      </c>
      <c r="D44" s="905">
        <v>21230</v>
      </c>
      <c r="E44" s="905"/>
      <c r="F44" s="905">
        <v>747</v>
      </c>
      <c r="G44" s="905">
        <v>132986</v>
      </c>
      <c r="H44" s="905">
        <v>632</v>
      </c>
      <c r="I44" s="905">
        <v>0</v>
      </c>
      <c r="J44" s="905">
        <v>51635</v>
      </c>
    </row>
    <row r="45" spans="1:10" ht="15" customHeight="1" thickBot="1" x14ac:dyDescent="0.35">
      <c r="A45" s="966" t="s">
        <v>51</v>
      </c>
      <c r="B45" s="967">
        <f t="shared" si="1"/>
        <v>5201656</v>
      </c>
      <c r="C45" s="967">
        <v>5084370</v>
      </c>
      <c r="D45" s="967">
        <v>11717</v>
      </c>
      <c r="E45" s="967"/>
      <c r="F45" s="967">
        <v>938</v>
      </c>
      <c r="G45" s="967">
        <v>75961</v>
      </c>
      <c r="H45" s="967">
        <v>891</v>
      </c>
      <c r="I45" s="967">
        <v>0</v>
      </c>
      <c r="J45" s="967">
        <v>27779</v>
      </c>
    </row>
    <row r="46" spans="1:10" ht="15" customHeight="1" x14ac:dyDescent="0.3">
      <c r="A46" s="57"/>
      <c r="B46" s="57"/>
      <c r="C46" s="57"/>
      <c r="D46" s="57"/>
      <c r="E46" s="57"/>
      <c r="F46" s="57"/>
      <c r="G46" s="57"/>
      <c r="H46" s="57"/>
      <c r="I46" s="57"/>
      <c r="J46" s="57"/>
    </row>
    <row r="47" spans="1:10" ht="15" customHeight="1" x14ac:dyDescent="0.3">
      <c r="A47" s="323" t="s">
        <v>1042</v>
      </c>
      <c r="B47" s="2"/>
      <c r="C47" s="2"/>
      <c r="D47" s="2"/>
      <c r="E47" s="2"/>
      <c r="F47" s="2"/>
      <c r="G47" s="2"/>
      <c r="J47" s="899"/>
    </row>
    <row r="48" spans="1:10" ht="15" customHeight="1" x14ac:dyDescent="0.3">
      <c r="A48" s="1305" t="s">
        <v>1364</v>
      </c>
      <c r="B48" s="1305"/>
      <c r="C48" s="1305"/>
      <c r="D48" s="1305"/>
      <c r="E48" s="1305"/>
      <c r="F48" s="1305"/>
      <c r="G48" s="1305"/>
      <c r="H48" s="1305"/>
      <c r="I48" s="1305"/>
      <c r="J48" s="1305"/>
    </row>
    <row r="49" spans="1:257" ht="16.5" customHeight="1" x14ac:dyDescent="0.3">
      <c r="A49" s="1305" t="s">
        <v>1296</v>
      </c>
      <c r="B49" s="1305"/>
      <c r="C49" s="1305"/>
      <c r="D49" s="1305"/>
      <c r="E49" s="1305"/>
      <c r="F49" s="1305"/>
      <c r="G49" s="1305"/>
      <c r="H49" s="1305"/>
      <c r="I49" s="1305"/>
      <c r="J49" s="1305"/>
      <c r="K49" s="43"/>
      <c r="L49" s="43"/>
      <c r="M49" s="43"/>
      <c r="N49" s="44"/>
      <c r="O49" s="45"/>
      <c r="P49" s="46"/>
      <c r="Q49" s="45"/>
      <c r="R49" s="44"/>
      <c r="S49" s="44"/>
    </row>
    <row r="50" spans="1:257" ht="16.5" customHeight="1" x14ac:dyDescent="0.3">
      <c r="A50" s="1306" t="s">
        <v>1297</v>
      </c>
      <c r="B50" s="1306"/>
      <c r="C50" s="1306"/>
      <c r="D50" s="1306"/>
      <c r="E50" s="1306"/>
      <c r="F50" s="1306"/>
      <c r="G50" s="1306"/>
      <c r="H50" s="1306"/>
      <c r="I50" s="1306"/>
      <c r="J50" s="1306"/>
      <c r="K50" s="47"/>
      <c r="L50" s="47"/>
      <c r="M50" s="47"/>
      <c r="N50" s="47"/>
      <c r="O50" s="47"/>
      <c r="P50" s="47"/>
      <c r="Q50" s="47"/>
      <c r="R50" s="47"/>
      <c r="S50" s="47"/>
    </row>
    <row r="51" spans="1:257" ht="21" customHeight="1" x14ac:dyDescent="0.3">
      <c r="A51" s="320" t="s">
        <v>1298</v>
      </c>
      <c r="B51" s="320"/>
      <c r="C51" s="320"/>
      <c r="D51" s="320"/>
      <c r="E51" s="320"/>
      <c r="F51" s="320"/>
      <c r="G51" s="320"/>
      <c r="H51" s="320"/>
      <c r="I51" s="320"/>
      <c r="J51" s="320"/>
      <c r="K51" s="60"/>
      <c r="L51" s="60"/>
      <c r="M51" s="60"/>
      <c r="N51" s="48"/>
      <c r="O51" s="48"/>
      <c r="P51" s="48"/>
      <c r="Q51" s="48"/>
      <c r="R51" s="48"/>
      <c r="S51" s="48"/>
    </row>
    <row r="52" spans="1:257" ht="36.75" customHeight="1" x14ac:dyDescent="0.3">
      <c r="A52" s="1303" t="s">
        <v>1299</v>
      </c>
      <c r="B52" s="1303"/>
      <c r="C52" s="1303"/>
      <c r="D52" s="1303"/>
      <c r="E52" s="1303"/>
      <c r="F52" s="1303"/>
      <c r="G52" s="1303"/>
      <c r="H52" s="1303"/>
      <c r="I52" s="1303"/>
      <c r="J52" s="1303"/>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0"/>
      <c r="BR52" s="320"/>
      <c r="BS52" s="320"/>
      <c r="BT52" s="320"/>
      <c r="BU52" s="320"/>
      <c r="BV52" s="320"/>
      <c r="BW52" s="320"/>
      <c r="BX52" s="320"/>
      <c r="BY52" s="320"/>
      <c r="BZ52" s="320"/>
      <c r="CA52" s="320"/>
      <c r="CB52" s="320"/>
      <c r="CC52" s="320"/>
      <c r="CD52" s="320"/>
      <c r="CE52" s="320"/>
      <c r="CF52" s="320"/>
      <c r="CG52" s="320"/>
      <c r="CH52" s="320"/>
      <c r="CI52" s="320"/>
      <c r="CJ52" s="320"/>
      <c r="CK52" s="320"/>
      <c r="CL52" s="320"/>
      <c r="CM52" s="320"/>
      <c r="CN52" s="320"/>
      <c r="CO52" s="320"/>
      <c r="CP52" s="320"/>
      <c r="CQ52" s="320"/>
      <c r="CR52" s="320"/>
      <c r="CS52" s="320"/>
      <c r="CT52" s="320"/>
      <c r="CU52" s="320"/>
      <c r="CV52" s="320"/>
      <c r="CW52" s="320"/>
      <c r="CX52" s="320"/>
      <c r="CY52" s="320"/>
      <c r="CZ52" s="320"/>
      <c r="DA52" s="320"/>
      <c r="DB52" s="320"/>
      <c r="DC52" s="320"/>
      <c r="DD52" s="320"/>
      <c r="DE52" s="320"/>
      <c r="DF52" s="320"/>
      <c r="DG52" s="320"/>
      <c r="DH52" s="320"/>
      <c r="DI52" s="320"/>
      <c r="DJ52" s="320"/>
      <c r="DK52" s="320"/>
      <c r="DL52" s="320"/>
      <c r="DM52" s="320"/>
      <c r="DN52" s="320"/>
      <c r="DO52" s="320"/>
      <c r="DP52" s="320"/>
      <c r="DQ52" s="320"/>
      <c r="DR52" s="320"/>
      <c r="DS52" s="320"/>
      <c r="DT52" s="320"/>
      <c r="DU52" s="320"/>
      <c r="DV52" s="320"/>
      <c r="DW52" s="320"/>
      <c r="DX52" s="320"/>
      <c r="DY52" s="320"/>
      <c r="DZ52" s="320"/>
      <c r="EA52" s="320"/>
      <c r="EB52" s="320"/>
      <c r="EC52" s="320"/>
      <c r="ED52" s="320"/>
      <c r="EE52" s="320"/>
      <c r="EF52" s="320"/>
      <c r="EG52" s="320"/>
      <c r="EH52" s="320"/>
      <c r="EI52" s="320"/>
      <c r="EJ52" s="320"/>
      <c r="EK52" s="320"/>
      <c r="EL52" s="320"/>
      <c r="EM52" s="320"/>
      <c r="EN52" s="320"/>
      <c r="EO52" s="320"/>
      <c r="EP52" s="320"/>
      <c r="EQ52" s="320"/>
      <c r="ER52" s="320"/>
      <c r="ES52" s="320"/>
      <c r="ET52" s="320"/>
      <c r="EU52" s="320"/>
      <c r="EV52" s="320"/>
      <c r="EW52" s="320"/>
      <c r="EX52" s="320"/>
      <c r="EY52" s="320"/>
      <c r="EZ52" s="320"/>
      <c r="FA52" s="320"/>
      <c r="FB52" s="320"/>
      <c r="FC52" s="320"/>
      <c r="FD52" s="320"/>
      <c r="FE52" s="320"/>
      <c r="FF52" s="320"/>
      <c r="FG52" s="320"/>
      <c r="FH52" s="320"/>
      <c r="FI52" s="320"/>
      <c r="FJ52" s="320"/>
      <c r="FK52" s="320"/>
      <c r="FL52" s="320"/>
      <c r="FM52" s="320"/>
      <c r="FN52" s="320"/>
      <c r="FO52" s="320"/>
      <c r="FP52" s="320"/>
      <c r="FQ52" s="320"/>
      <c r="FR52" s="320"/>
      <c r="FS52" s="320"/>
      <c r="FT52" s="320"/>
      <c r="FU52" s="320"/>
      <c r="FV52" s="320"/>
      <c r="FW52" s="320"/>
      <c r="FX52" s="320"/>
      <c r="FY52" s="320"/>
      <c r="FZ52" s="320"/>
      <c r="GA52" s="320"/>
      <c r="GB52" s="320"/>
      <c r="GC52" s="320"/>
      <c r="GD52" s="320"/>
      <c r="GE52" s="320"/>
      <c r="GF52" s="320"/>
      <c r="GG52" s="320"/>
      <c r="GH52" s="320"/>
      <c r="GI52" s="320"/>
      <c r="GJ52" s="320"/>
      <c r="GK52" s="320"/>
      <c r="GL52" s="320"/>
      <c r="GM52" s="320"/>
      <c r="GN52" s="320"/>
      <c r="GO52" s="320"/>
      <c r="GP52" s="320"/>
      <c r="GQ52" s="320"/>
      <c r="GR52" s="320"/>
      <c r="GS52" s="320"/>
      <c r="GT52" s="320"/>
      <c r="GU52" s="320"/>
      <c r="GV52" s="320"/>
      <c r="GW52" s="320"/>
      <c r="GX52" s="320"/>
      <c r="GY52" s="320"/>
      <c r="GZ52" s="320"/>
      <c r="HA52" s="320"/>
      <c r="HB52" s="320"/>
      <c r="HC52" s="320"/>
      <c r="HD52" s="320"/>
      <c r="HE52" s="320"/>
      <c r="HF52" s="320"/>
      <c r="HG52" s="320"/>
      <c r="HH52" s="320"/>
      <c r="HI52" s="320"/>
      <c r="HJ52" s="320"/>
      <c r="HK52" s="320"/>
      <c r="HL52" s="320"/>
      <c r="HM52" s="320"/>
      <c r="HN52" s="320"/>
      <c r="HO52" s="320"/>
      <c r="HP52" s="320"/>
      <c r="HQ52" s="320"/>
      <c r="HR52" s="320"/>
      <c r="HS52" s="320"/>
      <c r="HT52" s="320"/>
      <c r="HU52" s="320"/>
      <c r="HV52" s="320"/>
      <c r="HW52" s="320"/>
      <c r="HX52" s="320"/>
      <c r="HY52" s="320"/>
      <c r="HZ52" s="320"/>
      <c r="IA52" s="320"/>
      <c r="IB52" s="320"/>
      <c r="IC52" s="320"/>
      <c r="ID52" s="320"/>
      <c r="IE52" s="320"/>
      <c r="IF52" s="320"/>
      <c r="IG52" s="320"/>
      <c r="IH52" s="320"/>
      <c r="II52" s="320"/>
      <c r="IJ52" s="320"/>
      <c r="IK52" s="320"/>
      <c r="IL52" s="320"/>
      <c r="IM52" s="320"/>
      <c r="IN52" s="320"/>
      <c r="IO52" s="320"/>
      <c r="IP52" s="320"/>
      <c r="IQ52" s="320"/>
      <c r="IR52" s="320"/>
      <c r="IS52" s="320"/>
      <c r="IT52" s="320"/>
      <c r="IU52" s="320"/>
      <c r="IV52" s="320"/>
      <c r="IW52" s="320"/>
    </row>
    <row r="53" spans="1:257" ht="15" customHeight="1" x14ac:dyDescent="0.3">
      <c r="A53" s="1304" t="s">
        <v>1323</v>
      </c>
      <c r="B53" s="1304"/>
      <c r="C53" s="1304"/>
      <c r="D53" s="1304"/>
      <c r="E53" s="1304"/>
      <c r="F53" s="1304"/>
      <c r="G53" s="1304"/>
    </row>
    <row r="54" spans="1:257" ht="15" customHeight="1" x14ac:dyDescent="0.3"/>
    <row r="55" spans="1:257" ht="25.5" customHeight="1" x14ac:dyDescent="0.3">
      <c r="K55" s="321"/>
    </row>
    <row r="56" spans="1:257" ht="15" customHeight="1" x14ac:dyDescent="0.3"/>
  </sheetData>
  <mergeCells count="11">
    <mergeCell ref="A49:J49"/>
    <mergeCell ref="A50:J50"/>
    <mergeCell ref="A52:J52"/>
    <mergeCell ref="A53:G53"/>
    <mergeCell ref="A2:J2"/>
    <mergeCell ref="A5:G5"/>
    <mergeCell ref="A6:A7"/>
    <mergeCell ref="B6:B7"/>
    <mergeCell ref="C6:D6"/>
    <mergeCell ref="F6:J6"/>
    <mergeCell ref="A48:J48"/>
  </mergeCells>
  <hyperlinks>
    <hyperlink ref="A1" location="Índice!A1" display="Regresar" xr:uid="{00000000-0004-0000-4C00-000000000000}"/>
  </hyperlinks>
  <pageMargins left="0.70866141732283472" right="0.70866141732283472" top="0.74803149606299213" bottom="0.55118110236220474" header="0.31496062992125984" footer="0.31496062992125984"/>
  <pageSetup scale="6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Y60"/>
  <sheetViews>
    <sheetView showGridLines="0" workbookViewId="0"/>
  </sheetViews>
  <sheetFormatPr baseColWidth="10" defaultRowHeight="15" x14ac:dyDescent="0.2"/>
  <cols>
    <col min="1" max="1" width="25.140625" style="99" customWidth="1"/>
    <col min="2" max="2" width="14.7109375" style="99" customWidth="1"/>
    <col min="3" max="3" width="17.5703125" style="99" customWidth="1"/>
    <col min="4" max="4" width="21.140625" style="99" customWidth="1"/>
    <col min="5" max="5" width="14.28515625" style="99" customWidth="1"/>
    <col min="6" max="6" width="15.85546875" style="99" customWidth="1"/>
    <col min="7" max="7" width="15" style="99" customWidth="1"/>
    <col min="8" max="8" width="16.7109375" style="99" customWidth="1"/>
    <col min="9" max="9" width="14.28515625" style="99" customWidth="1"/>
    <col min="10" max="10" width="16.5703125" style="99" customWidth="1"/>
    <col min="11" max="11" width="21.140625" style="99" customWidth="1"/>
    <col min="12" max="12" width="16.140625" style="99" customWidth="1"/>
    <col min="13" max="13" width="14.7109375" style="99" customWidth="1"/>
    <col min="14" max="14" width="12.85546875" style="99" customWidth="1"/>
    <col min="15" max="15" width="21.140625" style="99" customWidth="1"/>
    <col min="16" max="16" width="17.5703125" style="831" bestFit="1" customWidth="1"/>
    <col min="17" max="17" width="12.7109375" style="99" bestFit="1" customWidth="1"/>
    <col min="18" max="18" width="13.85546875" style="832" bestFit="1" customWidth="1"/>
    <col min="19" max="16384" width="11.42578125" style="99"/>
  </cols>
  <sheetData>
    <row r="1" spans="1:18" s="420" customFormat="1" x14ac:dyDescent="0.2">
      <c r="A1" s="318" t="s">
        <v>18</v>
      </c>
      <c r="B1" s="822" t="s">
        <v>136</v>
      </c>
      <c r="C1" s="822"/>
      <c r="D1" s="822"/>
      <c r="E1" s="822"/>
      <c r="F1" s="822"/>
      <c r="G1" s="822"/>
      <c r="H1" s="822"/>
      <c r="I1" s="822"/>
      <c r="J1" s="822"/>
      <c r="K1" s="822"/>
      <c r="L1" s="822"/>
      <c r="M1" s="822"/>
      <c r="N1" s="822"/>
      <c r="O1" s="822"/>
      <c r="P1" s="831"/>
      <c r="R1" s="832"/>
    </row>
    <row r="2" spans="1:18" s="420" customFormat="1" x14ac:dyDescent="0.2">
      <c r="A2" s="1294" t="s">
        <v>1358</v>
      </c>
      <c r="B2" s="1294"/>
      <c r="C2" s="1294"/>
      <c r="D2" s="1294"/>
      <c r="E2" s="1294"/>
      <c r="F2" s="1294"/>
      <c r="G2" s="1294"/>
      <c r="H2" s="1294"/>
      <c r="I2" s="1294"/>
      <c r="J2" s="1294"/>
      <c r="K2" s="1294"/>
      <c r="L2" s="1294"/>
      <c r="M2" s="1294"/>
      <c r="N2" s="1294"/>
      <c r="O2" s="1294"/>
      <c r="P2" s="831"/>
      <c r="R2" s="832"/>
    </row>
    <row r="3" spans="1:18" s="420" customFormat="1" ht="18" x14ac:dyDescent="0.2">
      <c r="A3" s="1295" t="s">
        <v>1384</v>
      </c>
      <c r="B3" s="1295"/>
      <c r="C3" s="1295"/>
      <c r="D3" s="1295"/>
      <c r="E3" s="1295"/>
      <c r="F3" s="1295"/>
      <c r="G3" s="1295"/>
      <c r="H3" s="1295"/>
      <c r="I3" s="1295"/>
      <c r="J3" s="1295"/>
      <c r="K3" s="1295"/>
      <c r="L3" s="1295"/>
      <c r="M3" s="1295"/>
      <c r="N3" s="1295"/>
      <c r="O3" s="1295"/>
      <c r="P3" s="831"/>
      <c r="R3" s="832"/>
    </row>
    <row r="4" spans="1:18" s="420" customFormat="1" ht="18" x14ac:dyDescent="0.2">
      <c r="A4" s="421" t="s">
        <v>69</v>
      </c>
      <c r="B4" s="822"/>
      <c r="C4" s="822"/>
      <c r="D4" s="822"/>
      <c r="E4" s="822"/>
      <c r="F4" s="822"/>
      <c r="G4" s="822"/>
      <c r="H4" s="822"/>
      <c r="I4" s="822"/>
      <c r="J4" s="822"/>
      <c r="K4" s="822"/>
      <c r="L4" s="822"/>
      <c r="M4" s="822"/>
      <c r="N4" s="822"/>
      <c r="O4" s="822"/>
      <c r="P4" s="831"/>
      <c r="R4" s="832"/>
    </row>
    <row r="5" spans="1:18" s="424" customFormat="1" ht="15.75" thickBot="1" x14ac:dyDescent="0.25">
      <c r="A5" s="1294"/>
      <c r="B5" s="1294"/>
      <c r="C5" s="1294"/>
      <c r="D5" s="1294"/>
      <c r="E5" s="1294"/>
      <c r="F5" s="1294"/>
      <c r="G5" s="1294"/>
      <c r="H5" s="1294"/>
      <c r="I5" s="1294"/>
      <c r="J5" s="1294"/>
      <c r="K5" s="1294"/>
      <c r="L5" s="1294"/>
      <c r="M5" s="1294"/>
      <c r="N5" s="1294"/>
      <c r="O5" s="1294"/>
      <c r="P5" s="831"/>
      <c r="R5" s="832"/>
    </row>
    <row r="6" spans="1:18" ht="31.5" customHeight="1" x14ac:dyDescent="0.2">
      <c r="A6" s="1273" t="s">
        <v>1363</v>
      </c>
      <c r="B6" s="313"/>
      <c r="C6" s="1273" t="s">
        <v>472</v>
      </c>
      <c r="D6" s="1273"/>
      <c r="E6" s="1307"/>
      <c r="F6" s="1309" t="s">
        <v>1029</v>
      </c>
      <c r="G6" s="1273"/>
      <c r="H6" s="1273"/>
      <c r="I6" s="1273"/>
      <c r="J6" s="1307"/>
      <c r="K6" s="1273" t="s">
        <v>476</v>
      </c>
      <c r="L6" s="1273"/>
      <c r="M6" s="1273"/>
      <c r="N6" s="1273"/>
      <c r="O6" s="1288" t="s">
        <v>126</v>
      </c>
    </row>
    <row r="7" spans="1:18" ht="15.75" thickBot="1" x14ac:dyDescent="0.25">
      <c r="A7" s="1274"/>
      <c r="B7" s="30"/>
      <c r="C7" s="1275"/>
      <c r="D7" s="1275"/>
      <c r="E7" s="1308"/>
      <c r="F7" s="1310"/>
      <c r="G7" s="1275"/>
      <c r="H7" s="1275"/>
      <c r="I7" s="1275"/>
      <c r="J7" s="1308"/>
      <c r="K7" s="1275"/>
      <c r="L7" s="1275"/>
      <c r="M7" s="1275"/>
      <c r="N7" s="1275"/>
      <c r="O7" s="1276"/>
    </row>
    <row r="8" spans="1:18" ht="18" customHeight="1" x14ac:dyDescent="0.2">
      <c r="A8" s="1274"/>
      <c r="B8" s="1274" t="s">
        <v>246</v>
      </c>
      <c r="C8" s="1276" t="s">
        <v>1036</v>
      </c>
      <c r="D8" s="1276" t="s">
        <v>481</v>
      </c>
      <c r="E8" s="1276" t="s">
        <v>130</v>
      </c>
      <c r="F8" s="1288" t="s">
        <v>474</v>
      </c>
      <c r="G8" s="1137" t="s">
        <v>1030</v>
      </c>
      <c r="H8" s="1137" t="s">
        <v>475</v>
      </c>
      <c r="I8" s="1137" t="s">
        <v>1031</v>
      </c>
      <c r="J8" s="1288" t="s">
        <v>1032</v>
      </c>
      <c r="K8" s="1276" t="s">
        <v>477</v>
      </c>
      <c r="L8" s="1276" t="s">
        <v>478</v>
      </c>
      <c r="M8" s="1276" t="s">
        <v>479</v>
      </c>
      <c r="N8" s="1276" t="s">
        <v>245</v>
      </c>
      <c r="O8" s="1276"/>
    </row>
    <row r="9" spans="1:18" ht="18" customHeight="1" x14ac:dyDescent="0.2">
      <c r="A9" s="1274"/>
      <c r="B9" s="1274"/>
      <c r="C9" s="1276"/>
      <c r="D9" s="1276"/>
      <c r="E9" s="1276"/>
      <c r="F9" s="1276"/>
      <c r="G9" s="1123"/>
      <c r="H9" s="1123"/>
      <c r="I9" s="1123"/>
      <c r="J9" s="1276"/>
      <c r="K9" s="1276"/>
      <c r="L9" s="1276"/>
      <c r="M9" s="1276"/>
      <c r="N9" s="1276"/>
      <c r="O9" s="1276"/>
    </row>
    <row r="10" spans="1:18" ht="18" customHeight="1" x14ac:dyDescent="0.2">
      <c r="A10" s="1274"/>
      <c r="B10" s="1274"/>
      <c r="C10" s="1276"/>
      <c r="D10" s="1276"/>
      <c r="E10" s="1276"/>
      <c r="F10" s="1276"/>
      <c r="G10" s="1123"/>
      <c r="H10" s="1123"/>
      <c r="I10" s="1123"/>
      <c r="J10" s="1276"/>
      <c r="K10" s="1276"/>
      <c r="L10" s="1276"/>
      <c r="M10" s="1276" t="s">
        <v>381</v>
      </c>
      <c r="N10" s="1276" t="s">
        <v>382</v>
      </c>
      <c r="O10" s="1276"/>
    </row>
    <row r="11" spans="1:18" ht="30" customHeight="1" thickBot="1" x14ac:dyDescent="0.25">
      <c r="A11" s="1275"/>
      <c r="B11" s="1275"/>
      <c r="C11" s="1216"/>
      <c r="D11" s="1216"/>
      <c r="E11" s="1216"/>
      <c r="F11" s="1216"/>
      <c r="G11" s="1124"/>
      <c r="H11" s="1124"/>
      <c r="I11" s="1124"/>
      <c r="J11" s="1216"/>
      <c r="K11" s="1216"/>
      <c r="L11" s="1216"/>
      <c r="M11" s="1216"/>
      <c r="N11" s="1216"/>
      <c r="O11" s="1216"/>
    </row>
    <row r="12" spans="1:18" ht="15" customHeight="1" x14ac:dyDescent="0.2">
      <c r="A12" s="901"/>
      <c r="B12" s="901"/>
      <c r="C12" s="901"/>
      <c r="D12" s="901"/>
      <c r="E12" s="901"/>
      <c r="F12" s="901"/>
      <c r="G12" s="901"/>
      <c r="H12" s="901"/>
      <c r="I12" s="901"/>
      <c r="J12" s="901"/>
      <c r="K12" s="901"/>
      <c r="L12" s="901"/>
      <c r="M12" s="901"/>
      <c r="N12" s="901"/>
      <c r="O12" s="901"/>
    </row>
    <row r="13" spans="1:18" s="817" customFormat="1" ht="15" customHeight="1" x14ac:dyDescent="0.2">
      <c r="A13" s="86" t="s">
        <v>376</v>
      </c>
      <c r="B13" s="903">
        <f t="shared" ref="B13:O13" si="0">SUM(B15:B50)</f>
        <v>574702791</v>
      </c>
      <c r="C13" s="903">
        <f t="shared" si="0"/>
        <v>238109303</v>
      </c>
      <c r="D13" s="903">
        <f t="shared" si="0"/>
        <v>59471411</v>
      </c>
      <c r="E13" s="903">
        <f t="shared" si="0"/>
        <v>46413531</v>
      </c>
      <c r="F13" s="903">
        <f t="shared" si="0"/>
        <v>20000</v>
      </c>
      <c r="G13" s="903">
        <f t="shared" si="0"/>
        <v>1403854</v>
      </c>
      <c r="H13" s="903">
        <f t="shared" si="0"/>
        <v>162412596</v>
      </c>
      <c r="I13" s="903">
        <f t="shared" si="0"/>
        <v>11000</v>
      </c>
      <c r="J13" s="903">
        <f t="shared" si="0"/>
        <v>73829</v>
      </c>
      <c r="K13" s="903">
        <f t="shared" si="0"/>
        <v>18542852</v>
      </c>
      <c r="L13" s="903">
        <f t="shared" si="0"/>
        <v>25200108</v>
      </c>
      <c r="M13" s="903">
        <f t="shared" si="0"/>
        <v>20134727</v>
      </c>
      <c r="N13" s="903">
        <f t="shared" si="0"/>
        <v>2909580</v>
      </c>
      <c r="O13" s="766">
        <f t="shared" si="0"/>
        <v>-6623468</v>
      </c>
      <c r="P13" s="833"/>
      <c r="Q13" s="823"/>
      <c r="R13" s="834"/>
    </row>
    <row r="14" spans="1:18" s="817" customFormat="1" ht="15" customHeight="1" x14ac:dyDescent="0.2">
      <c r="A14" s="86"/>
      <c r="B14" s="903"/>
      <c r="C14" s="903"/>
      <c r="D14" s="903"/>
      <c r="E14" s="903"/>
      <c r="F14" s="903"/>
      <c r="G14" s="903"/>
      <c r="H14" s="903"/>
      <c r="I14" s="903"/>
      <c r="J14" s="903"/>
      <c r="K14" s="903"/>
      <c r="L14" s="903"/>
      <c r="M14" s="903"/>
      <c r="N14" s="903"/>
      <c r="O14" s="766"/>
      <c r="P14" s="833"/>
      <c r="Q14" s="823"/>
      <c r="R14" s="834"/>
    </row>
    <row r="15" spans="1:18" ht="15" customHeight="1" x14ac:dyDescent="0.3">
      <c r="A15" s="696" t="s">
        <v>20</v>
      </c>
      <c r="B15" s="766">
        <v>7828872</v>
      </c>
      <c r="C15" s="902">
        <v>3755082</v>
      </c>
      <c r="D15" s="902">
        <v>1016363</v>
      </c>
      <c r="E15" s="902">
        <v>558358</v>
      </c>
      <c r="F15" s="902">
        <v>0</v>
      </c>
      <c r="G15" s="902">
        <v>5119</v>
      </c>
      <c r="H15" s="902">
        <v>2074482</v>
      </c>
      <c r="I15" s="902">
        <v>0</v>
      </c>
      <c r="J15" s="902">
        <v>0</v>
      </c>
      <c r="K15" s="902">
        <v>160466</v>
      </c>
      <c r="L15" s="902">
        <v>0</v>
      </c>
      <c r="M15" s="902">
        <v>253341</v>
      </c>
      <c r="N15" s="902">
        <v>5661</v>
      </c>
      <c r="O15" s="766">
        <v>513659</v>
      </c>
      <c r="Q15" s="806"/>
    </row>
    <row r="16" spans="1:18" ht="15" customHeight="1" x14ac:dyDescent="0.3">
      <c r="A16" s="696" t="s">
        <v>1319</v>
      </c>
      <c r="B16" s="766">
        <v>21208337</v>
      </c>
      <c r="C16" s="902">
        <v>9698231</v>
      </c>
      <c r="D16" s="902">
        <v>2046963</v>
      </c>
      <c r="E16" s="902">
        <v>1216108</v>
      </c>
      <c r="F16" s="902">
        <v>0</v>
      </c>
      <c r="G16" s="902">
        <v>48216</v>
      </c>
      <c r="H16" s="902">
        <v>6573585</v>
      </c>
      <c r="I16" s="902">
        <v>0</v>
      </c>
      <c r="J16" s="902">
        <v>0</v>
      </c>
      <c r="K16" s="902">
        <v>913324</v>
      </c>
      <c r="L16" s="902">
        <v>0</v>
      </c>
      <c r="M16" s="902">
        <v>681857</v>
      </c>
      <c r="N16" s="902">
        <v>30053</v>
      </c>
      <c r="O16" s="766">
        <v>5107957</v>
      </c>
      <c r="Q16" s="806"/>
    </row>
    <row r="17" spans="1:17" ht="15" customHeight="1" x14ac:dyDescent="0.3">
      <c r="A17" s="696" t="s">
        <v>22</v>
      </c>
      <c r="B17" s="766">
        <v>5789198</v>
      </c>
      <c r="C17" s="902">
        <v>3230909</v>
      </c>
      <c r="D17" s="902">
        <v>594049</v>
      </c>
      <c r="E17" s="902">
        <v>341770</v>
      </c>
      <c r="F17" s="902">
        <v>0</v>
      </c>
      <c r="G17" s="902">
        <v>54607</v>
      </c>
      <c r="H17" s="902">
        <v>1203229</v>
      </c>
      <c r="I17" s="902">
        <v>0</v>
      </c>
      <c r="J17" s="902">
        <v>0</v>
      </c>
      <c r="K17" s="902">
        <v>176337</v>
      </c>
      <c r="L17" s="902">
        <v>0</v>
      </c>
      <c r="M17" s="902">
        <v>181344</v>
      </c>
      <c r="N17" s="902">
        <v>6953</v>
      </c>
      <c r="O17" s="766">
        <v>-957967</v>
      </c>
      <c r="Q17" s="806"/>
    </row>
    <row r="18" spans="1:17" ht="15" customHeight="1" x14ac:dyDescent="0.3">
      <c r="A18" s="696" t="s">
        <v>23</v>
      </c>
      <c r="B18" s="766">
        <v>3651165</v>
      </c>
      <c r="C18" s="902">
        <v>1896968</v>
      </c>
      <c r="D18" s="902">
        <v>321320</v>
      </c>
      <c r="E18" s="902">
        <v>176433</v>
      </c>
      <c r="F18" s="902">
        <v>0</v>
      </c>
      <c r="G18" s="902">
        <v>18544</v>
      </c>
      <c r="H18" s="902">
        <v>1004229</v>
      </c>
      <c r="I18" s="902">
        <v>0</v>
      </c>
      <c r="J18" s="902">
        <v>0</v>
      </c>
      <c r="K18" s="902">
        <v>155353</v>
      </c>
      <c r="L18" s="902">
        <v>0</v>
      </c>
      <c r="M18" s="902">
        <v>71734</v>
      </c>
      <c r="N18" s="902">
        <v>6584</v>
      </c>
      <c r="O18" s="766">
        <v>353002</v>
      </c>
      <c r="Q18" s="806"/>
    </row>
    <row r="19" spans="1:17" ht="15" customHeight="1" x14ac:dyDescent="0.3">
      <c r="A19" s="696" t="s">
        <v>24</v>
      </c>
      <c r="B19" s="766">
        <v>20985694</v>
      </c>
      <c r="C19" s="902">
        <v>8940204</v>
      </c>
      <c r="D19" s="902">
        <v>2349045</v>
      </c>
      <c r="E19" s="902">
        <v>1347483</v>
      </c>
      <c r="F19" s="902">
        <v>0</v>
      </c>
      <c r="G19" s="902">
        <v>56871</v>
      </c>
      <c r="H19" s="902">
        <v>6784771</v>
      </c>
      <c r="I19" s="902">
        <v>0</v>
      </c>
      <c r="J19" s="902">
        <v>0</v>
      </c>
      <c r="K19" s="902">
        <v>831393</v>
      </c>
      <c r="L19" s="902">
        <v>0</v>
      </c>
      <c r="M19" s="902">
        <v>634155</v>
      </c>
      <c r="N19" s="902">
        <v>41772</v>
      </c>
      <c r="O19" s="766">
        <v>580343</v>
      </c>
      <c r="Q19" s="806"/>
    </row>
    <row r="20" spans="1:17" ht="15" customHeight="1" x14ac:dyDescent="0.3">
      <c r="A20" s="696" t="s">
        <v>25</v>
      </c>
      <c r="B20" s="766">
        <v>4772071</v>
      </c>
      <c r="C20" s="902">
        <v>2319172</v>
      </c>
      <c r="D20" s="902">
        <v>529652</v>
      </c>
      <c r="E20" s="902">
        <v>408491</v>
      </c>
      <c r="F20" s="902">
        <v>0</v>
      </c>
      <c r="G20" s="902">
        <v>15131</v>
      </c>
      <c r="H20" s="902">
        <v>1244931</v>
      </c>
      <c r="I20" s="902">
        <v>0</v>
      </c>
      <c r="J20" s="902">
        <v>0</v>
      </c>
      <c r="K20" s="902">
        <v>72962</v>
      </c>
      <c r="L20" s="902">
        <v>0</v>
      </c>
      <c r="M20" s="902">
        <v>174464</v>
      </c>
      <c r="N20" s="902">
        <v>7268</v>
      </c>
      <c r="O20" s="766">
        <v>-1384688</v>
      </c>
      <c r="Q20" s="806"/>
    </row>
    <row r="21" spans="1:17" ht="15" customHeight="1" x14ac:dyDescent="0.3">
      <c r="A21" s="696" t="s">
        <v>26</v>
      </c>
      <c r="B21" s="766">
        <v>7265329</v>
      </c>
      <c r="C21" s="902">
        <v>3269935</v>
      </c>
      <c r="D21" s="902">
        <v>842829</v>
      </c>
      <c r="E21" s="902">
        <v>606512</v>
      </c>
      <c r="F21" s="902">
        <v>0</v>
      </c>
      <c r="G21" s="902">
        <v>64932</v>
      </c>
      <c r="H21" s="902">
        <v>2088124</v>
      </c>
      <c r="I21" s="902">
        <v>0</v>
      </c>
      <c r="J21" s="902">
        <v>0</v>
      </c>
      <c r="K21" s="902">
        <v>114486</v>
      </c>
      <c r="L21" s="902">
        <v>0</v>
      </c>
      <c r="M21" s="902">
        <v>255224</v>
      </c>
      <c r="N21" s="902">
        <v>23287</v>
      </c>
      <c r="O21" s="766">
        <v>-2116408</v>
      </c>
      <c r="Q21" s="806"/>
    </row>
    <row r="22" spans="1:17" ht="15" customHeight="1" x14ac:dyDescent="0.3">
      <c r="A22" s="696" t="s">
        <v>27</v>
      </c>
      <c r="B22" s="766">
        <v>22128148</v>
      </c>
      <c r="C22" s="902">
        <v>9980060</v>
      </c>
      <c r="D22" s="902">
        <v>2149562</v>
      </c>
      <c r="E22" s="902">
        <v>1675813</v>
      </c>
      <c r="F22" s="902">
        <v>0</v>
      </c>
      <c r="G22" s="902">
        <v>71313</v>
      </c>
      <c r="H22" s="902">
        <v>7210767</v>
      </c>
      <c r="I22" s="902">
        <v>0</v>
      </c>
      <c r="J22" s="902">
        <v>0</v>
      </c>
      <c r="K22" s="902">
        <v>224658</v>
      </c>
      <c r="L22" s="902">
        <v>0</v>
      </c>
      <c r="M22" s="902">
        <v>769574</v>
      </c>
      <c r="N22" s="902">
        <v>46401</v>
      </c>
      <c r="O22" s="766">
        <v>1246728</v>
      </c>
      <c r="Q22" s="806"/>
    </row>
    <row r="23" spans="1:17" ht="15" customHeight="1" x14ac:dyDescent="0.3">
      <c r="A23" s="697" t="s">
        <v>28</v>
      </c>
      <c r="B23" s="766">
        <v>52917313</v>
      </c>
      <c r="C23" s="902">
        <v>7080909</v>
      </c>
      <c r="D23" s="902">
        <v>1358784</v>
      </c>
      <c r="E23" s="902">
        <v>10829284</v>
      </c>
      <c r="F23" s="902">
        <v>0</v>
      </c>
      <c r="G23" s="902">
        <v>101874</v>
      </c>
      <c r="H23" s="902">
        <v>4848090</v>
      </c>
      <c r="I23" s="902">
        <v>11000</v>
      </c>
      <c r="J23" s="902">
        <v>73829</v>
      </c>
      <c r="K23" s="902">
        <v>563725</v>
      </c>
      <c r="L23" s="902">
        <v>25200108</v>
      </c>
      <c r="M23" s="902">
        <v>1132539</v>
      </c>
      <c r="N23" s="902">
        <v>1717171</v>
      </c>
      <c r="O23" s="766">
        <v>-13880913</v>
      </c>
      <c r="Q23" s="806"/>
    </row>
    <row r="24" spans="1:17" ht="15" customHeight="1" x14ac:dyDescent="0.3">
      <c r="A24" s="406" t="s">
        <v>1292</v>
      </c>
      <c r="B24" s="766">
        <v>39693227</v>
      </c>
      <c r="C24" s="902">
        <v>18041423</v>
      </c>
      <c r="D24" s="902">
        <v>4285703</v>
      </c>
      <c r="E24" s="902">
        <v>2313472</v>
      </c>
      <c r="F24" s="902">
        <v>0</v>
      </c>
      <c r="G24" s="902">
        <v>14889</v>
      </c>
      <c r="H24" s="902">
        <v>11600553</v>
      </c>
      <c r="I24" s="902">
        <v>0</v>
      </c>
      <c r="J24" s="902">
        <v>0</v>
      </c>
      <c r="K24" s="902">
        <v>1909048</v>
      </c>
      <c r="L24" s="902">
        <v>0</v>
      </c>
      <c r="M24" s="902">
        <v>1453225</v>
      </c>
      <c r="N24" s="902">
        <v>74914</v>
      </c>
      <c r="O24" s="766">
        <v>10029498</v>
      </c>
      <c r="Q24" s="806"/>
    </row>
    <row r="25" spans="1:17" ht="15" customHeight="1" x14ac:dyDescent="0.3">
      <c r="A25" s="406" t="s">
        <v>1293</v>
      </c>
      <c r="B25" s="766">
        <v>48210218</v>
      </c>
      <c r="C25" s="902">
        <v>20451984</v>
      </c>
      <c r="D25" s="902">
        <v>5380516</v>
      </c>
      <c r="E25" s="902">
        <v>3191230</v>
      </c>
      <c r="F25" s="902">
        <v>0</v>
      </c>
      <c r="G25" s="902">
        <v>69906</v>
      </c>
      <c r="H25" s="902">
        <v>13439368</v>
      </c>
      <c r="I25" s="902">
        <v>0</v>
      </c>
      <c r="J25" s="902">
        <v>0</v>
      </c>
      <c r="K25" s="902">
        <v>3650744</v>
      </c>
      <c r="L25" s="902">
        <v>0</v>
      </c>
      <c r="M25" s="902">
        <v>1911929</v>
      </c>
      <c r="N25" s="902">
        <v>114541</v>
      </c>
      <c r="O25" s="766">
        <v>-603592</v>
      </c>
      <c r="Q25" s="806"/>
    </row>
    <row r="26" spans="1:17" ht="15" customHeight="1" x14ac:dyDescent="0.3">
      <c r="A26" s="406" t="s">
        <v>29</v>
      </c>
      <c r="B26" s="766">
        <v>7689465</v>
      </c>
      <c r="C26" s="902">
        <v>3371040</v>
      </c>
      <c r="D26" s="902">
        <v>869104</v>
      </c>
      <c r="E26" s="902">
        <v>480286</v>
      </c>
      <c r="F26" s="902">
        <v>0</v>
      </c>
      <c r="G26" s="902">
        <v>16820</v>
      </c>
      <c r="H26" s="902">
        <v>2400629</v>
      </c>
      <c r="I26" s="902">
        <v>0</v>
      </c>
      <c r="J26" s="902">
        <v>0</v>
      </c>
      <c r="K26" s="902">
        <v>159173</v>
      </c>
      <c r="L26" s="902">
        <v>0</v>
      </c>
      <c r="M26" s="902">
        <v>269033</v>
      </c>
      <c r="N26" s="902">
        <v>123380</v>
      </c>
      <c r="O26" s="766">
        <v>-1757062</v>
      </c>
      <c r="Q26" s="806"/>
    </row>
    <row r="27" spans="1:17" ht="15" customHeight="1" x14ac:dyDescent="0.3">
      <c r="A27" s="406" t="s">
        <v>30</v>
      </c>
      <c r="B27" s="766">
        <v>20047708</v>
      </c>
      <c r="C27" s="902">
        <v>8579387</v>
      </c>
      <c r="D27" s="902">
        <v>2469520</v>
      </c>
      <c r="E27" s="902">
        <v>1479651</v>
      </c>
      <c r="F27" s="902">
        <v>0</v>
      </c>
      <c r="G27" s="902">
        <v>40949</v>
      </c>
      <c r="H27" s="902">
        <v>6191717</v>
      </c>
      <c r="I27" s="902">
        <v>0</v>
      </c>
      <c r="J27" s="902">
        <v>0</v>
      </c>
      <c r="K27" s="902">
        <v>438557</v>
      </c>
      <c r="L27" s="902">
        <v>0</v>
      </c>
      <c r="M27" s="902">
        <v>816865</v>
      </c>
      <c r="N27" s="902">
        <v>31062</v>
      </c>
      <c r="O27" s="766">
        <v>4006093</v>
      </c>
      <c r="Q27" s="806"/>
    </row>
    <row r="28" spans="1:17" ht="15" customHeight="1" x14ac:dyDescent="0.3">
      <c r="A28" s="406" t="s">
        <v>31</v>
      </c>
      <c r="B28" s="766">
        <v>7166257</v>
      </c>
      <c r="C28" s="902">
        <v>3346920</v>
      </c>
      <c r="D28" s="902">
        <v>751254</v>
      </c>
      <c r="E28" s="902">
        <v>654273</v>
      </c>
      <c r="F28" s="902">
        <v>0</v>
      </c>
      <c r="G28" s="902">
        <v>42994</v>
      </c>
      <c r="H28" s="902">
        <v>1946390</v>
      </c>
      <c r="I28" s="902">
        <v>0</v>
      </c>
      <c r="J28" s="902">
        <v>0</v>
      </c>
      <c r="K28" s="902">
        <v>129067</v>
      </c>
      <c r="L28" s="902">
        <v>0</v>
      </c>
      <c r="M28" s="902">
        <v>283435</v>
      </c>
      <c r="N28" s="902">
        <v>11924</v>
      </c>
      <c r="O28" s="766">
        <v>-3381167</v>
      </c>
      <c r="Q28" s="806"/>
    </row>
    <row r="29" spans="1:17" ht="15" customHeight="1" x14ac:dyDescent="0.3">
      <c r="A29" s="406" t="s">
        <v>32</v>
      </c>
      <c r="B29" s="766">
        <v>7430436</v>
      </c>
      <c r="C29" s="902">
        <v>3247808</v>
      </c>
      <c r="D29" s="902">
        <v>732816</v>
      </c>
      <c r="E29" s="902">
        <v>625436</v>
      </c>
      <c r="F29" s="902">
        <v>0</v>
      </c>
      <c r="G29" s="902">
        <v>15732</v>
      </c>
      <c r="H29" s="902">
        <v>2451074</v>
      </c>
      <c r="I29" s="902">
        <v>0</v>
      </c>
      <c r="J29" s="902">
        <v>0</v>
      </c>
      <c r="K29" s="902">
        <v>149497</v>
      </c>
      <c r="L29" s="902">
        <v>0</v>
      </c>
      <c r="M29" s="902">
        <v>193034</v>
      </c>
      <c r="N29" s="902">
        <v>15039</v>
      </c>
      <c r="O29" s="766">
        <v>-1469037</v>
      </c>
      <c r="Q29" s="806"/>
    </row>
    <row r="30" spans="1:17" ht="15" customHeight="1" x14ac:dyDescent="0.3">
      <c r="A30" s="406" t="s">
        <v>33</v>
      </c>
      <c r="B30" s="766">
        <v>39749189</v>
      </c>
      <c r="C30" s="902">
        <v>17697943</v>
      </c>
      <c r="D30" s="902">
        <v>4847310</v>
      </c>
      <c r="E30" s="902">
        <v>2509258</v>
      </c>
      <c r="F30" s="902">
        <v>0</v>
      </c>
      <c r="G30" s="902">
        <v>131140</v>
      </c>
      <c r="H30" s="902">
        <v>12272668</v>
      </c>
      <c r="I30" s="902">
        <v>0</v>
      </c>
      <c r="J30" s="902">
        <v>0</v>
      </c>
      <c r="K30" s="902">
        <v>1114147</v>
      </c>
      <c r="L30" s="902">
        <v>0</v>
      </c>
      <c r="M30" s="902">
        <v>1128213</v>
      </c>
      <c r="N30" s="902">
        <v>48510</v>
      </c>
      <c r="O30" s="766">
        <v>4641763</v>
      </c>
      <c r="Q30" s="806"/>
    </row>
    <row r="31" spans="1:17" ht="15" customHeight="1" x14ac:dyDescent="0.3">
      <c r="A31" s="406" t="s">
        <v>1290</v>
      </c>
      <c r="B31" s="766">
        <v>27643118</v>
      </c>
      <c r="C31" s="902">
        <v>12305149</v>
      </c>
      <c r="D31" s="902">
        <v>2877443</v>
      </c>
      <c r="E31" s="902">
        <v>1709517</v>
      </c>
      <c r="F31" s="902">
        <v>0</v>
      </c>
      <c r="G31" s="902">
        <v>10360</v>
      </c>
      <c r="H31" s="902">
        <v>9178773</v>
      </c>
      <c r="I31" s="902">
        <v>0</v>
      </c>
      <c r="J31" s="902">
        <v>0</v>
      </c>
      <c r="K31" s="902">
        <v>367548</v>
      </c>
      <c r="L31" s="902">
        <v>0</v>
      </c>
      <c r="M31" s="902">
        <v>1084940</v>
      </c>
      <c r="N31" s="902">
        <v>109388</v>
      </c>
      <c r="O31" s="766">
        <v>-2112787</v>
      </c>
      <c r="Q31" s="806"/>
    </row>
    <row r="32" spans="1:17" ht="15" customHeight="1" x14ac:dyDescent="0.3">
      <c r="A32" s="406" t="s">
        <v>1288</v>
      </c>
      <c r="B32" s="766">
        <v>16807670</v>
      </c>
      <c r="C32" s="902">
        <v>7713569</v>
      </c>
      <c r="D32" s="902">
        <v>1999356</v>
      </c>
      <c r="E32" s="902">
        <v>1123765</v>
      </c>
      <c r="F32" s="902">
        <v>0</v>
      </c>
      <c r="G32" s="902">
        <v>10664</v>
      </c>
      <c r="H32" s="902">
        <v>4853310</v>
      </c>
      <c r="I32" s="902">
        <v>0</v>
      </c>
      <c r="J32" s="902">
        <v>0</v>
      </c>
      <c r="K32" s="902">
        <v>563012</v>
      </c>
      <c r="L32" s="902">
        <v>0</v>
      </c>
      <c r="M32" s="902">
        <v>536142</v>
      </c>
      <c r="N32" s="902">
        <v>7852</v>
      </c>
      <c r="O32" s="766">
        <v>-309467</v>
      </c>
      <c r="Q32" s="806"/>
    </row>
    <row r="33" spans="1:17" ht="15" customHeight="1" x14ac:dyDescent="0.3">
      <c r="A33" s="696" t="s">
        <v>34</v>
      </c>
      <c r="B33" s="766">
        <v>12469675</v>
      </c>
      <c r="C33" s="902">
        <v>5310022</v>
      </c>
      <c r="D33" s="902">
        <v>1431954</v>
      </c>
      <c r="E33" s="902">
        <v>881234</v>
      </c>
      <c r="F33" s="902">
        <v>0</v>
      </c>
      <c r="G33" s="902">
        <v>63690</v>
      </c>
      <c r="H33" s="902">
        <v>3963870</v>
      </c>
      <c r="I33" s="902">
        <v>0</v>
      </c>
      <c r="J33" s="902">
        <v>0</v>
      </c>
      <c r="K33" s="902">
        <v>529741</v>
      </c>
      <c r="L33" s="902">
        <v>0</v>
      </c>
      <c r="M33" s="902">
        <v>277558</v>
      </c>
      <c r="N33" s="902">
        <v>11606</v>
      </c>
      <c r="O33" s="766">
        <v>-543777</v>
      </c>
      <c r="Q33" s="806"/>
    </row>
    <row r="34" spans="1:17" ht="15" customHeight="1" x14ac:dyDescent="0.3">
      <c r="A34" s="696" t="s">
        <v>35</v>
      </c>
      <c r="B34" s="766">
        <v>8388990</v>
      </c>
      <c r="C34" s="902">
        <v>3536848</v>
      </c>
      <c r="D34" s="902">
        <v>929566</v>
      </c>
      <c r="E34" s="902">
        <v>727880</v>
      </c>
      <c r="F34" s="902">
        <v>0</v>
      </c>
      <c r="G34" s="902">
        <v>8493</v>
      </c>
      <c r="H34" s="902">
        <v>2537388</v>
      </c>
      <c r="I34" s="902">
        <v>0</v>
      </c>
      <c r="J34" s="902">
        <v>0</v>
      </c>
      <c r="K34" s="902">
        <v>361766</v>
      </c>
      <c r="L34" s="902">
        <v>0</v>
      </c>
      <c r="M34" s="902">
        <v>257071</v>
      </c>
      <c r="N34" s="902">
        <v>29978</v>
      </c>
      <c r="O34" s="766">
        <v>-2689750</v>
      </c>
      <c r="Q34" s="806"/>
    </row>
    <row r="35" spans="1:17" ht="15" customHeight="1" x14ac:dyDescent="0.3">
      <c r="A35" s="696" t="s">
        <v>36</v>
      </c>
      <c r="B35" s="766">
        <v>5804465</v>
      </c>
      <c r="C35" s="902">
        <v>2679777</v>
      </c>
      <c r="D35" s="902">
        <v>642101</v>
      </c>
      <c r="E35" s="902">
        <v>380003</v>
      </c>
      <c r="F35" s="902">
        <v>0</v>
      </c>
      <c r="G35" s="902">
        <v>28204</v>
      </c>
      <c r="H35" s="902">
        <v>1566662</v>
      </c>
      <c r="I35" s="902">
        <v>0</v>
      </c>
      <c r="J35" s="902">
        <v>0</v>
      </c>
      <c r="K35" s="902">
        <v>299135</v>
      </c>
      <c r="L35" s="902">
        <v>0</v>
      </c>
      <c r="M35" s="902">
        <v>204110</v>
      </c>
      <c r="N35" s="902">
        <v>4473</v>
      </c>
      <c r="O35" s="766">
        <v>-2080893</v>
      </c>
      <c r="Q35" s="806"/>
    </row>
    <row r="36" spans="1:17" ht="15" customHeight="1" x14ac:dyDescent="0.3">
      <c r="A36" s="696" t="s">
        <v>37</v>
      </c>
      <c r="B36" s="766">
        <v>34924086</v>
      </c>
      <c r="C36" s="902">
        <v>15179478</v>
      </c>
      <c r="D36" s="902">
        <v>3972730</v>
      </c>
      <c r="E36" s="902">
        <v>2072037</v>
      </c>
      <c r="F36" s="902">
        <v>0</v>
      </c>
      <c r="G36" s="902">
        <v>25263</v>
      </c>
      <c r="H36" s="902">
        <v>11125833</v>
      </c>
      <c r="I36" s="902">
        <v>0</v>
      </c>
      <c r="J36" s="902">
        <v>0</v>
      </c>
      <c r="K36" s="902">
        <v>933967</v>
      </c>
      <c r="L36" s="902">
        <v>0</v>
      </c>
      <c r="M36" s="902">
        <v>1501014</v>
      </c>
      <c r="N36" s="902">
        <v>113764</v>
      </c>
      <c r="O36" s="766">
        <v>9962001</v>
      </c>
      <c r="Q36" s="806"/>
    </row>
    <row r="37" spans="1:17" ht="15" customHeight="1" x14ac:dyDescent="0.3">
      <c r="A37" s="696" t="s">
        <v>38</v>
      </c>
      <c r="B37" s="766">
        <v>6026762</v>
      </c>
      <c r="C37" s="902">
        <v>2611451</v>
      </c>
      <c r="D37" s="902">
        <v>644278</v>
      </c>
      <c r="E37" s="902">
        <v>430240</v>
      </c>
      <c r="F37" s="902">
        <v>0</v>
      </c>
      <c r="G37" s="902">
        <v>37734</v>
      </c>
      <c r="H37" s="902">
        <v>1927012</v>
      </c>
      <c r="I37" s="902">
        <v>0</v>
      </c>
      <c r="J37" s="902">
        <v>0</v>
      </c>
      <c r="K37" s="902">
        <v>138472</v>
      </c>
      <c r="L37" s="902">
        <v>0</v>
      </c>
      <c r="M37" s="902">
        <v>218577</v>
      </c>
      <c r="N37" s="902">
        <v>18998</v>
      </c>
      <c r="O37" s="766">
        <v>-833484</v>
      </c>
      <c r="Q37" s="806"/>
    </row>
    <row r="38" spans="1:17" ht="15" customHeight="1" x14ac:dyDescent="0.3">
      <c r="A38" s="696" t="s">
        <v>39</v>
      </c>
      <c r="B38" s="766">
        <v>16935002</v>
      </c>
      <c r="C38" s="902">
        <v>6866710</v>
      </c>
      <c r="D38" s="902">
        <v>2061065</v>
      </c>
      <c r="E38" s="902">
        <v>1275020</v>
      </c>
      <c r="F38" s="902">
        <v>0</v>
      </c>
      <c r="G38" s="902">
        <v>30351</v>
      </c>
      <c r="H38" s="902">
        <v>5421289</v>
      </c>
      <c r="I38" s="902">
        <v>0</v>
      </c>
      <c r="J38" s="902">
        <v>0</v>
      </c>
      <c r="K38" s="902">
        <v>488024</v>
      </c>
      <c r="L38" s="902">
        <v>0</v>
      </c>
      <c r="M38" s="902">
        <v>757977</v>
      </c>
      <c r="N38" s="902">
        <v>34566</v>
      </c>
      <c r="O38" s="766">
        <v>-2250880</v>
      </c>
      <c r="Q38" s="806"/>
    </row>
    <row r="39" spans="1:17" ht="15" customHeight="1" x14ac:dyDescent="0.3">
      <c r="A39" s="696" t="s">
        <v>40</v>
      </c>
      <c r="B39" s="766">
        <v>10343217</v>
      </c>
      <c r="C39" s="902">
        <v>4396999</v>
      </c>
      <c r="D39" s="902">
        <v>1106769</v>
      </c>
      <c r="E39" s="902">
        <v>865768</v>
      </c>
      <c r="F39" s="902">
        <v>0</v>
      </c>
      <c r="G39" s="902">
        <v>13870</v>
      </c>
      <c r="H39" s="902">
        <v>3130265</v>
      </c>
      <c r="I39" s="902">
        <v>0</v>
      </c>
      <c r="J39" s="902">
        <v>0</v>
      </c>
      <c r="K39" s="902">
        <v>418786</v>
      </c>
      <c r="L39" s="902">
        <v>0</v>
      </c>
      <c r="M39" s="902">
        <v>402896</v>
      </c>
      <c r="N39" s="902">
        <v>7864</v>
      </c>
      <c r="O39" s="766">
        <v>6264473</v>
      </c>
      <c r="Q39" s="806"/>
    </row>
    <row r="40" spans="1:17" ht="15" customHeight="1" x14ac:dyDescent="0.3">
      <c r="A40" s="696" t="s">
        <v>41</v>
      </c>
      <c r="B40" s="766">
        <v>7906107</v>
      </c>
      <c r="C40" s="902">
        <v>3788229</v>
      </c>
      <c r="D40" s="902">
        <v>859735</v>
      </c>
      <c r="E40" s="902">
        <v>519014</v>
      </c>
      <c r="F40" s="902">
        <v>0</v>
      </c>
      <c r="G40" s="902">
        <v>22707</v>
      </c>
      <c r="H40" s="902">
        <v>1716965</v>
      </c>
      <c r="I40" s="902">
        <v>0</v>
      </c>
      <c r="J40" s="902">
        <v>0</v>
      </c>
      <c r="K40" s="902">
        <v>772835</v>
      </c>
      <c r="L40" s="902">
        <v>0</v>
      </c>
      <c r="M40" s="902">
        <v>214043</v>
      </c>
      <c r="N40" s="902">
        <v>12579</v>
      </c>
      <c r="O40" s="766">
        <v>1522591</v>
      </c>
      <c r="Q40" s="806"/>
    </row>
    <row r="41" spans="1:17" ht="15" customHeight="1" x14ac:dyDescent="0.3">
      <c r="A41" s="696" t="s">
        <v>42</v>
      </c>
      <c r="B41" s="766">
        <v>9758871</v>
      </c>
      <c r="C41" s="902">
        <v>4120947</v>
      </c>
      <c r="D41" s="902">
        <v>1144362</v>
      </c>
      <c r="E41" s="902">
        <v>666494</v>
      </c>
      <c r="F41" s="902">
        <v>0</v>
      </c>
      <c r="G41" s="902">
        <v>37704</v>
      </c>
      <c r="H41" s="902">
        <v>3341129</v>
      </c>
      <c r="I41" s="902">
        <v>0</v>
      </c>
      <c r="J41" s="902">
        <v>0</v>
      </c>
      <c r="K41" s="902">
        <v>172225</v>
      </c>
      <c r="L41" s="902">
        <v>0</v>
      </c>
      <c r="M41" s="902">
        <v>264553</v>
      </c>
      <c r="N41" s="902">
        <v>11457</v>
      </c>
      <c r="O41" s="766">
        <v>2111421</v>
      </c>
      <c r="Q41" s="806"/>
    </row>
    <row r="42" spans="1:17" ht="15" customHeight="1" x14ac:dyDescent="0.3">
      <c r="A42" s="696" t="s">
        <v>43</v>
      </c>
      <c r="B42" s="766">
        <v>15460729</v>
      </c>
      <c r="C42" s="902">
        <v>6155334</v>
      </c>
      <c r="D42" s="902">
        <v>2129983</v>
      </c>
      <c r="E42" s="902">
        <v>1126024</v>
      </c>
      <c r="F42" s="902">
        <v>0</v>
      </c>
      <c r="G42" s="902">
        <v>30962</v>
      </c>
      <c r="H42" s="902">
        <v>4689498</v>
      </c>
      <c r="I42" s="902">
        <v>0</v>
      </c>
      <c r="J42" s="902">
        <v>0</v>
      </c>
      <c r="K42" s="902">
        <v>611149</v>
      </c>
      <c r="L42" s="902">
        <v>0</v>
      </c>
      <c r="M42" s="902">
        <v>666304</v>
      </c>
      <c r="N42" s="902">
        <v>51475</v>
      </c>
      <c r="O42" s="766">
        <v>-2123011</v>
      </c>
      <c r="Q42" s="806"/>
    </row>
    <row r="43" spans="1:17" ht="15" customHeight="1" x14ac:dyDescent="0.3">
      <c r="A43" s="696" t="s">
        <v>44</v>
      </c>
      <c r="B43" s="766">
        <v>17480800</v>
      </c>
      <c r="C43" s="902">
        <v>7955806</v>
      </c>
      <c r="D43" s="902">
        <v>1950385</v>
      </c>
      <c r="E43" s="902">
        <v>1489207</v>
      </c>
      <c r="F43" s="902">
        <v>0</v>
      </c>
      <c r="G43" s="902">
        <v>139475</v>
      </c>
      <c r="H43" s="902">
        <v>4713936</v>
      </c>
      <c r="I43" s="902">
        <v>0</v>
      </c>
      <c r="J43" s="902">
        <v>0</v>
      </c>
      <c r="K43" s="902">
        <v>552815</v>
      </c>
      <c r="L43" s="902">
        <v>0</v>
      </c>
      <c r="M43" s="902">
        <v>652401</v>
      </c>
      <c r="N43" s="902">
        <v>26775</v>
      </c>
      <c r="O43" s="766">
        <v>-2109438</v>
      </c>
      <c r="Q43" s="806"/>
    </row>
    <row r="44" spans="1:17" ht="15" customHeight="1" x14ac:dyDescent="0.3">
      <c r="A44" s="696" t="s">
        <v>45</v>
      </c>
      <c r="B44" s="766">
        <v>5500526</v>
      </c>
      <c r="C44" s="902">
        <v>2818661</v>
      </c>
      <c r="D44" s="902">
        <v>488387</v>
      </c>
      <c r="E44" s="902">
        <v>381564</v>
      </c>
      <c r="F44" s="902">
        <v>0</v>
      </c>
      <c r="G44" s="902">
        <v>9686</v>
      </c>
      <c r="H44" s="902">
        <v>1423972</v>
      </c>
      <c r="I44" s="902">
        <v>0</v>
      </c>
      <c r="J44" s="902">
        <v>0</v>
      </c>
      <c r="K44" s="902">
        <v>181662</v>
      </c>
      <c r="L44" s="902">
        <v>0</v>
      </c>
      <c r="M44" s="902">
        <v>183591</v>
      </c>
      <c r="N44" s="902">
        <v>13003</v>
      </c>
      <c r="O44" s="766">
        <v>-455849</v>
      </c>
      <c r="Q44" s="806"/>
    </row>
    <row r="45" spans="1:17" ht="15" customHeight="1" x14ac:dyDescent="0.3">
      <c r="A45" s="696" t="s">
        <v>46</v>
      </c>
      <c r="B45" s="766">
        <v>17351936</v>
      </c>
      <c r="C45" s="902">
        <v>7059036</v>
      </c>
      <c r="D45" s="902">
        <v>1726577</v>
      </c>
      <c r="E45" s="902">
        <v>1271638</v>
      </c>
      <c r="F45" s="902">
        <v>0</v>
      </c>
      <c r="G45" s="902">
        <v>58639</v>
      </c>
      <c r="H45" s="902">
        <v>5358580</v>
      </c>
      <c r="I45" s="902">
        <v>0</v>
      </c>
      <c r="J45" s="902">
        <v>0</v>
      </c>
      <c r="K45" s="902">
        <v>528928</v>
      </c>
      <c r="L45" s="902">
        <v>0</v>
      </c>
      <c r="M45" s="902">
        <v>1336902</v>
      </c>
      <c r="N45" s="902">
        <v>11636</v>
      </c>
      <c r="O45" s="766">
        <v>98194</v>
      </c>
      <c r="Q45" s="806"/>
    </row>
    <row r="46" spans="1:17" ht="15" customHeight="1" x14ac:dyDescent="0.3">
      <c r="A46" s="698" t="s">
        <v>47</v>
      </c>
      <c r="B46" s="766">
        <v>3579849</v>
      </c>
      <c r="C46" s="902">
        <v>1685769</v>
      </c>
      <c r="D46" s="902">
        <v>358504</v>
      </c>
      <c r="E46" s="902">
        <v>330020</v>
      </c>
      <c r="F46" s="902">
        <v>0</v>
      </c>
      <c r="G46" s="902">
        <v>5389</v>
      </c>
      <c r="H46" s="902">
        <v>1044081</v>
      </c>
      <c r="I46" s="902">
        <v>0</v>
      </c>
      <c r="J46" s="902">
        <v>0</v>
      </c>
      <c r="K46" s="902">
        <v>50095</v>
      </c>
      <c r="L46" s="902">
        <v>0</v>
      </c>
      <c r="M46" s="902">
        <v>103225</v>
      </c>
      <c r="N46" s="902">
        <v>2766</v>
      </c>
      <c r="O46" s="766">
        <v>-1168383</v>
      </c>
      <c r="Q46" s="806"/>
    </row>
    <row r="47" spans="1:17" ht="15" customHeight="1" x14ac:dyDescent="0.3">
      <c r="A47" s="696" t="s">
        <v>48</v>
      </c>
      <c r="B47" s="766">
        <v>15030495</v>
      </c>
      <c r="C47" s="902">
        <v>6378674</v>
      </c>
      <c r="D47" s="902">
        <v>1959858</v>
      </c>
      <c r="E47" s="902">
        <v>1052085</v>
      </c>
      <c r="F47" s="902">
        <v>0</v>
      </c>
      <c r="G47" s="902">
        <v>26392</v>
      </c>
      <c r="H47" s="902">
        <v>4822130</v>
      </c>
      <c r="I47" s="902">
        <v>0</v>
      </c>
      <c r="J47" s="902">
        <v>0</v>
      </c>
      <c r="K47" s="902">
        <v>306048</v>
      </c>
      <c r="L47" s="902">
        <v>0</v>
      </c>
      <c r="M47" s="902">
        <v>454478</v>
      </c>
      <c r="N47" s="902">
        <v>30830</v>
      </c>
      <c r="O47" s="766">
        <v>-3886366</v>
      </c>
      <c r="Q47" s="806"/>
    </row>
    <row r="48" spans="1:17" ht="15" customHeight="1" x14ac:dyDescent="0.3">
      <c r="A48" s="696" t="s">
        <v>49</v>
      </c>
      <c r="B48" s="766">
        <v>10173091</v>
      </c>
      <c r="C48" s="902">
        <v>4793191</v>
      </c>
      <c r="D48" s="902">
        <v>880048</v>
      </c>
      <c r="E48" s="902">
        <v>533147</v>
      </c>
      <c r="F48" s="902">
        <v>0</v>
      </c>
      <c r="G48" s="902">
        <v>21477</v>
      </c>
      <c r="H48" s="902">
        <v>3507932</v>
      </c>
      <c r="I48" s="902">
        <v>0</v>
      </c>
      <c r="J48" s="902">
        <v>0</v>
      </c>
      <c r="K48" s="902">
        <v>106992</v>
      </c>
      <c r="L48" s="902">
        <v>0</v>
      </c>
      <c r="M48" s="902">
        <v>269021</v>
      </c>
      <c r="N48" s="902">
        <v>61283</v>
      </c>
      <c r="O48" s="766">
        <v>-3838725</v>
      </c>
      <c r="Q48" s="806"/>
    </row>
    <row r="49" spans="1:25" ht="15" customHeight="1" x14ac:dyDescent="0.3">
      <c r="A49" s="696" t="s">
        <v>50</v>
      </c>
      <c r="B49" s="766">
        <v>11281053</v>
      </c>
      <c r="C49" s="902">
        <v>5511363</v>
      </c>
      <c r="D49" s="902">
        <v>1221711</v>
      </c>
      <c r="E49" s="902">
        <v>773451</v>
      </c>
      <c r="F49" s="902">
        <v>20000</v>
      </c>
      <c r="G49" s="902">
        <v>18841</v>
      </c>
      <c r="H49" s="902">
        <v>3119471</v>
      </c>
      <c r="I49" s="902">
        <v>0</v>
      </c>
      <c r="J49" s="902">
        <v>0</v>
      </c>
      <c r="K49" s="902">
        <v>222436</v>
      </c>
      <c r="L49" s="902">
        <v>0</v>
      </c>
      <c r="M49" s="902">
        <v>367730</v>
      </c>
      <c r="N49" s="902">
        <v>26050</v>
      </c>
      <c r="O49" s="766">
        <v>-3005481</v>
      </c>
      <c r="Q49" s="806"/>
    </row>
    <row r="50" spans="1:25" ht="15" customHeight="1" x14ac:dyDescent="0.3">
      <c r="A50" s="696" t="s">
        <v>51</v>
      </c>
      <c r="B50" s="766">
        <v>5303722</v>
      </c>
      <c r="C50" s="902">
        <v>2334315</v>
      </c>
      <c r="D50" s="902">
        <v>541809</v>
      </c>
      <c r="E50" s="902">
        <v>391565</v>
      </c>
      <c r="F50" s="902">
        <v>0</v>
      </c>
      <c r="G50" s="902">
        <v>34916</v>
      </c>
      <c r="H50" s="902">
        <v>1635893</v>
      </c>
      <c r="I50" s="902">
        <v>0</v>
      </c>
      <c r="J50" s="902">
        <v>0</v>
      </c>
      <c r="K50" s="902">
        <v>174279</v>
      </c>
      <c r="L50" s="902">
        <v>0</v>
      </c>
      <c r="M50" s="902">
        <v>172228</v>
      </c>
      <c r="N50" s="902">
        <v>18717</v>
      </c>
      <c r="O50" s="766">
        <v>-102066</v>
      </c>
      <c r="Q50" s="806"/>
    </row>
    <row r="51" spans="1:25" ht="15" customHeight="1" thickBot="1" x14ac:dyDescent="0.25">
      <c r="A51" s="699"/>
      <c r="B51" s="768"/>
      <c r="C51" s="768"/>
      <c r="D51" s="768"/>
      <c r="E51" s="768"/>
      <c r="F51" s="768"/>
      <c r="G51" s="768"/>
      <c r="H51" s="768"/>
      <c r="I51" s="768"/>
      <c r="J51" s="768"/>
      <c r="K51" s="768"/>
      <c r="L51" s="768"/>
      <c r="M51" s="768"/>
      <c r="N51" s="768"/>
      <c r="O51" s="768"/>
      <c r="Q51" s="806"/>
    </row>
    <row r="52" spans="1:25" ht="15" customHeight="1" x14ac:dyDescent="0.2">
      <c r="A52" s="824" t="s">
        <v>1043</v>
      </c>
      <c r="B52" s="766"/>
      <c r="C52" s="766"/>
      <c r="D52" s="766"/>
      <c r="E52" s="766"/>
      <c r="F52" s="766"/>
      <c r="G52" s="766"/>
      <c r="H52" s="766"/>
      <c r="I52" s="766"/>
      <c r="J52" s="766"/>
      <c r="K52" s="766"/>
      <c r="L52" s="766"/>
      <c r="M52" s="766"/>
      <c r="N52" s="766"/>
      <c r="O52" s="766"/>
      <c r="Q52" s="806"/>
    </row>
    <row r="53" spans="1:25" ht="15" customHeight="1" x14ac:dyDescent="0.2">
      <c r="A53" s="1133" t="s">
        <v>1364</v>
      </c>
      <c r="B53" s="1133"/>
      <c r="C53" s="1133"/>
      <c r="D53" s="1133"/>
      <c r="E53" s="1133"/>
      <c r="F53" s="1133"/>
      <c r="G53" s="1133"/>
      <c r="H53" s="1133"/>
      <c r="I53" s="1133"/>
      <c r="J53" s="1133"/>
      <c r="K53" s="1133"/>
      <c r="L53" s="1133"/>
      <c r="M53" s="1133"/>
      <c r="N53" s="1133"/>
      <c r="O53" s="1133"/>
      <c r="P53" s="1133"/>
      <c r="Q53" s="1133"/>
      <c r="R53" s="1133"/>
      <c r="S53" s="1133"/>
      <c r="T53" s="1133"/>
      <c r="U53" s="1133"/>
      <c r="V53" s="1133"/>
      <c r="W53" s="1133"/>
      <c r="X53" s="1133"/>
      <c r="Y53" s="1133"/>
    </row>
    <row r="54" spans="1:25" ht="15" customHeight="1" x14ac:dyDescent="0.2">
      <c r="A54" s="1133" t="s">
        <v>1296</v>
      </c>
      <c r="B54" s="1133"/>
      <c r="C54" s="1133"/>
      <c r="D54" s="1133"/>
      <c r="E54" s="1133"/>
      <c r="F54" s="1133"/>
      <c r="G54" s="1133"/>
      <c r="H54" s="1133"/>
      <c r="I54" s="1133"/>
      <c r="J54" s="1133"/>
      <c r="K54" s="1133"/>
      <c r="L54" s="1133"/>
      <c r="M54" s="1133"/>
      <c r="N54" s="1133"/>
      <c r="O54" s="1133"/>
      <c r="P54" s="1133"/>
      <c r="Q54" s="1133"/>
      <c r="R54" s="1133"/>
      <c r="S54" s="1133"/>
      <c r="T54" s="1133"/>
      <c r="U54" s="1133"/>
      <c r="V54" s="1133"/>
      <c r="W54" s="1133"/>
      <c r="X54" s="1133"/>
      <c r="Y54" s="1133"/>
    </row>
    <row r="55" spans="1:25" ht="15" customHeight="1" x14ac:dyDescent="0.2">
      <c r="A55" s="1129" t="s">
        <v>1297</v>
      </c>
      <c r="B55" s="1129"/>
      <c r="C55" s="1129"/>
      <c r="D55" s="1129"/>
      <c r="E55" s="1129"/>
      <c r="F55" s="1129"/>
      <c r="G55" s="1129"/>
      <c r="H55" s="1129"/>
      <c r="I55" s="1129"/>
      <c r="J55" s="1129"/>
      <c r="K55" s="1129"/>
      <c r="L55" s="1129"/>
      <c r="M55" s="1129"/>
      <c r="N55" s="1129"/>
      <c r="O55" s="1129"/>
      <c r="P55" s="373"/>
      <c r="Q55" s="51"/>
      <c r="R55" s="374"/>
      <c r="S55" s="51"/>
      <c r="T55" s="51"/>
      <c r="U55" s="51"/>
    </row>
    <row r="56" spans="1:25" ht="15" customHeight="1" x14ac:dyDescent="0.2">
      <c r="A56" s="436" t="s">
        <v>1298</v>
      </c>
    </row>
    <row r="57" spans="1:25" ht="19.5" customHeight="1" x14ac:dyDescent="0.2">
      <c r="A57" s="1285" t="s">
        <v>1323</v>
      </c>
      <c r="B57" s="1285"/>
      <c r="C57" s="1285"/>
      <c r="D57" s="1285"/>
      <c r="E57" s="1285"/>
      <c r="F57" s="1285"/>
      <c r="G57" s="1285"/>
      <c r="H57" s="1285"/>
      <c r="I57" s="1285"/>
      <c r="J57" s="1285"/>
      <c r="K57" s="1285"/>
      <c r="L57" s="1285"/>
      <c r="M57" s="1285"/>
      <c r="N57" s="1285"/>
      <c r="O57" s="1285"/>
    </row>
    <row r="58" spans="1:25" ht="15" customHeight="1" x14ac:dyDescent="0.2"/>
    <row r="59" spans="1:25" ht="15" customHeight="1" x14ac:dyDescent="0.2"/>
    <row r="60" spans="1:25" ht="21.75" customHeight="1" x14ac:dyDescent="0.2"/>
  </sheetData>
  <mergeCells count="25">
    <mergeCell ref="A55:O55"/>
    <mergeCell ref="A57:O57"/>
    <mergeCell ref="J8:J11"/>
    <mergeCell ref="K8:K11"/>
    <mergeCell ref="L8:L11"/>
    <mergeCell ref="M8:M11"/>
    <mergeCell ref="N8:N11"/>
    <mergeCell ref="A54:Y54"/>
    <mergeCell ref="D8:D11"/>
    <mergeCell ref="E8:E11"/>
    <mergeCell ref="F8:F11"/>
    <mergeCell ref="G8:G11"/>
    <mergeCell ref="H8:H11"/>
    <mergeCell ref="I8:I11"/>
    <mergeCell ref="A53:Y53"/>
    <mergeCell ref="A2:O2"/>
    <mergeCell ref="A3:O3"/>
    <mergeCell ref="A5:O5"/>
    <mergeCell ref="A6:A11"/>
    <mergeCell ref="C6:E7"/>
    <mergeCell ref="K6:N7"/>
    <mergeCell ref="O6:O11"/>
    <mergeCell ref="B8:B11"/>
    <mergeCell ref="C8:C11"/>
    <mergeCell ref="F6:J7"/>
  </mergeCells>
  <hyperlinks>
    <hyperlink ref="A1" location="Índice!A1" display="Regresar" xr:uid="{00000000-0004-0000-4D00-000000000000}"/>
  </hyperlink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81"/>
  <sheetViews>
    <sheetView showGridLines="0" workbookViewId="0">
      <selection activeCell="E22" sqref="E22"/>
    </sheetView>
  </sheetViews>
  <sheetFormatPr baseColWidth="10" defaultRowHeight="15" x14ac:dyDescent="0.3"/>
  <cols>
    <col min="1" max="1" width="49.28515625" style="89" customWidth="1"/>
    <col min="2" max="5" width="14.7109375" style="89" customWidth="1"/>
    <col min="6" max="6" width="14.5703125" style="89" customWidth="1"/>
    <col min="7" max="7" width="14.85546875" style="89" customWidth="1"/>
    <col min="8" max="15" width="13.7109375" style="89" customWidth="1"/>
    <col min="16" max="16" width="13.42578125" style="89" customWidth="1"/>
    <col min="17" max="16384" width="11.42578125" style="89"/>
  </cols>
  <sheetData>
    <row r="1" spans="1:17" s="244" customFormat="1" ht="18.75" x14ac:dyDescent="0.35">
      <c r="A1" s="242" t="s">
        <v>18</v>
      </c>
      <c r="B1" s="243"/>
      <c r="C1" s="243"/>
      <c r="D1" s="243"/>
      <c r="E1" s="243"/>
      <c r="F1" s="243"/>
      <c r="G1" s="243"/>
      <c r="H1" s="243"/>
      <c r="I1" s="243"/>
      <c r="J1" s="243"/>
      <c r="K1" s="243"/>
      <c r="L1" s="325"/>
      <c r="M1" s="325"/>
      <c r="N1" s="325"/>
      <c r="O1" s="325"/>
      <c r="P1" s="325"/>
    </row>
    <row r="2" spans="1:17" s="244" customFormat="1" x14ac:dyDescent="0.3">
      <c r="A2" s="1044" t="s">
        <v>817</v>
      </c>
      <c r="B2" s="1044"/>
      <c r="C2" s="1044"/>
      <c r="D2" s="1044"/>
      <c r="E2" s="1044"/>
      <c r="F2" s="1044"/>
      <c r="G2" s="1044"/>
      <c r="H2" s="1044"/>
      <c r="I2" s="1044"/>
      <c r="J2" s="1044"/>
      <c r="K2" s="1044"/>
      <c r="L2" s="1044"/>
      <c r="M2" s="1044"/>
      <c r="N2" s="1044"/>
      <c r="O2" s="1044"/>
      <c r="P2" s="1044"/>
    </row>
    <row r="3" spans="1:17" s="246" customFormat="1" ht="18" x14ac:dyDescent="0.35">
      <c r="A3" s="1045" t="s">
        <v>858</v>
      </c>
      <c r="B3" s="1046"/>
      <c r="C3" s="1046"/>
      <c r="D3" s="1046"/>
      <c r="E3" s="1046"/>
      <c r="F3" s="1046"/>
      <c r="G3" s="1046"/>
      <c r="H3" s="1046"/>
      <c r="I3" s="1046"/>
      <c r="J3" s="1046"/>
      <c r="K3" s="245"/>
      <c r="L3" s="326"/>
      <c r="M3" s="326"/>
      <c r="N3" s="326"/>
      <c r="O3" s="326"/>
      <c r="P3" s="326"/>
    </row>
    <row r="4" spans="1:17" s="244" customFormat="1" ht="15.75" thickBot="1" x14ac:dyDescent="0.35">
      <c r="A4" s="247"/>
      <c r="B4" s="247"/>
      <c r="C4" s="247"/>
      <c r="D4" s="247"/>
      <c r="E4" s="247"/>
      <c r="F4" s="325"/>
      <c r="G4" s="325"/>
      <c r="H4" s="325"/>
      <c r="I4" s="325"/>
      <c r="J4" s="325"/>
      <c r="K4" s="325"/>
      <c r="L4" s="248"/>
      <c r="M4" s="248"/>
      <c r="N4" s="248"/>
      <c r="O4" s="248"/>
      <c r="P4" s="248"/>
    </row>
    <row r="5" spans="1:17" x14ac:dyDescent="0.3">
      <c r="A5" s="1047" t="s">
        <v>490</v>
      </c>
      <c r="B5" s="1049">
        <v>2001</v>
      </c>
      <c r="C5" s="1042">
        <v>2002</v>
      </c>
      <c r="D5" s="1042">
        <v>2003</v>
      </c>
      <c r="E5" s="1042">
        <v>2004</v>
      </c>
      <c r="F5" s="1042">
        <v>2005</v>
      </c>
      <c r="G5" s="1042">
        <v>2006</v>
      </c>
      <c r="H5" s="1042">
        <v>2007</v>
      </c>
      <c r="I5" s="1042">
        <v>2008</v>
      </c>
      <c r="J5" s="1042">
        <v>2009</v>
      </c>
      <c r="K5" s="1042">
        <v>2010</v>
      </c>
      <c r="L5" s="1042">
        <v>2011</v>
      </c>
      <c r="M5" s="1042">
        <v>2012</v>
      </c>
      <c r="N5" s="1042">
        <v>2013</v>
      </c>
      <c r="O5" s="1042">
        <v>2014</v>
      </c>
      <c r="P5" s="1051">
        <v>2015</v>
      </c>
    </row>
    <row r="6" spans="1:17" ht="15.75" thickBot="1" x14ac:dyDescent="0.35">
      <c r="A6" s="1048"/>
      <c r="B6" s="1050"/>
      <c r="C6" s="1050"/>
      <c r="D6" s="1050"/>
      <c r="E6" s="1050"/>
      <c r="F6" s="1050"/>
      <c r="G6" s="1050"/>
      <c r="H6" s="1043"/>
      <c r="I6" s="1043"/>
      <c r="J6" s="1043"/>
      <c r="K6" s="1043"/>
      <c r="L6" s="1043"/>
      <c r="M6" s="1043"/>
      <c r="N6" s="1043"/>
      <c r="O6" s="1043"/>
      <c r="P6" s="1043"/>
    </row>
    <row r="7" spans="1:17" x14ac:dyDescent="0.3">
      <c r="A7" s="161"/>
      <c r="B7" s="182"/>
      <c r="C7" s="182"/>
      <c r="D7" s="182"/>
      <c r="E7" s="182"/>
      <c r="F7" s="182"/>
      <c r="G7" s="182"/>
      <c r="H7" s="182"/>
      <c r="I7" s="182"/>
      <c r="J7" s="182"/>
      <c r="K7" s="182"/>
      <c r="L7" s="161"/>
      <c r="M7" s="161"/>
      <c r="N7" s="161"/>
      <c r="O7" s="161"/>
      <c r="P7" s="161"/>
    </row>
    <row r="8" spans="1:17" s="185" customFormat="1" ht="18" x14ac:dyDescent="0.35">
      <c r="A8" s="183" t="s">
        <v>734</v>
      </c>
      <c r="B8" s="184">
        <v>258401</v>
      </c>
      <c r="C8" s="184">
        <v>257925</v>
      </c>
      <c r="D8" s="184">
        <v>262153</v>
      </c>
      <c r="E8" s="184">
        <v>263262</v>
      </c>
      <c r="F8" s="184">
        <v>262834</v>
      </c>
      <c r="G8" s="184">
        <v>276442</v>
      </c>
      <c r="H8" s="184">
        <v>280282</v>
      </c>
      <c r="I8" s="184">
        <v>284041</v>
      </c>
      <c r="J8" s="184">
        <v>292780</v>
      </c>
      <c r="K8" s="184">
        <v>302610</v>
      </c>
      <c r="L8" s="184">
        <v>307921</v>
      </c>
      <c r="M8" s="184">
        <v>320626</v>
      </c>
      <c r="N8" s="184">
        <v>321990</v>
      </c>
      <c r="O8" s="184">
        <v>326469</v>
      </c>
      <c r="P8" s="184">
        <v>327705</v>
      </c>
    </row>
    <row r="9" spans="1:17" x14ac:dyDescent="0.3">
      <c r="A9" s="186"/>
      <c r="B9" s="9"/>
      <c r="C9" s="9"/>
      <c r="D9" s="9"/>
      <c r="E9" s="9"/>
      <c r="F9" s="9"/>
      <c r="G9" s="9"/>
      <c r="H9" s="9"/>
      <c r="I9" s="9"/>
      <c r="J9" s="9"/>
      <c r="K9" s="9"/>
      <c r="L9" s="9"/>
      <c r="M9" s="9"/>
      <c r="N9" s="9"/>
      <c r="O9" s="9"/>
      <c r="P9" s="9"/>
      <c r="Q9" s="187"/>
    </row>
    <row r="10" spans="1:17" x14ac:dyDescent="0.3">
      <c r="A10" s="186"/>
      <c r="B10" s="9"/>
      <c r="C10" s="9"/>
      <c r="D10" s="9"/>
      <c r="E10" s="9"/>
      <c r="F10" s="9"/>
      <c r="G10" s="9"/>
      <c r="H10" s="9"/>
      <c r="I10" s="9"/>
      <c r="J10" s="9"/>
      <c r="K10" s="9"/>
      <c r="L10" s="9"/>
      <c r="M10" s="9"/>
      <c r="N10" s="9"/>
      <c r="O10" s="9"/>
      <c r="P10" s="9"/>
      <c r="Q10" s="187"/>
    </row>
    <row r="11" spans="1:17" s="155" customFormat="1" x14ac:dyDescent="0.3">
      <c r="A11" s="158" t="s">
        <v>735</v>
      </c>
      <c r="B11" s="188">
        <v>54025</v>
      </c>
      <c r="C11" s="188">
        <v>53362</v>
      </c>
      <c r="D11" s="188">
        <v>54756</v>
      </c>
      <c r="E11" s="188">
        <v>53512</v>
      </c>
      <c r="F11" s="188">
        <v>56508</v>
      </c>
      <c r="G11" s="188">
        <v>60204</v>
      </c>
      <c r="H11" s="188">
        <v>61571</v>
      </c>
      <c r="I11" s="188">
        <v>63268</v>
      </c>
      <c r="J11" s="188">
        <v>65288</v>
      </c>
      <c r="K11" s="188">
        <v>67405</v>
      </c>
      <c r="L11" s="188">
        <v>69603</v>
      </c>
      <c r="M11" s="188">
        <v>72478</v>
      </c>
      <c r="N11" s="188">
        <v>73773</v>
      </c>
      <c r="O11" s="188">
        <v>75951</v>
      </c>
      <c r="P11" s="188">
        <v>83693</v>
      </c>
      <c r="Q11" s="189"/>
    </row>
    <row r="12" spans="1:17" x14ac:dyDescent="0.3">
      <c r="A12" s="162"/>
      <c r="B12" s="9"/>
      <c r="C12" s="9"/>
      <c r="D12" s="9"/>
      <c r="E12" s="9"/>
      <c r="F12" s="9"/>
      <c r="G12" s="9"/>
      <c r="H12" s="9"/>
      <c r="I12" s="9"/>
      <c r="J12" s="9"/>
      <c r="K12" s="9"/>
      <c r="L12" s="9"/>
      <c r="M12" s="9"/>
      <c r="N12" s="9"/>
      <c r="O12" s="9"/>
      <c r="P12" s="9"/>
      <c r="Q12" s="187"/>
    </row>
    <row r="13" spans="1:17" x14ac:dyDescent="0.3">
      <c r="A13" s="161"/>
      <c r="B13" s="9"/>
      <c r="C13" s="9"/>
      <c r="D13" s="9"/>
      <c r="E13" s="9"/>
      <c r="F13" s="9"/>
      <c r="G13" s="9"/>
      <c r="H13" s="9"/>
      <c r="I13" s="9"/>
      <c r="J13" s="9"/>
      <c r="K13" s="9"/>
      <c r="L13" s="9"/>
      <c r="M13" s="9"/>
      <c r="N13" s="9"/>
      <c r="O13" s="9"/>
      <c r="P13" s="9"/>
    </row>
    <row r="14" spans="1:17" s="155" customFormat="1" x14ac:dyDescent="0.3">
      <c r="A14" s="158" t="s">
        <v>736</v>
      </c>
      <c r="B14" s="188">
        <v>15278</v>
      </c>
      <c r="C14" s="188">
        <v>14996</v>
      </c>
      <c r="D14" s="188">
        <v>15190</v>
      </c>
      <c r="E14" s="188">
        <v>13844</v>
      </c>
      <c r="F14" s="188">
        <v>15436</v>
      </c>
      <c r="G14" s="188">
        <v>16070</v>
      </c>
      <c r="H14" s="188">
        <v>16173</v>
      </c>
      <c r="I14" s="188">
        <v>16046</v>
      </c>
      <c r="J14" s="188">
        <v>16108</v>
      </c>
      <c r="K14" s="188">
        <v>16305</v>
      </c>
      <c r="L14" s="188">
        <v>16673</v>
      </c>
      <c r="M14" s="188">
        <v>16984</v>
      </c>
      <c r="N14" s="188">
        <v>16713</v>
      </c>
      <c r="O14" s="188">
        <v>17218</v>
      </c>
      <c r="P14" s="188">
        <v>16872</v>
      </c>
    </row>
    <row r="15" spans="1:17" ht="18" customHeight="1" x14ac:dyDescent="0.3">
      <c r="A15" s="161" t="s">
        <v>737</v>
      </c>
      <c r="B15" s="9">
        <v>13488</v>
      </c>
      <c r="C15" s="9">
        <v>13560</v>
      </c>
      <c r="D15" s="9">
        <v>13681</v>
      </c>
      <c r="E15" s="9">
        <v>13763</v>
      </c>
      <c r="F15" s="9">
        <v>13628</v>
      </c>
      <c r="G15" s="9">
        <v>13872</v>
      </c>
      <c r="H15" s="9">
        <v>13883</v>
      </c>
      <c r="I15" s="9">
        <v>13664</v>
      </c>
      <c r="J15" s="9">
        <v>13256</v>
      </c>
      <c r="K15" s="9">
        <v>13151</v>
      </c>
      <c r="L15" s="9">
        <v>13158</v>
      </c>
      <c r="M15" s="9">
        <v>13252</v>
      </c>
      <c r="N15" s="9">
        <v>13550</v>
      </c>
      <c r="O15" s="9">
        <v>13975</v>
      </c>
      <c r="P15" s="9">
        <v>14244</v>
      </c>
    </row>
    <row r="16" spans="1:17" ht="19.5" customHeight="1" x14ac:dyDescent="0.3">
      <c r="A16" s="162" t="s">
        <v>738</v>
      </c>
      <c r="B16" s="9">
        <v>1790</v>
      </c>
      <c r="C16" s="9">
        <v>1436</v>
      </c>
      <c r="D16" s="9">
        <v>1509</v>
      </c>
      <c r="E16" s="9">
        <v>81</v>
      </c>
      <c r="F16" s="9">
        <v>1808</v>
      </c>
      <c r="G16" s="9">
        <v>2198</v>
      </c>
      <c r="H16" s="9">
        <v>2290</v>
      </c>
      <c r="I16" s="9">
        <v>2382</v>
      </c>
      <c r="J16" s="9">
        <v>2852</v>
      </c>
      <c r="K16" s="9">
        <v>3154</v>
      </c>
      <c r="L16" s="9">
        <v>3515</v>
      </c>
      <c r="M16" s="9">
        <v>3732</v>
      </c>
      <c r="N16" s="9">
        <v>3163</v>
      </c>
      <c r="O16" s="9">
        <v>3243</v>
      </c>
      <c r="P16" s="9">
        <v>2628</v>
      </c>
    </row>
    <row r="17" spans="1:16" x14ac:dyDescent="0.3">
      <c r="A17" s="162"/>
      <c r="B17" s="9"/>
      <c r="C17" s="9"/>
      <c r="D17" s="9"/>
      <c r="E17" s="190"/>
      <c r="F17" s="9"/>
      <c r="G17" s="9"/>
      <c r="H17" s="9"/>
      <c r="I17" s="9"/>
      <c r="J17" s="9"/>
      <c r="K17" s="9"/>
      <c r="L17" s="9"/>
      <c r="M17" s="9"/>
      <c r="N17" s="9"/>
      <c r="O17" s="9"/>
      <c r="P17" s="9"/>
    </row>
    <row r="18" spans="1:16" s="155" customFormat="1" x14ac:dyDescent="0.3">
      <c r="A18" s="165" t="s">
        <v>739</v>
      </c>
      <c r="B18" s="188">
        <v>16811</v>
      </c>
      <c r="C18" s="188">
        <v>17212</v>
      </c>
      <c r="D18" s="188">
        <v>17898</v>
      </c>
      <c r="E18" s="188">
        <v>18103</v>
      </c>
      <c r="F18" s="188">
        <v>18280</v>
      </c>
      <c r="G18" s="188">
        <v>19695</v>
      </c>
      <c r="H18" s="188">
        <v>20036</v>
      </c>
      <c r="I18" s="188">
        <v>20402</v>
      </c>
      <c r="J18" s="188">
        <v>20951</v>
      </c>
      <c r="K18" s="188">
        <v>21609</v>
      </c>
      <c r="L18" s="188">
        <v>22265</v>
      </c>
      <c r="M18" s="188">
        <v>23054</v>
      </c>
      <c r="N18" s="188">
        <v>23356</v>
      </c>
      <c r="O18" s="188">
        <v>23839</v>
      </c>
      <c r="P18" s="188">
        <v>24373</v>
      </c>
    </row>
    <row r="19" spans="1:16" ht="14.25" customHeight="1" x14ac:dyDescent="0.3">
      <c r="A19" s="161" t="s">
        <v>740</v>
      </c>
      <c r="B19" s="9">
        <v>79</v>
      </c>
      <c r="C19" s="9">
        <v>77</v>
      </c>
      <c r="D19" s="9">
        <v>83</v>
      </c>
      <c r="E19" s="9">
        <v>85</v>
      </c>
      <c r="F19" s="9">
        <v>85</v>
      </c>
      <c r="G19" s="9">
        <v>85</v>
      </c>
      <c r="H19" s="9">
        <v>88</v>
      </c>
      <c r="I19" s="9">
        <v>87</v>
      </c>
      <c r="J19" s="9">
        <v>93</v>
      </c>
      <c r="K19" s="9">
        <v>95</v>
      </c>
      <c r="L19" s="9">
        <v>98</v>
      </c>
      <c r="M19" s="9">
        <v>102</v>
      </c>
      <c r="N19" s="9">
        <v>98</v>
      </c>
      <c r="O19" s="9">
        <v>101</v>
      </c>
      <c r="P19" s="9">
        <v>96</v>
      </c>
    </row>
    <row r="20" spans="1:16" ht="14.25" customHeight="1" x14ac:dyDescent="0.3">
      <c r="A20" s="162" t="s">
        <v>741</v>
      </c>
      <c r="B20" s="9">
        <v>104</v>
      </c>
      <c r="C20" s="9">
        <v>106</v>
      </c>
      <c r="D20" s="9">
        <v>110</v>
      </c>
      <c r="E20" s="9">
        <v>116</v>
      </c>
      <c r="F20" s="9">
        <v>118</v>
      </c>
      <c r="G20" s="9">
        <v>125</v>
      </c>
      <c r="H20" s="9">
        <v>132</v>
      </c>
      <c r="I20" s="9">
        <v>132</v>
      </c>
      <c r="J20" s="9">
        <v>136</v>
      </c>
      <c r="K20" s="9">
        <v>147</v>
      </c>
      <c r="L20" s="9">
        <v>156</v>
      </c>
      <c r="M20" s="9">
        <v>159</v>
      </c>
      <c r="N20" s="9">
        <v>171</v>
      </c>
      <c r="O20" s="9">
        <v>178</v>
      </c>
      <c r="P20" s="9">
        <v>175</v>
      </c>
    </row>
    <row r="21" spans="1:16" ht="14.25" customHeight="1" x14ac:dyDescent="0.3">
      <c r="A21" s="161" t="s">
        <v>742</v>
      </c>
      <c r="B21" s="9">
        <v>47</v>
      </c>
      <c r="C21" s="9">
        <v>49</v>
      </c>
      <c r="D21" s="9">
        <v>51</v>
      </c>
      <c r="E21" s="9">
        <v>54</v>
      </c>
      <c r="F21" s="9">
        <v>54</v>
      </c>
      <c r="G21" s="9">
        <v>62</v>
      </c>
      <c r="H21" s="9">
        <v>64</v>
      </c>
      <c r="I21" s="9">
        <v>68</v>
      </c>
      <c r="J21" s="9">
        <v>72</v>
      </c>
      <c r="K21" s="9">
        <v>79</v>
      </c>
      <c r="L21" s="9">
        <v>83</v>
      </c>
      <c r="M21" s="9">
        <v>91</v>
      </c>
      <c r="N21" s="9">
        <v>91</v>
      </c>
      <c r="O21" s="9">
        <v>94</v>
      </c>
      <c r="P21" s="9">
        <v>94</v>
      </c>
    </row>
    <row r="22" spans="1:16" ht="14.25" customHeight="1" x14ac:dyDescent="0.3">
      <c r="A22" s="162" t="s">
        <v>743</v>
      </c>
      <c r="B22" s="9">
        <v>478</v>
      </c>
      <c r="C22" s="9">
        <v>481</v>
      </c>
      <c r="D22" s="9">
        <v>499</v>
      </c>
      <c r="E22" s="9">
        <v>508</v>
      </c>
      <c r="F22" s="9">
        <v>518</v>
      </c>
      <c r="G22" s="9">
        <v>558</v>
      </c>
      <c r="H22" s="9">
        <v>559</v>
      </c>
      <c r="I22" s="9">
        <v>574</v>
      </c>
      <c r="J22" s="9">
        <v>574</v>
      </c>
      <c r="K22" s="9">
        <v>601</v>
      </c>
      <c r="L22" s="9">
        <v>623</v>
      </c>
      <c r="M22" s="9">
        <v>634</v>
      </c>
      <c r="N22" s="9">
        <v>648</v>
      </c>
      <c r="O22" s="9">
        <v>651</v>
      </c>
      <c r="P22" s="9">
        <v>658</v>
      </c>
    </row>
    <row r="23" spans="1:16" ht="14.25" customHeight="1" x14ac:dyDescent="0.3">
      <c r="A23" s="162" t="s">
        <v>789</v>
      </c>
      <c r="B23" s="9"/>
      <c r="C23" s="9"/>
      <c r="D23" s="9"/>
      <c r="E23" s="9"/>
      <c r="F23" s="9"/>
      <c r="G23" s="9"/>
      <c r="H23" s="9"/>
      <c r="I23" s="9"/>
      <c r="J23" s="9"/>
      <c r="K23" s="9"/>
      <c r="L23" s="9"/>
      <c r="M23" s="9"/>
      <c r="N23" s="9"/>
      <c r="O23" s="9"/>
      <c r="P23" s="9">
        <v>16</v>
      </c>
    </row>
    <row r="24" spans="1:16" ht="14.25" customHeight="1" x14ac:dyDescent="0.3">
      <c r="A24" s="162" t="s">
        <v>744</v>
      </c>
      <c r="B24" s="9">
        <v>74</v>
      </c>
      <c r="C24" s="9">
        <v>77</v>
      </c>
      <c r="D24" s="9">
        <v>81</v>
      </c>
      <c r="E24" s="9">
        <v>81</v>
      </c>
      <c r="F24" s="9">
        <v>82</v>
      </c>
      <c r="G24" s="9">
        <v>85</v>
      </c>
      <c r="H24" s="9">
        <v>90</v>
      </c>
      <c r="I24" s="9">
        <v>95</v>
      </c>
      <c r="J24" s="9">
        <v>96</v>
      </c>
      <c r="K24" s="9">
        <v>96</v>
      </c>
      <c r="L24" s="9">
        <v>96</v>
      </c>
      <c r="M24" s="9">
        <v>103</v>
      </c>
      <c r="N24" s="9">
        <v>103</v>
      </c>
      <c r="O24" s="9">
        <v>101</v>
      </c>
      <c r="P24" s="9">
        <v>103</v>
      </c>
    </row>
    <row r="25" spans="1:16" ht="14.25" customHeight="1" x14ac:dyDescent="0.3">
      <c r="A25" s="162" t="s">
        <v>745</v>
      </c>
      <c r="B25" s="9">
        <v>1763</v>
      </c>
      <c r="C25" s="9">
        <v>1792</v>
      </c>
      <c r="D25" s="9">
        <v>1843</v>
      </c>
      <c r="E25" s="9">
        <v>1876</v>
      </c>
      <c r="F25" s="9">
        <v>1874</v>
      </c>
      <c r="G25" s="9">
        <v>2018</v>
      </c>
      <c r="H25" s="9">
        <v>2039</v>
      </c>
      <c r="I25" s="9">
        <v>2067</v>
      </c>
      <c r="J25" s="9">
        <v>2148</v>
      </c>
      <c r="K25" s="9">
        <v>2232</v>
      </c>
      <c r="L25" s="9">
        <v>2297</v>
      </c>
      <c r="M25" s="9">
        <v>2391</v>
      </c>
      <c r="N25" s="9">
        <v>2420</v>
      </c>
      <c r="O25" s="9">
        <v>2476</v>
      </c>
      <c r="P25" s="9">
        <v>2548</v>
      </c>
    </row>
    <row r="26" spans="1:16" ht="14.25" customHeight="1" x14ac:dyDescent="0.3">
      <c r="A26" s="162" t="s">
        <v>746</v>
      </c>
      <c r="B26" s="9">
        <v>180</v>
      </c>
      <c r="C26" s="9">
        <v>185</v>
      </c>
      <c r="D26" s="9">
        <v>193</v>
      </c>
      <c r="E26" s="9">
        <v>192</v>
      </c>
      <c r="F26" s="9">
        <v>196</v>
      </c>
      <c r="G26" s="9">
        <v>208</v>
      </c>
      <c r="H26" s="9">
        <v>209</v>
      </c>
      <c r="I26" s="9">
        <v>213</v>
      </c>
      <c r="J26" s="9">
        <v>213</v>
      </c>
      <c r="K26" s="9">
        <v>223</v>
      </c>
      <c r="L26" s="9">
        <v>237</v>
      </c>
      <c r="M26" s="9">
        <v>248</v>
      </c>
      <c r="N26" s="9">
        <v>249</v>
      </c>
      <c r="O26" s="9">
        <v>267</v>
      </c>
      <c r="P26" s="9">
        <v>265</v>
      </c>
    </row>
    <row r="27" spans="1:16" ht="14.25" customHeight="1" x14ac:dyDescent="0.3">
      <c r="A27" s="162" t="s">
        <v>747</v>
      </c>
      <c r="B27" s="9">
        <v>188</v>
      </c>
      <c r="C27" s="9">
        <v>189</v>
      </c>
      <c r="D27" s="9">
        <v>201</v>
      </c>
      <c r="E27" s="9">
        <v>200</v>
      </c>
      <c r="F27" s="9">
        <v>192</v>
      </c>
      <c r="G27" s="9">
        <v>207</v>
      </c>
      <c r="H27" s="9">
        <v>211</v>
      </c>
      <c r="I27" s="9">
        <v>213</v>
      </c>
      <c r="J27" s="9">
        <v>220</v>
      </c>
      <c r="K27" s="9">
        <v>226</v>
      </c>
      <c r="L27" s="9">
        <v>228</v>
      </c>
      <c r="M27" s="9">
        <v>232</v>
      </c>
      <c r="N27" s="9">
        <v>229</v>
      </c>
      <c r="O27" s="9">
        <v>238</v>
      </c>
      <c r="P27" s="9">
        <v>244</v>
      </c>
    </row>
    <row r="28" spans="1:16" ht="14.25" customHeight="1" x14ac:dyDescent="0.3">
      <c r="A28" s="162" t="s">
        <v>748</v>
      </c>
      <c r="B28" s="9">
        <v>137</v>
      </c>
      <c r="C28" s="9">
        <v>141</v>
      </c>
      <c r="D28" s="9">
        <v>141</v>
      </c>
      <c r="E28" s="9">
        <v>141</v>
      </c>
      <c r="F28" s="9">
        <v>145</v>
      </c>
      <c r="G28" s="9">
        <v>145</v>
      </c>
      <c r="H28" s="9">
        <v>144</v>
      </c>
      <c r="I28" s="9">
        <v>142</v>
      </c>
      <c r="J28" s="9">
        <v>150</v>
      </c>
      <c r="K28" s="9">
        <v>148</v>
      </c>
      <c r="L28" s="9">
        <v>147</v>
      </c>
      <c r="M28" s="9">
        <v>155</v>
      </c>
      <c r="N28" s="9">
        <v>152</v>
      </c>
      <c r="O28" s="9">
        <v>152</v>
      </c>
      <c r="P28" s="9">
        <v>156</v>
      </c>
    </row>
    <row r="29" spans="1:16" ht="14.25" customHeight="1" x14ac:dyDescent="0.3">
      <c r="A29" s="162" t="s">
        <v>749</v>
      </c>
      <c r="B29" s="9">
        <v>152</v>
      </c>
      <c r="C29" s="9">
        <v>157</v>
      </c>
      <c r="D29" s="9">
        <v>155</v>
      </c>
      <c r="E29" s="9">
        <v>157</v>
      </c>
      <c r="F29" s="9">
        <v>155</v>
      </c>
      <c r="G29" s="9">
        <v>160</v>
      </c>
      <c r="H29" s="9">
        <v>159</v>
      </c>
      <c r="I29" s="9">
        <v>169</v>
      </c>
      <c r="J29" s="9">
        <v>168</v>
      </c>
      <c r="K29" s="9">
        <v>171</v>
      </c>
      <c r="L29" s="9">
        <v>184</v>
      </c>
      <c r="M29" s="9">
        <v>188</v>
      </c>
      <c r="N29" s="9">
        <v>186</v>
      </c>
      <c r="O29" s="9">
        <v>186</v>
      </c>
      <c r="P29" s="9">
        <v>184</v>
      </c>
    </row>
    <row r="30" spans="1:16" ht="14.25" customHeight="1" x14ac:dyDescent="0.3">
      <c r="A30" s="162" t="s">
        <v>750</v>
      </c>
      <c r="B30" s="9">
        <v>116</v>
      </c>
      <c r="C30" s="9">
        <v>115</v>
      </c>
      <c r="D30" s="9">
        <v>120</v>
      </c>
      <c r="E30" s="9">
        <v>115</v>
      </c>
      <c r="F30" s="9">
        <v>121</v>
      </c>
      <c r="G30" s="9">
        <v>123</v>
      </c>
      <c r="H30" s="9">
        <v>124</v>
      </c>
      <c r="I30" s="9">
        <v>120</v>
      </c>
      <c r="J30" s="9">
        <v>125</v>
      </c>
      <c r="K30" s="9">
        <v>128</v>
      </c>
      <c r="L30" s="9">
        <v>136</v>
      </c>
      <c r="M30" s="9">
        <v>142</v>
      </c>
      <c r="N30" s="9">
        <v>143</v>
      </c>
      <c r="O30" s="9">
        <v>148</v>
      </c>
      <c r="P30" s="9">
        <v>149</v>
      </c>
    </row>
    <row r="31" spans="1:16" ht="14.25" customHeight="1" x14ac:dyDescent="0.3">
      <c r="A31" s="162" t="s">
        <v>790</v>
      </c>
      <c r="B31" s="9"/>
      <c r="C31" s="9"/>
      <c r="D31" s="9"/>
      <c r="E31" s="9"/>
      <c r="F31" s="9"/>
      <c r="G31" s="9"/>
      <c r="H31" s="9"/>
      <c r="I31" s="9"/>
      <c r="J31" s="9"/>
      <c r="K31" s="9"/>
      <c r="L31" s="9"/>
      <c r="M31" s="9"/>
      <c r="N31" s="9"/>
      <c r="O31" s="9"/>
      <c r="P31" s="9">
        <v>10</v>
      </c>
    </row>
    <row r="32" spans="1:16" ht="14.25" customHeight="1" x14ac:dyDescent="0.3">
      <c r="A32" s="162" t="s">
        <v>751</v>
      </c>
      <c r="B32" s="9">
        <v>147</v>
      </c>
      <c r="C32" s="9">
        <v>145</v>
      </c>
      <c r="D32" s="9">
        <v>149</v>
      </c>
      <c r="E32" s="9">
        <v>149</v>
      </c>
      <c r="F32" s="9">
        <v>149</v>
      </c>
      <c r="G32" s="9">
        <v>161</v>
      </c>
      <c r="H32" s="9">
        <v>152</v>
      </c>
      <c r="I32" s="9">
        <v>157</v>
      </c>
      <c r="J32" s="9">
        <v>158</v>
      </c>
      <c r="K32" s="9">
        <v>162</v>
      </c>
      <c r="L32" s="9">
        <v>162</v>
      </c>
      <c r="M32" s="9">
        <v>164</v>
      </c>
      <c r="N32" s="9">
        <v>158</v>
      </c>
      <c r="O32" s="9">
        <v>165</v>
      </c>
      <c r="P32" s="9">
        <v>172</v>
      </c>
    </row>
    <row r="33" spans="1:16" ht="14.25" customHeight="1" x14ac:dyDescent="0.3">
      <c r="A33" s="162" t="s">
        <v>752</v>
      </c>
      <c r="B33" s="9">
        <v>13</v>
      </c>
      <c r="C33" s="9">
        <v>13</v>
      </c>
      <c r="D33" s="9">
        <v>12</v>
      </c>
      <c r="E33" s="9">
        <v>13</v>
      </c>
      <c r="F33" s="9">
        <v>12</v>
      </c>
      <c r="G33" s="9">
        <v>12</v>
      </c>
      <c r="H33" s="9">
        <v>12</v>
      </c>
      <c r="I33" s="9">
        <v>13</v>
      </c>
      <c r="J33" s="9">
        <v>13</v>
      </c>
      <c r="K33" s="9">
        <v>12</v>
      </c>
      <c r="L33" s="9">
        <v>12</v>
      </c>
      <c r="M33" s="9">
        <v>12</v>
      </c>
      <c r="N33" s="9">
        <v>12</v>
      </c>
      <c r="O33" s="9">
        <v>13</v>
      </c>
      <c r="P33" s="9">
        <v>14</v>
      </c>
    </row>
    <row r="34" spans="1:16" ht="14.25" customHeight="1" x14ac:dyDescent="0.3">
      <c r="A34" s="191" t="s">
        <v>859</v>
      </c>
      <c r="B34" s="9"/>
      <c r="C34" s="9"/>
      <c r="D34" s="9"/>
      <c r="E34" s="9"/>
      <c r="F34" s="9"/>
      <c r="G34" s="9"/>
      <c r="H34" s="9"/>
      <c r="I34" s="9"/>
      <c r="J34" s="9"/>
      <c r="K34" s="9"/>
      <c r="L34" s="9"/>
      <c r="M34" s="9"/>
      <c r="N34" s="9"/>
      <c r="O34" s="9"/>
      <c r="P34" s="9">
        <v>57</v>
      </c>
    </row>
    <row r="35" spans="1:16" ht="14.25" customHeight="1" x14ac:dyDescent="0.3">
      <c r="A35" s="162" t="s">
        <v>753</v>
      </c>
      <c r="B35" s="9">
        <v>2831</v>
      </c>
      <c r="C35" s="9">
        <v>2902</v>
      </c>
      <c r="D35" s="9">
        <v>3011</v>
      </c>
      <c r="E35" s="9">
        <v>3048</v>
      </c>
      <c r="F35" s="9">
        <v>3100</v>
      </c>
      <c r="G35" s="9">
        <v>3301</v>
      </c>
      <c r="H35" s="9">
        <v>3336</v>
      </c>
      <c r="I35" s="9">
        <v>3402</v>
      </c>
      <c r="J35" s="9">
        <v>3451</v>
      </c>
      <c r="K35" s="9">
        <v>3555</v>
      </c>
      <c r="L35" s="9">
        <v>3643</v>
      </c>
      <c r="M35" s="9">
        <v>3736</v>
      </c>
      <c r="N35" s="9">
        <v>3772</v>
      </c>
      <c r="O35" s="9">
        <v>3812</v>
      </c>
      <c r="P35" s="9">
        <v>3883</v>
      </c>
    </row>
    <row r="36" spans="1:16" ht="14.25" customHeight="1" x14ac:dyDescent="0.3">
      <c r="A36" s="162" t="s">
        <v>754</v>
      </c>
      <c r="B36" s="9">
        <v>139</v>
      </c>
      <c r="C36" s="9">
        <v>145</v>
      </c>
      <c r="D36" s="9">
        <v>152</v>
      </c>
      <c r="E36" s="9">
        <v>153</v>
      </c>
      <c r="F36" s="9">
        <v>151</v>
      </c>
      <c r="G36" s="9">
        <v>152</v>
      </c>
      <c r="H36" s="9">
        <v>149</v>
      </c>
      <c r="I36" s="9">
        <v>168</v>
      </c>
      <c r="J36" s="9">
        <v>178</v>
      </c>
      <c r="K36" s="9">
        <v>183</v>
      </c>
      <c r="L36" s="9">
        <v>193</v>
      </c>
      <c r="M36" s="9">
        <v>208</v>
      </c>
      <c r="N36" s="9">
        <v>217</v>
      </c>
      <c r="O36" s="9">
        <v>225</v>
      </c>
      <c r="P36" s="9">
        <v>225</v>
      </c>
    </row>
    <row r="37" spans="1:16" ht="14.25" customHeight="1" x14ac:dyDescent="0.3">
      <c r="A37" s="162" t="s">
        <v>755</v>
      </c>
      <c r="B37" s="9">
        <v>63</v>
      </c>
      <c r="C37" s="9">
        <v>64</v>
      </c>
      <c r="D37" s="9">
        <v>63</v>
      </c>
      <c r="E37" s="9">
        <v>64</v>
      </c>
      <c r="F37" s="9">
        <v>66</v>
      </c>
      <c r="G37" s="9">
        <v>69</v>
      </c>
      <c r="H37" s="9">
        <v>69</v>
      </c>
      <c r="I37" s="9">
        <v>71</v>
      </c>
      <c r="J37" s="9">
        <v>77</v>
      </c>
      <c r="K37" s="9">
        <v>87</v>
      </c>
      <c r="L37" s="9">
        <v>90</v>
      </c>
      <c r="M37" s="9">
        <v>98</v>
      </c>
      <c r="N37" s="9">
        <v>101</v>
      </c>
      <c r="O37" s="9">
        <v>101</v>
      </c>
      <c r="P37" s="9">
        <v>108</v>
      </c>
    </row>
    <row r="38" spans="1:16" ht="14.25" customHeight="1" x14ac:dyDescent="0.3">
      <c r="A38" s="162" t="s">
        <v>756</v>
      </c>
      <c r="B38" s="9">
        <v>56</v>
      </c>
      <c r="C38" s="9">
        <v>57</v>
      </c>
      <c r="D38" s="9">
        <v>57</v>
      </c>
      <c r="E38" s="9">
        <v>56</v>
      </c>
      <c r="F38" s="9">
        <v>61</v>
      </c>
      <c r="G38" s="9">
        <v>58</v>
      </c>
      <c r="H38" s="9">
        <v>55</v>
      </c>
      <c r="I38" s="9">
        <v>52</v>
      </c>
      <c r="J38" s="9">
        <v>50</v>
      </c>
      <c r="K38" s="9">
        <v>50</v>
      </c>
      <c r="L38" s="9">
        <v>47</v>
      </c>
      <c r="M38" s="9">
        <v>46</v>
      </c>
      <c r="N38" s="9">
        <v>39</v>
      </c>
      <c r="O38" s="9">
        <v>35</v>
      </c>
      <c r="P38" s="9">
        <v>10</v>
      </c>
    </row>
    <row r="39" spans="1:16" ht="14.25" customHeight="1" x14ac:dyDescent="0.3">
      <c r="A39" s="162" t="s">
        <v>757</v>
      </c>
      <c r="B39" s="9">
        <v>257</v>
      </c>
      <c r="C39" s="9">
        <v>264</v>
      </c>
      <c r="D39" s="9">
        <v>271</v>
      </c>
      <c r="E39" s="9">
        <v>275</v>
      </c>
      <c r="F39" s="9">
        <v>298</v>
      </c>
      <c r="G39" s="9">
        <v>324</v>
      </c>
      <c r="H39" s="9">
        <v>343</v>
      </c>
      <c r="I39" s="9">
        <v>346</v>
      </c>
      <c r="J39" s="9">
        <v>370</v>
      </c>
      <c r="K39" s="9">
        <v>374</v>
      </c>
      <c r="L39" s="9">
        <v>397</v>
      </c>
      <c r="M39" s="9">
        <v>404</v>
      </c>
      <c r="N39" s="9">
        <v>421</v>
      </c>
      <c r="O39" s="9">
        <v>419</v>
      </c>
      <c r="P39" s="9">
        <v>418</v>
      </c>
    </row>
    <row r="40" spans="1:16" ht="14.25" customHeight="1" x14ac:dyDescent="0.3">
      <c r="A40" s="162" t="s">
        <v>758</v>
      </c>
      <c r="B40" s="9">
        <v>1979</v>
      </c>
      <c r="C40" s="9">
        <v>2055</v>
      </c>
      <c r="D40" s="9">
        <v>2205</v>
      </c>
      <c r="E40" s="9">
        <v>2212</v>
      </c>
      <c r="F40" s="9">
        <v>2230</v>
      </c>
      <c r="G40" s="9">
        <v>2453</v>
      </c>
      <c r="H40" s="9">
        <v>2507</v>
      </c>
      <c r="I40" s="9">
        <v>2523</v>
      </c>
      <c r="J40" s="9">
        <v>2639</v>
      </c>
      <c r="K40" s="9">
        <v>2720</v>
      </c>
      <c r="L40" s="9">
        <v>2820</v>
      </c>
      <c r="M40" s="9">
        <v>2883</v>
      </c>
      <c r="N40" s="9">
        <v>2924</v>
      </c>
      <c r="O40" s="9">
        <v>2981</v>
      </c>
      <c r="P40" s="9">
        <v>3001</v>
      </c>
    </row>
    <row r="41" spans="1:16" ht="14.25" customHeight="1" x14ac:dyDescent="0.3">
      <c r="A41" s="162" t="s">
        <v>759</v>
      </c>
      <c r="B41" s="9">
        <v>169</v>
      </c>
      <c r="C41" s="9">
        <v>191</v>
      </c>
      <c r="D41" s="9">
        <v>207</v>
      </c>
      <c r="E41" s="9">
        <v>220</v>
      </c>
      <c r="F41" s="9">
        <v>233</v>
      </c>
      <c r="G41" s="9">
        <v>273</v>
      </c>
      <c r="H41" s="9">
        <v>299</v>
      </c>
      <c r="I41" s="9">
        <v>304</v>
      </c>
      <c r="J41" s="9">
        <v>313</v>
      </c>
      <c r="K41" s="9">
        <v>327</v>
      </c>
      <c r="L41" s="9">
        <v>366</v>
      </c>
      <c r="M41" s="9">
        <v>395</v>
      </c>
      <c r="N41" s="9">
        <v>406</v>
      </c>
      <c r="O41" s="9">
        <v>437</v>
      </c>
      <c r="P41" s="9">
        <v>463</v>
      </c>
    </row>
    <row r="42" spans="1:16" ht="14.25" customHeight="1" x14ac:dyDescent="0.3">
      <c r="A42" s="162" t="s">
        <v>791</v>
      </c>
      <c r="B42" s="9"/>
      <c r="C42" s="9"/>
      <c r="D42" s="9"/>
      <c r="E42" s="9"/>
      <c r="F42" s="9"/>
      <c r="G42" s="9"/>
      <c r="H42" s="9"/>
      <c r="I42" s="9"/>
      <c r="J42" s="9"/>
      <c r="K42" s="9"/>
      <c r="L42" s="9"/>
      <c r="M42" s="9"/>
      <c r="N42" s="9"/>
      <c r="O42" s="9"/>
      <c r="P42" s="9">
        <v>17</v>
      </c>
    </row>
    <row r="43" spans="1:16" ht="14.25" customHeight="1" x14ac:dyDescent="0.3">
      <c r="A43" s="191" t="s">
        <v>860</v>
      </c>
      <c r="B43" s="9">
        <v>44</v>
      </c>
      <c r="C43" s="9">
        <v>52</v>
      </c>
      <c r="D43" s="9">
        <v>58</v>
      </c>
      <c r="E43" s="9">
        <v>65</v>
      </c>
      <c r="F43" s="9">
        <v>78</v>
      </c>
      <c r="G43" s="9">
        <v>155</v>
      </c>
      <c r="H43" s="9">
        <v>188</v>
      </c>
      <c r="I43" s="9">
        <v>209</v>
      </c>
      <c r="J43" s="9">
        <v>250</v>
      </c>
      <c r="K43" s="9">
        <v>280</v>
      </c>
      <c r="L43" s="9">
        <v>310</v>
      </c>
      <c r="M43" s="9">
        <v>378</v>
      </c>
      <c r="N43" s="9">
        <v>416</v>
      </c>
      <c r="O43" s="9">
        <v>429</v>
      </c>
      <c r="P43" s="9">
        <v>480</v>
      </c>
    </row>
    <row r="44" spans="1:16" ht="14.25" customHeight="1" x14ac:dyDescent="0.3">
      <c r="A44" s="162" t="s">
        <v>760</v>
      </c>
      <c r="B44" s="9">
        <v>163</v>
      </c>
      <c r="C44" s="9">
        <v>160</v>
      </c>
      <c r="D44" s="9">
        <v>158</v>
      </c>
      <c r="E44" s="9">
        <v>152</v>
      </c>
      <c r="F44" s="9">
        <v>157</v>
      </c>
      <c r="G44" s="9">
        <v>168</v>
      </c>
      <c r="H44" s="9">
        <v>170</v>
      </c>
      <c r="I44" s="9">
        <v>166</v>
      </c>
      <c r="J44" s="9">
        <v>171</v>
      </c>
      <c r="K44" s="9">
        <v>180</v>
      </c>
      <c r="L44" s="9">
        <v>188</v>
      </c>
      <c r="M44" s="9">
        <v>197</v>
      </c>
      <c r="N44" s="9">
        <v>211</v>
      </c>
      <c r="O44" s="9">
        <v>216</v>
      </c>
      <c r="P44" s="9">
        <v>210</v>
      </c>
    </row>
    <row r="45" spans="1:16" ht="14.25" customHeight="1" x14ac:dyDescent="0.3">
      <c r="A45" s="162" t="s">
        <v>761</v>
      </c>
      <c r="B45" s="9">
        <v>191</v>
      </c>
      <c r="C45" s="9">
        <v>191</v>
      </c>
      <c r="D45" s="9">
        <v>206</v>
      </c>
      <c r="E45" s="9">
        <v>202</v>
      </c>
      <c r="F45" s="9">
        <v>207</v>
      </c>
      <c r="G45" s="9">
        <v>219</v>
      </c>
      <c r="H45" s="9">
        <v>222</v>
      </c>
      <c r="I45" s="9">
        <v>241</v>
      </c>
      <c r="J45" s="9">
        <v>248</v>
      </c>
      <c r="K45" s="9">
        <v>255</v>
      </c>
      <c r="L45" s="9">
        <v>271</v>
      </c>
      <c r="M45" s="9">
        <v>287</v>
      </c>
      <c r="N45" s="9">
        <v>294</v>
      </c>
      <c r="O45" s="9">
        <v>296</v>
      </c>
      <c r="P45" s="9">
        <v>311</v>
      </c>
    </row>
    <row r="46" spans="1:16" ht="14.25" customHeight="1" x14ac:dyDescent="0.3">
      <c r="A46" s="162" t="s">
        <v>762</v>
      </c>
      <c r="B46" s="9">
        <v>179</v>
      </c>
      <c r="C46" s="9">
        <v>179</v>
      </c>
      <c r="D46" s="9">
        <v>188</v>
      </c>
      <c r="E46" s="9">
        <v>184</v>
      </c>
      <c r="F46" s="9">
        <v>187</v>
      </c>
      <c r="G46" s="9">
        <v>207</v>
      </c>
      <c r="H46" s="9">
        <v>205</v>
      </c>
      <c r="I46" s="9">
        <v>205</v>
      </c>
      <c r="J46" s="9">
        <v>210</v>
      </c>
      <c r="K46" s="9">
        <v>224</v>
      </c>
      <c r="L46" s="9">
        <v>226</v>
      </c>
      <c r="M46" s="9">
        <v>223</v>
      </c>
      <c r="N46" s="9">
        <v>233</v>
      </c>
      <c r="O46" s="9">
        <v>229</v>
      </c>
      <c r="P46" s="9">
        <v>238</v>
      </c>
    </row>
    <row r="47" spans="1:16" ht="14.25" customHeight="1" x14ac:dyDescent="0.3">
      <c r="A47" s="162" t="s">
        <v>792</v>
      </c>
      <c r="B47" s="9"/>
      <c r="C47" s="9"/>
      <c r="D47" s="9"/>
      <c r="E47" s="9"/>
      <c r="F47" s="9"/>
      <c r="G47" s="9"/>
      <c r="H47" s="9"/>
      <c r="I47" s="9"/>
      <c r="J47" s="9"/>
      <c r="K47" s="9"/>
      <c r="L47" s="9"/>
      <c r="M47" s="9"/>
      <c r="N47" s="9"/>
      <c r="O47" s="9"/>
      <c r="P47" s="9">
        <v>17</v>
      </c>
    </row>
    <row r="48" spans="1:16" ht="14.25" customHeight="1" x14ac:dyDescent="0.3">
      <c r="A48" s="162" t="s">
        <v>763</v>
      </c>
      <c r="B48" s="9">
        <v>589</v>
      </c>
      <c r="C48" s="9">
        <v>603</v>
      </c>
      <c r="D48" s="9">
        <v>603</v>
      </c>
      <c r="E48" s="9">
        <v>619</v>
      </c>
      <c r="F48" s="9">
        <v>618</v>
      </c>
      <c r="G48" s="9">
        <v>651</v>
      </c>
      <c r="H48" s="9">
        <v>664</v>
      </c>
      <c r="I48" s="9">
        <v>664</v>
      </c>
      <c r="J48" s="9">
        <v>684</v>
      </c>
      <c r="K48" s="9">
        <v>698</v>
      </c>
      <c r="L48" s="9">
        <v>713</v>
      </c>
      <c r="M48" s="9">
        <v>744</v>
      </c>
      <c r="N48" s="9">
        <v>751</v>
      </c>
      <c r="O48" s="9">
        <v>750</v>
      </c>
      <c r="P48" s="9">
        <v>751</v>
      </c>
    </row>
    <row r="49" spans="1:16" ht="14.25" customHeight="1" x14ac:dyDescent="0.3">
      <c r="A49" s="162" t="s">
        <v>764</v>
      </c>
      <c r="B49" s="9">
        <v>81</v>
      </c>
      <c r="C49" s="9">
        <v>90</v>
      </c>
      <c r="D49" s="9">
        <v>95</v>
      </c>
      <c r="E49" s="9">
        <v>89</v>
      </c>
      <c r="F49" s="9">
        <v>88</v>
      </c>
      <c r="G49" s="9">
        <v>97</v>
      </c>
      <c r="H49" s="9">
        <v>107</v>
      </c>
      <c r="I49" s="9">
        <v>106</v>
      </c>
      <c r="J49" s="9">
        <v>113</v>
      </c>
      <c r="K49" s="9">
        <v>125</v>
      </c>
      <c r="L49" s="9">
        <v>145</v>
      </c>
      <c r="M49" s="9">
        <v>155</v>
      </c>
      <c r="N49" s="9">
        <v>166</v>
      </c>
      <c r="O49" s="9">
        <v>170</v>
      </c>
      <c r="P49" s="9">
        <v>181</v>
      </c>
    </row>
    <row r="50" spans="1:16" ht="14.25" customHeight="1" x14ac:dyDescent="0.3">
      <c r="A50" s="162" t="s">
        <v>793</v>
      </c>
      <c r="B50" s="9"/>
      <c r="C50" s="9"/>
      <c r="D50" s="9"/>
      <c r="E50" s="9"/>
      <c r="F50" s="9"/>
      <c r="G50" s="9"/>
      <c r="H50" s="9"/>
      <c r="I50" s="9"/>
      <c r="J50" s="9"/>
      <c r="K50" s="9"/>
      <c r="L50" s="9"/>
      <c r="M50" s="9"/>
      <c r="N50" s="9"/>
      <c r="O50" s="9"/>
      <c r="P50" s="9">
        <v>8</v>
      </c>
    </row>
    <row r="51" spans="1:16" ht="14.25" customHeight="1" x14ac:dyDescent="0.3">
      <c r="A51" s="162" t="s">
        <v>765</v>
      </c>
      <c r="B51" s="9">
        <v>131</v>
      </c>
      <c r="C51" s="9">
        <v>135</v>
      </c>
      <c r="D51" s="9">
        <v>135</v>
      </c>
      <c r="E51" s="9">
        <v>138</v>
      </c>
      <c r="F51" s="9">
        <v>141</v>
      </c>
      <c r="G51" s="9">
        <v>159</v>
      </c>
      <c r="H51" s="9">
        <v>167</v>
      </c>
      <c r="I51" s="9">
        <v>170</v>
      </c>
      <c r="J51" s="9">
        <v>177</v>
      </c>
      <c r="K51" s="9">
        <v>184</v>
      </c>
      <c r="L51" s="9">
        <v>193</v>
      </c>
      <c r="M51" s="9">
        <v>197</v>
      </c>
      <c r="N51" s="9">
        <v>207</v>
      </c>
      <c r="O51" s="9">
        <v>213</v>
      </c>
      <c r="P51" s="9">
        <v>219</v>
      </c>
    </row>
    <row r="52" spans="1:16" ht="14.25" customHeight="1" x14ac:dyDescent="0.3">
      <c r="A52" s="162" t="s">
        <v>766</v>
      </c>
      <c r="B52" s="9">
        <v>499</v>
      </c>
      <c r="C52" s="9">
        <v>496</v>
      </c>
      <c r="D52" s="9">
        <v>502</v>
      </c>
      <c r="E52" s="9">
        <v>504</v>
      </c>
      <c r="F52" s="9">
        <v>502</v>
      </c>
      <c r="G52" s="9">
        <v>530</v>
      </c>
      <c r="H52" s="9">
        <v>544</v>
      </c>
      <c r="I52" s="9">
        <v>555</v>
      </c>
      <c r="J52" s="9">
        <v>565</v>
      </c>
      <c r="K52" s="9">
        <v>586</v>
      </c>
      <c r="L52" s="9">
        <v>586</v>
      </c>
      <c r="M52" s="9">
        <v>606</v>
      </c>
      <c r="N52" s="9">
        <v>599</v>
      </c>
      <c r="O52" s="9">
        <v>614</v>
      </c>
      <c r="P52" s="9">
        <v>612</v>
      </c>
    </row>
    <row r="53" spans="1:16" ht="14.25" customHeight="1" x14ac:dyDescent="0.3">
      <c r="A53" s="162" t="s">
        <v>767</v>
      </c>
      <c r="B53" s="9">
        <v>2755</v>
      </c>
      <c r="C53" s="9">
        <v>2796</v>
      </c>
      <c r="D53" s="9">
        <v>2875</v>
      </c>
      <c r="E53" s="9">
        <v>2906</v>
      </c>
      <c r="F53" s="9">
        <v>2893</v>
      </c>
      <c r="G53" s="9">
        <v>3085</v>
      </c>
      <c r="H53" s="9">
        <v>3095</v>
      </c>
      <c r="I53" s="9">
        <v>3108</v>
      </c>
      <c r="J53" s="9">
        <v>3121</v>
      </c>
      <c r="K53" s="9">
        <v>3223</v>
      </c>
      <c r="L53" s="9">
        <v>3276</v>
      </c>
      <c r="M53" s="9">
        <v>3322</v>
      </c>
      <c r="N53" s="9">
        <v>3336</v>
      </c>
      <c r="O53" s="9">
        <v>3369</v>
      </c>
      <c r="P53" s="9">
        <v>3391</v>
      </c>
    </row>
    <row r="54" spans="1:16" ht="14.25" customHeight="1" x14ac:dyDescent="0.3">
      <c r="A54" s="162" t="s">
        <v>768</v>
      </c>
      <c r="B54" s="9">
        <v>40</v>
      </c>
      <c r="C54" s="9">
        <v>40</v>
      </c>
      <c r="D54" s="9">
        <v>40</v>
      </c>
      <c r="E54" s="9">
        <v>42</v>
      </c>
      <c r="F54" s="9">
        <v>44</v>
      </c>
      <c r="G54" s="9">
        <v>47</v>
      </c>
      <c r="H54" s="9">
        <v>46</v>
      </c>
      <c r="I54" s="9">
        <v>45</v>
      </c>
      <c r="J54" s="9">
        <v>52</v>
      </c>
      <c r="K54" s="9">
        <v>55</v>
      </c>
      <c r="L54" s="9">
        <v>58</v>
      </c>
      <c r="M54" s="9">
        <v>63</v>
      </c>
      <c r="N54" s="9">
        <v>61</v>
      </c>
      <c r="O54" s="9">
        <v>65</v>
      </c>
      <c r="P54" s="9">
        <v>70</v>
      </c>
    </row>
    <row r="55" spans="1:16" ht="14.25" customHeight="1" x14ac:dyDescent="0.3">
      <c r="A55" s="162" t="s">
        <v>769</v>
      </c>
      <c r="B55" s="9">
        <v>230</v>
      </c>
      <c r="C55" s="9">
        <v>237</v>
      </c>
      <c r="D55" s="9">
        <v>246</v>
      </c>
      <c r="E55" s="9">
        <v>244</v>
      </c>
      <c r="F55" s="9">
        <v>245</v>
      </c>
      <c r="G55" s="9">
        <v>266</v>
      </c>
      <c r="H55" s="9">
        <v>271</v>
      </c>
      <c r="I55" s="9">
        <v>268</v>
      </c>
      <c r="J55" s="9">
        <v>279</v>
      </c>
      <c r="K55" s="9">
        <v>289</v>
      </c>
      <c r="L55" s="9">
        <v>304</v>
      </c>
      <c r="M55" s="9">
        <v>314</v>
      </c>
      <c r="N55" s="9">
        <v>312</v>
      </c>
      <c r="O55" s="9">
        <v>322</v>
      </c>
      <c r="P55" s="9">
        <v>321</v>
      </c>
    </row>
    <row r="56" spans="1:16" ht="14.25" customHeight="1" x14ac:dyDescent="0.3">
      <c r="A56" s="162" t="s">
        <v>770</v>
      </c>
      <c r="B56" s="9">
        <v>74</v>
      </c>
      <c r="C56" s="9">
        <v>74</v>
      </c>
      <c r="D56" s="9">
        <v>73</v>
      </c>
      <c r="E56" s="9">
        <v>78</v>
      </c>
      <c r="F56" s="9">
        <v>76</v>
      </c>
      <c r="G56" s="9">
        <v>79</v>
      </c>
      <c r="H56" s="9">
        <v>81</v>
      </c>
      <c r="I56" s="9">
        <v>84</v>
      </c>
      <c r="J56" s="9">
        <v>89</v>
      </c>
      <c r="K56" s="9">
        <v>93</v>
      </c>
      <c r="L56" s="9">
        <v>100</v>
      </c>
      <c r="M56" s="9">
        <v>112</v>
      </c>
      <c r="N56" s="9">
        <v>113</v>
      </c>
      <c r="O56" s="9">
        <v>120</v>
      </c>
      <c r="P56" s="9">
        <v>127</v>
      </c>
    </row>
    <row r="57" spans="1:16" ht="14.25" customHeight="1" x14ac:dyDescent="0.3">
      <c r="A57" s="162" t="s">
        <v>771</v>
      </c>
      <c r="B57" s="9">
        <v>375</v>
      </c>
      <c r="C57" s="9">
        <v>398</v>
      </c>
      <c r="D57" s="9">
        <v>461</v>
      </c>
      <c r="E57" s="9">
        <v>499</v>
      </c>
      <c r="F57" s="9">
        <v>508</v>
      </c>
      <c r="G57" s="9">
        <v>564</v>
      </c>
      <c r="H57" s="9">
        <v>602</v>
      </c>
      <c r="I57" s="9">
        <v>625</v>
      </c>
      <c r="J57" s="9">
        <v>641</v>
      </c>
      <c r="K57" s="9">
        <v>641</v>
      </c>
      <c r="L57" s="9">
        <v>671</v>
      </c>
      <c r="M57" s="9">
        <v>697</v>
      </c>
      <c r="N57" s="9">
        <v>715</v>
      </c>
      <c r="O57" s="9">
        <v>759</v>
      </c>
      <c r="P57" s="9">
        <v>809</v>
      </c>
    </row>
    <row r="58" spans="1:16" ht="14.25" customHeight="1" x14ac:dyDescent="0.3">
      <c r="A58" s="162" t="s">
        <v>772</v>
      </c>
      <c r="B58" s="9">
        <v>773</v>
      </c>
      <c r="C58" s="9">
        <v>799</v>
      </c>
      <c r="D58" s="9">
        <v>835</v>
      </c>
      <c r="E58" s="9">
        <v>837</v>
      </c>
      <c r="F58" s="9">
        <v>834</v>
      </c>
      <c r="G58" s="9">
        <v>867</v>
      </c>
      <c r="H58" s="9">
        <v>899</v>
      </c>
      <c r="I58" s="9">
        <v>939</v>
      </c>
      <c r="J58" s="9">
        <v>960</v>
      </c>
      <c r="K58" s="9">
        <v>972</v>
      </c>
      <c r="L58" s="9">
        <v>993</v>
      </c>
      <c r="M58" s="9">
        <v>1038</v>
      </c>
      <c r="N58" s="9">
        <v>1041</v>
      </c>
      <c r="O58" s="9">
        <v>1069</v>
      </c>
      <c r="P58" s="9">
        <v>1089</v>
      </c>
    </row>
    <row r="59" spans="1:16" ht="14.25" customHeight="1" x14ac:dyDescent="0.3">
      <c r="A59" s="162" t="s">
        <v>773</v>
      </c>
      <c r="B59" s="9">
        <v>1432</v>
      </c>
      <c r="C59" s="9">
        <v>1462</v>
      </c>
      <c r="D59" s="9">
        <v>1512</v>
      </c>
      <c r="E59" s="9">
        <v>1520</v>
      </c>
      <c r="F59" s="9">
        <v>1543</v>
      </c>
      <c r="G59" s="9">
        <v>1661</v>
      </c>
      <c r="H59" s="9">
        <v>1670</v>
      </c>
      <c r="I59" s="9">
        <v>1722</v>
      </c>
      <c r="J59" s="9">
        <v>1745</v>
      </c>
      <c r="K59" s="9">
        <v>1776</v>
      </c>
      <c r="L59" s="9">
        <v>1795</v>
      </c>
      <c r="M59" s="9">
        <v>1880</v>
      </c>
      <c r="N59" s="9">
        <v>1904</v>
      </c>
      <c r="O59" s="9">
        <v>1944</v>
      </c>
      <c r="P59" s="9">
        <v>1969</v>
      </c>
    </row>
    <row r="60" spans="1:16" s="180" customFormat="1" ht="14.25" customHeight="1" x14ac:dyDescent="0.3">
      <c r="A60" s="162" t="s">
        <v>774</v>
      </c>
      <c r="B60" s="9">
        <v>283</v>
      </c>
      <c r="C60" s="9">
        <v>295</v>
      </c>
      <c r="D60" s="9">
        <v>307</v>
      </c>
      <c r="E60" s="9">
        <v>309</v>
      </c>
      <c r="F60" s="9">
        <v>319</v>
      </c>
      <c r="G60" s="9">
        <v>361</v>
      </c>
      <c r="H60" s="9">
        <v>364</v>
      </c>
      <c r="I60" s="9">
        <v>379</v>
      </c>
      <c r="J60" s="9">
        <v>402</v>
      </c>
      <c r="K60" s="9">
        <v>412</v>
      </c>
      <c r="L60" s="9">
        <v>421</v>
      </c>
      <c r="M60" s="9">
        <v>450</v>
      </c>
      <c r="N60" s="9">
        <v>457</v>
      </c>
      <c r="O60" s="9">
        <v>494</v>
      </c>
      <c r="P60" s="9">
        <v>504</v>
      </c>
    </row>
    <row r="61" spans="1:16" x14ac:dyDescent="0.3">
      <c r="A61" s="174"/>
      <c r="B61" s="192"/>
      <c r="C61" s="192"/>
      <c r="D61" s="192"/>
      <c r="E61" s="192"/>
      <c r="F61" s="192"/>
      <c r="G61" s="192"/>
      <c r="H61" s="192"/>
      <c r="I61" s="192"/>
      <c r="J61" s="192"/>
      <c r="K61" s="192"/>
      <c r="L61" s="192"/>
      <c r="M61" s="192"/>
      <c r="N61" s="182"/>
      <c r="O61" s="182"/>
      <c r="P61" s="182"/>
    </row>
    <row r="62" spans="1:16" x14ac:dyDescent="0.3">
      <c r="A62" s="193" t="s">
        <v>635</v>
      </c>
      <c r="B62" s="188">
        <v>2439</v>
      </c>
      <c r="C62" s="188">
        <v>2483</v>
      </c>
      <c r="D62" s="188">
        <v>2549</v>
      </c>
      <c r="E62" s="188">
        <v>2623</v>
      </c>
      <c r="F62" s="188">
        <v>2670</v>
      </c>
      <c r="G62" s="188">
        <v>2520</v>
      </c>
      <c r="H62" s="188">
        <v>2557</v>
      </c>
      <c r="I62" s="188">
        <v>2644</v>
      </c>
      <c r="J62" s="188">
        <v>2707</v>
      </c>
      <c r="K62" s="188">
        <v>2844</v>
      </c>
      <c r="L62" s="188">
        <v>3064</v>
      </c>
      <c r="M62" s="188">
        <v>3321</v>
      </c>
      <c r="N62" s="188">
        <v>3503</v>
      </c>
      <c r="O62" s="188">
        <v>3638</v>
      </c>
      <c r="P62" s="188">
        <v>5985</v>
      </c>
    </row>
    <row r="63" spans="1:16" ht="18.75" customHeight="1" x14ac:dyDescent="0.3">
      <c r="A63" s="162" t="s">
        <v>636</v>
      </c>
      <c r="B63" s="9">
        <v>549</v>
      </c>
      <c r="C63" s="9">
        <v>552</v>
      </c>
      <c r="D63" s="9">
        <v>529</v>
      </c>
      <c r="E63" s="9">
        <v>527</v>
      </c>
      <c r="F63" s="9">
        <v>520</v>
      </c>
      <c r="G63" s="9">
        <v>496</v>
      </c>
      <c r="H63" s="9">
        <v>483</v>
      </c>
      <c r="I63" s="9">
        <v>462</v>
      </c>
      <c r="J63" s="9">
        <v>439</v>
      </c>
      <c r="K63" s="9">
        <v>420</v>
      </c>
      <c r="L63" s="9">
        <v>393</v>
      </c>
      <c r="M63" s="9">
        <v>368</v>
      </c>
      <c r="N63" s="9">
        <v>343</v>
      </c>
      <c r="O63" s="9">
        <v>316</v>
      </c>
      <c r="P63" s="9">
        <v>269</v>
      </c>
    </row>
    <row r="64" spans="1:16" ht="18" customHeight="1" x14ac:dyDescent="0.3">
      <c r="A64" s="161" t="s">
        <v>637</v>
      </c>
      <c r="B64" s="9">
        <v>1890</v>
      </c>
      <c r="C64" s="9">
        <v>1931</v>
      </c>
      <c r="D64" s="9">
        <v>2020</v>
      </c>
      <c r="E64" s="9">
        <v>2096</v>
      </c>
      <c r="F64" s="9">
        <v>2150</v>
      </c>
      <c r="G64" s="9">
        <v>2024</v>
      </c>
      <c r="H64" s="9">
        <v>2074</v>
      </c>
      <c r="I64" s="9">
        <v>2182</v>
      </c>
      <c r="J64" s="9">
        <v>2268</v>
      </c>
      <c r="K64" s="9">
        <v>2424</v>
      </c>
      <c r="L64" s="9">
        <v>2671</v>
      </c>
      <c r="M64" s="9">
        <v>2953</v>
      </c>
      <c r="N64" s="9">
        <v>3160</v>
      </c>
      <c r="O64" s="9">
        <v>3322</v>
      </c>
      <c r="P64" s="9">
        <v>5716</v>
      </c>
    </row>
    <row r="65" spans="1:16" x14ac:dyDescent="0.3">
      <c r="A65" s="162"/>
      <c r="B65" s="9"/>
      <c r="C65" s="9"/>
      <c r="D65" s="9"/>
      <c r="E65" s="190"/>
      <c r="F65" s="9"/>
      <c r="G65" s="9"/>
      <c r="H65" s="9"/>
      <c r="I65" s="9"/>
      <c r="J65" s="9"/>
      <c r="K65" s="9"/>
      <c r="L65" s="9"/>
      <c r="M65" s="9"/>
      <c r="N65" s="9"/>
      <c r="O65" s="9"/>
      <c r="P65" s="9"/>
    </row>
    <row r="66" spans="1:16" ht="30" x14ac:dyDescent="0.3">
      <c r="A66" s="194" t="s">
        <v>638</v>
      </c>
      <c r="B66" s="188">
        <v>4944</v>
      </c>
      <c r="C66" s="188">
        <v>5011</v>
      </c>
      <c r="D66" s="188">
        <v>5169</v>
      </c>
      <c r="E66" s="188">
        <v>5227</v>
      </c>
      <c r="F66" s="188">
        <v>5283</v>
      </c>
      <c r="G66" s="188">
        <v>5748</v>
      </c>
      <c r="H66" s="188">
        <v>5894</v>
      </c>
      <c r="I66" s="188">
        <v>5985</v>
      </c>
      <c r="J66" s="188">
        <v>6236</v>
      </c>
      <c r="K66" s="188">
        <v>6460</v>
      </c>
      <c r="L66" s="188">
        <v>6729</v>
      </c>
      <c r="M66" s="188">
        <v>7081</v>
      </c>
      <c r="N66" s="188">
        <v>7259</v>
      </c>
      <c r="O66" s="188">
        <v>7449</v>
      </c>
      <c r="P66" s="188">
        <v>7597</v>
      </c>
    </row>
    <row r="67" spans="1:16" ht="31.5" customHeight="1" x14ac:dyDescent="0.3">
      <c r="A67" s="195" t="s">
        <v>783</v>
      </c>
      <c r="B67" s="9">
        <v>265</v>
      </c>
      <c r="C67" s="9">
        <v>261</v>
      </c>
      <c r="D67" s="9">
        <v>267</v>
      </c>
      <c r="E67" s="9">
        <v>273</v>
      </c>
      <c r="F67" s="9">
        <v>274</v>
      </c>
      <c r="G67" s="9">
        <v>291</v>
      </c>
      <c r="H67" s="9">
        <v>296</v>
      </c>
      <c r="I67" s="9">
        <v>302</v>
      </c>
      <c r="J67" s="9">
        <v>318</v>
      </c>
      <c r="K67" s="9">
        <v>322</v>
      </c>
      <c r="L67" s="9">
        <v>323</v>
      </c>
      <c r="M67" s="9">
        <v>343</v>
      </c>
      <c r="N67" s="9">
        <v>349</v>
      </c>
      <c r="O67" s="9">
        <v>351</v>
      </c>
      <c r="P67" s="9">
        <v>360</v>
      </c>
    </row>
    <row r="68" spans="1:16" ht="18" customHeight="1" x14ac:dyDescent="0.3">
      <c r="A68" s="161" t="s">
        <v>639</v>
      </c>
      <c r="B68" s="9">
        <v>3641</v>
      </c>
      <c r="C68" s="9">
        <v>3670</v>
      </c>
      <c r="D68" s="9">
        <v>3776</v>
      </c>
      <c r="E68" s="9">
        <v>3812</v>
      </c>
      <c r="F68" s="9">
        <v>3851</v>
      </c>
      <c r="G68" s="9">
        <v>4129</v>
      </c>
      <c r="H68" s="9">
        <v>4210</v>
      </c>
      <c r="I68" s="9">
        <v>4260</v>
      </c>
      <c r="J68" s="9">
        <v>4407</v>
      </c>
      <c r="K68" s="9">
        <v>4535</v>
      </c>
      <c r="L68" s="9">
        <v>4636</v>
      </c>
      <c r="M68" s="9">
        <v>4837</v>
      </c>
      <c r="N68" s="9">
        <v>4951</v>
      </c>
      <c r="O68" s="9">
        <v>5075</v>
      </c>
      <c r="P68" s="9">
        <v>5152</v>
      </c>
    </row>
    <row r="69" spans="1:16" ht="18" customHeight="1" x14ac:dyDescent="0.3">
      <c r="A69" s="162" t="s">
        <v>640</v>
      </c>
      <c r="B69" s="9">
        <v>31</v>
      </c>
      <c r="C69" s="9">
        <v>38</v>
      </c>
      <c r="D69" s="9">
        <v>45</v>
      </c>
      <c r="E69" s="9">
        <v>45</v>
      </c>
      <c r="F69" s="9">
        <v>48</v>
      </c>
      <c r="G69" s="9">
        <v>49</v>
      </c>
      <c r="H69" s="9">
        <v>35</v>
      </c>
      <c r="I69" s="9">
        <v>32</v>
      </c>
      <c r="J69" s="9">
        <v>32</v>
      </c>
      <c r="K69" s="9">
        <v>29</v>
      </c>
      <c r="L69" s="9">
        <v>35</v>
      </c>
      <c r="M69" s="9">
        <v>38</v>
      </c>
      <c r="N69" s="9">
        <v>41</v>
      </c>
      <c r="O69" s="9">
        <v>40</v>
      </c>
      <c r="P69" s="9">
        <v>43</v>
      </c>
    </row>
    <row r="70" spans="1:16" ht="18" customHeight="1" x14ac:dyDescent="0.3">
      <c r="A70" s="162" t="s">
        <v>641</v>
      </c>
      <c r="B70" s="9">
        <v>30</v>
      </c>
      <c r="C70" s="9">
        <v>33</v>
      </c>
      <c r="D70" s="9">
        <v>36</v>
      </c>
      <c r="E70" s="9">
        <v>33</v>
      </c>
      <c r="F70" s="9">
        <v>37</v>
      </c>
      <c r="G70" s="9">
        <v>59</v>
      </c>
      <c r="H70" s="9">
        <v>78</v>
      </c>
      <c r="I70" s="9">
        <v>84</v>
      </c>
      <c r="J70" s="9">
        <v>106</v>
      </c>
      <c r="K70" s="9">
        <v>111</v>
      </c>
      <c r="L70" s="9">
        <v>125</v>
      </c>
      <c r="M70" s="9">
        <v>139</v>
      </c>
      <c r="N70" s="9">
        <v>143</v>
      </c>
      <c r="O70" s="9">
        <v>145</v>
      </c>
      <c r="P70" s="9">
        <v>158</v>
      </c>
    </row>
    <row r="71" spans="1:16" ht="18" customHeight="1" x14ac:dyDescent="0.3">
      <c r="A71" s="162" t="s">
        <v>642</v>
      </c>
      <c r="B71" s="9">
        <v>9</v>
      </c>
      <c r="C71" s="9">
        <v>8</v>
      </c>
      <c r="D71" s="9">
        <v>8</v>
      </c>
      <c r="E71" s="9">
        <v>6</v>
      </c>
      <c r="F71" s="9">
        <v>6</v>
      </c>
      <c r="G71" s="9">
        <v>5</v>
      </c>
      <c r="H71" s="9">
        <v>5</v>
      </c>
      <c r="I71" s="9">
        <v>7</v>
      </c>
      <c r="J71" s="9">
        <v>7</v>
      </c>
      <c r="K71" s="9">
        <v>7</v>
      </c>
      <c r="L71" s="9">
        <v>6</v>
      </c>
      <c r="M71" s="9">
        <v>6</v>
      </c>
      <c r="N71" s="9">
        <v>5</v>
      </c>
      <c r="O71" s="9">
        <v>5</v>
      </c>
      <c r="P71" s="9">
        <v>8</v>
      </c>
    </row>
    <row r="72" spans="1:16" ht="18" customHeight="1" x14ac:dyDescent="0.3">
      <c r="A72" s="162" t="s">
        <v>643</v>
      </c>
      <c r="B72" s="9">
        <v>31</v>
      </c>
      <c r="C72" s="9">
        <v>31</v>
      </c>
      <c r="D72" s="9">
        <v>30</v>
      </c>
      <c r="E72" s="9">
        <v>32</v>
      </c>
      <c r="F72" s="9">
        <v>33</v>
      </c>
      <c r="G72" s="9">
        <v>34</v>
      </c>
      <c r="H72" s="9">
        <v>37</v>
      </c>
      <c r="I72" s="9">
        <v>39</v>
      </c>
      <c r="J72" s="9">
        <v>40</v>
      </c>
      <c r="K72" s="9">
        <v>47</v>
      </c>
      <c r="L72" s="9">
        <v>51</v>
      </c>
      <c r="M72" s="9">
        <v>58</v>
      </c>
      <c r="N72" s="9">
        <v>63</v>
      </c>
      <c r="O72" s="9">
        <v>62</v>
      </c>
      <c r="P72" s="9">
        <v>66</v>
      </c>
    </row>
    <row r="73" spans="1:16" ht="18" customHeight="1" x14ac:dyDescent="0.3">
      <c r="A73" s="162" t="s">
        <v>644</v>
      </c>
      <c r="B73" s="9">
        <v>42</v>
      </c>
      <c r="C73" s="9">
        <v>46</v>
      </c>
      <c r="D73" s="9">
        <v>47</v>
      </c>
      <c r="E73" s="9">
        <v>46</v>
      </c>
      <c r="F73" s="9">
        <v>44</v>
      </c>
      <c r="G73" s="9">
        <v>41</v>
      </c>
      <c r="H73" s="9">
        <v>52</v>
      </c>
      <c r="I73" s="9">
        <v>57</v>
      </c>
      <c r="J73" s="9">
        <v>59</v>
      </c>
      <c r="K73" s="9">
        <v>71</v>
      </c>
      <c r="L73" s="9">
        <v>74</v>
      </c>
      <c r="M73" s="9">
        <v>76</v>
      </c>
      <c r="N73" s="9">
        <v>76</v>
      </c>
      <c r="O73" s="9">
        <v>84</v>
      </c>
      <c r="P73" s="9">
        <v>79</v>
      </c>
    </row>
    <row r="74" spans="1:16" ht="18" customHeight="1" x14ac:dyDescent="0.3">
      <c r="A74" s="162" t="s">
        <v>645</v>
      </c>
      <c r="B74" s="9">
        <v>808</v>
      </c>
      <c r="C74" s="9">
        <v>833</v>
      </c>
      <c r="D74" s="9">
        <v>870</v>
      </c>
      <c r="E74" s="9">
        <v>891</v>
      </c>
      <c r="F74" s="9">
        <v>901</v>
      </c>
      <c r="G74" s="9">
        <v>1055</v>
      </c>
      <c r="H74" s="9">
        <v>1098</v>
      </c>
      <c r="I74" s="9">
        <v>1123</v>
      </c>
      <c r="J74" s="9">
        <v>1183</v>
      </c>
      <c r="K74" s="9">
        <v>1250</v>
      </c>
      <c r="L74" s="9">
        <v>1387</v>
      </c>
      <c r="M74" s="9">
        <v>1476</v>
      </c>
      <c r="N74" s="9">
        <v>1522</v>
      </c>
      <c r="O74" s="9">
        <v>1576</v>
      </c>
      <c r="P74" s="9">
        <v>1611</v>
      </c>
    </row>
    <row r="75" spans="1:16" ht="18" customHeight="1" x14ac:dyDescent="0.3">
      <c r="A75" s="162" t="s">
        <v>646</v>
      </c>
      <c r="B75" s="9">
        <v>49</v>
      </c>
      <c r="C75" s="9">
        <v>50</v>
      </c>
      <c r="D75" s="9">
        <v>50</v>
      </c>
      <c r="E75" s="9">
        <v>49</v>
      </c>
      <c r="F75" s="9">
        <v>50</v>
      </c>
      <c r="G75" s="9">
        <v>46</v>
      </c>
      <c r="H75" s="9">
        <v>45</v>
      </c>
      <c r="I75" s="9">
        <v>43</v>
      </c>
      <c r="J75" s="9">
        <v>44</v>
      </c>
      <c r="K75" s="9">
        <v>48</v>
      </c>
      <c r="L75" s="9">
        <v>50</v>
      </c>
      <c r="M75" s="9">
        <v>61</v>
      </c>
      <c r="N75" s="9">
        <v>58</v>
      </c>
      <c r="O75" s="9">
        <v>59</v>
      </c>
      <c r="P75" s="9">
        <v>61</v>
      </c>
    </row>
    <row r="76" spans="1:16" ht="18" customHeight="1" x14ac:dyDescent="0.3">
      <c r="A76" s="162" t="s">
        <v>647</v>
      </c>
      <c r="B76" s="9">
        <v>36</v>
      </c>
      <c r="C76" s="9">
        <v>37</v>
      </c>
      <c r="D76" s="9">
        <v>34</v>
      </c>
      <c r="E76" s="9">
        <v>34</v>
      </c>
      <c r="F76" s="9">
        <v>34</v>
      </c>
      <c r="G76" s="9">
        <v>32</v>
      </c>
      <c r="H76" s="9">
        <v>34</v>
      </c>
      <c r="I76" s="9">
        <v>34</v>
      </c>
      <c r="J76" s="9">
        <v>37</v>
      </c>
      <c r="K76" s="9">
        <v>38</v>
      </c>
      <c r="L76" s="9">
        <v>41</v>
      </c>
      <c r="M76" s="9">
        <v>46</v>
      </c>
      <c r="N76" s="9">
        <v>49</v>
      </c>
      <c r="O76" s="9">
        <v>52</v>
      </c>
      <c r="P76" s="9">
        <v>59</v>
      </c>
    </row>
    <row r="77" spans="1:16" ht="18" customHeight="1" x14ac:dyDescent="0.3">
      <c r="A77" s="162" t="s">
        <v>648</v>
      </c>
      <c r="B77" s="9">
        <v>2</v>
      </c>
      <c r="C77" s="9">
        <v>4</v>
      </c>
      <c r="D77" s="9">
        <v>6</v>
      </c>
      <c r="E77" s="9">
        <v>6</v>
      </c>
      <c r="F77" s="9">
        <v>5</v>
      </c>
      <c r="G77" s="9">
        <v>7</v>
      </c>
      <c r="H77" s="9">
        <v>4</v>
      </c>
      <c r="I77" s="9">
        <v>4</v>
      </c>
      <c r="J77" s="9">
        <v>3</v>
      </c>
      <c r="K77" s="9">
        <v>2</v>
      </c>
      <c r="L77" s="9">
        <v>1</v>
      </c>
      <c r="M77" s="9">
        <v>1</v>
      </c>
      <c r="N77" s="9">
        <v>2</v>
      </c>
      <c r="O77" s="9"/>
      <c r="P77" s="9"/>
    </row>
    <row r="78" spans="1:16" x14ac:dyDescent="0.3">
      <c r="A78" s="162"/>
      <c r="B78" s="9"/>
      <c r="C78" s="9"/>
      <c r="D78" s="9"/>
      <c r="E78" s="9"/>
      <c r="F78" s="9"/>
      <c r="G78" s="9"/>
      <c r="H78" s="9"/>
      <c r="I78" s="9"/>
      <c r="J78" s="9"/>
      <c r="K78" s="9"/>
      <c r="L78" s="9"/>
      <c r="M78" s="9"/>
      <c r="N78" s="9"/>
      <c r="O78" s="9"/>
      <c r="P78" s="9"/>
    </row>
    <row r="79" spans="1:16" x14ac:dyDescent="0.3">
      <c r="A79" s="158" t="s">
        <v>784</v>
      </c>
      <c r="B79" s="188">
        <v>294</v>
      </c>
      <c r="C79" s="188">
        <v>314</v>
      </c>
      <c r="D79" s="188">
        <v>348</v>
      </c>
      <c r="E79" s="188">
        <v>373</v>
      </c>
      <c r="F79" s="188">
        <v>393</v>
      </c>
      <c r="G79" s="188">
        <v>444</v>
      </c>
      <c r="H79" s="188">
        <v>508</v>
      </c>
      <c r="I79" s="188">
        <v>513</v>
      </c>
      <c r="J79" s="188">
        <v>523</v>
      </c>
      <c r="K79" s="188">
        <v>543</v>
      </c>
      <c r="L79" s="188">
        <v>537</v>
      </c>
      <c r="M79" s="188">
        <v>555</v>
      </c>
      <c r="N79" s="188">
        <v>581</v>
      </c>
      <c r="O79" s="188">
        <v>594</v>
      </c>
      <c r="P79" s="188">
        <v>811</v>
      </c>
    </row>
    <row r="80" spans="1:16" ht="16.5" customHeight="1" x14ac:dyDescent="0.3">
      <c r="A80" s="162" t="s">
        <v>649</v>
      </c>
      <c r="B80" s="9"/>
      <c r="C80" s="9"/>
      <c r="D80" s="9"/>
      <c r="E80" s="9"/>
      <c r="F80" s="9"/>
      <c r="G80" s="9"/>
      <c r="H80" s="9"/>
      <c r="I80" s="9"/>
      <c r="J80" s="9"/>
      <c r="K80" s="9"/>
      <c r="L80" s="9"/>
      <c r="M80" s="9"/>
      <c r="N80" s="9"/>
      <c r="O80" s="9"/>
      <c r="P80" s="9">
        <v>206</v>
      </c>
    </row>
    <row r="81" spans="1:16" ht="16.5" customHeight="1" x14ac:dyDescent="0.3">
      <c r="A81" s="162" t="s">
        <v>650</v>
      </c>
      <c r="B81" s="9">
        <v>27</v>
      </c>
      <c r="C81" s="9">
        <v>21</v>
      </c>
      <c r="D81" s="9">
        <v>24</v>
      </c>
      <c r="E81" s="9">
        <v>24</v>
      </c>
      <c r="F81" s="9">
        <v>29</v>
      </c>
      <c r="G81" s="9">
        <v>30</v>
      </c>
      <c r="H81" s="9">
        <v>30</v>
      </c>
      <c r="I81" s="9">
        <v>29</v>
      </c>
      <c r="J81" s="9">
        <v>25</v>
      </c>
      <c r="K81" s="9">
        <v>25</v>
      </c>
      <c r="L81" s="9">
        <v>23</v>
      </c>
      <c r="M81" s="9">
        <v>22</v>
      </c>
      <c r="N81" s="9">
        <v>22</v>
      </c>
      <c r="O81" s="9">
        <v>19</v>
      </c>
      <c r="P81" s="9">
        <v>34</v>
      </c>
    </row>
    <row r="82" spans="1:16" ht="16.5" customHeight="1" x14ac:dyDescent="0.3">
      <c r="A82" s="162" t="s">
        <v>651</v>
      </c>
      <c r="B82" s="9">
        <v>237</v>
      </c>
      <c r="C82" s="9">
        <v>262</v>
      </c>
      <c r="D82" s="9">
        <v>294</v>
      </c>
      <c r="E82" s="9">
        <v>317</v>
      </c>
      <c r="F82" s="9">
        <v>331</v>
      </c>
      <c r="G82" s="9">
        <v>378</v>
      </c>
      <c r="H82" s="9">
        <v>432</v>
      </c>
      <c r="I82" s="9">
        <v>438</v>
      </c>
      <c r="J82" s="9">
        <v>456</v>
      </c>
      <c r="K82" s="9">
        <v>475</v>
      </c>
      <c r="L82" s="9">
        <v>478</v>
      </c>
      <c r="M82" s="9">
        <v>501</v>
      </c>
      <c r="N82" s="9">
        <v>523</v>
      </c>
      <c r="O82" s="9">
        <v>543</v>
      </c>
      <c r="P82" s="9">
        <v>546</v>
      </c>
    </row>
    <row r="83" spans="1:16" ht="16.5" customHeight="1" x14ac:dyDescent="0.3">
      <c r="A83" s="162" t="s">
        <v>652</v>
      </c>
      <c r="B83" s="9">
        <v>30</v>
      </c>
      <c r="C83" s="9">
        <v>31</v>
      </c>
      <c r="D83" s="9">
        <v>30</v>
      </c>
      <c r="E83" s="9">
        <v>32</v>
      </c>
      <c r="F83" s="9">
        <v>33</v>
      </c>
      <c r="G83" s="9">
        <v>36</v>
      </c>
      <c r="H83" s="9">
        <v>46</v>
      </c>
      <c r="I83" s="9">
        <v>46</v>
      </c>
      <c r="J83" s="9">
        <v>42</v>
      </c>
      <c r="K83" s="9">
        <v>43</v>
      </c>
      <c r="L83" s="9">
        <v>36</v>
      </c>
      <c r="M83" s="9">
        <v>32</v>
      </c>
      <c r="N83" s="9">
        <v>36</v>
      </c>
      <c r="O83" s="9">
        <v>32</v>
      </c>
      <c r="P83" s="9">
        <v>25</v>
      </c>
    </row>
    <row r="84" spans="1:16" x14ac:dyDescent="0.3">
      <c r="A84" s="162"/>
      <c r="B84" s="9"/>
      <c r="C84" s="9"/>
      <c r="D84" s="9"/>
      <c r="E84" s="9"/>
      <c r="F84" s="9"/>
      <c r="G84" s="9"/>
      <c r="H84" s="9"/>
      <c r="I84" s="9"/>
      <c r="J84" s="9"/>
      <c r="K84" s="9"/>
      <c r="L84" s="9"/>
      <c r="M84" s="9"/>
      <c r="N84" s="9"/>
      <c r="O84" s="9"/>
      <c r="P84" s="9"/>
    </row>
    <row r="85" spans="1:16" x14ac:dyDescent="0.3">
      <c r="A85" s="158" t="s">
        <v>785</v>
      </c>
      <c r="B85" s="188">
        <v>7016</v>
      </c>
      <c r="C85" s="188">
        <v>6899</v>
      </c>
      <c r="D85" s="188">
        <v>6905</v>
      </c>
      <c r="E85" s="188">
        <v>6358</v>
      </c>
      <c r="F85" s="188">
        <v>7071</v>
      </c>
      <c r="G85" s="188">
        <v>7097</v>
      </c>
      <c r="H85" s="188">
        <v>7097</v>
      </c>
      <c r="I85" s="188">
        <v>7088</v>
      </c>
      <c r="J85" s="188">
        <v>7066</v>
      </c>
      <c r="K85" s="188">
        <v>7145</v>
      </c>
      <c r="L85" s="188">
        <v>7009</v>
      </c>
      <c r="M85" s="188">
        <v>7270</v>
      </c>
      <c r="N85" s="188">
        <v>7300</v>
      </c>
      <c r="O85" s="188">
        <v>7475</v>
      </c>
      <c r="P85" s="188">
        <v>12032</v>
      </c>
    </row>
    <row r="86" spans="1:16" ht="27.75" customHeight="1" x14ac:dyDescent="0.3">
      <c r="A86" s="195" t="s">
        <v>653</v>
      </c>
      <c r="B86" s="9">
        <v>6999</v>
      </c>
      <c r="C86" s="9">
        <v>6882</v>
      </c>
      <c r="D86" s="9">
        <v>6892</v>
      </c>
      <c r="E86" s="9">
        <v>6346</v>
      </c>
      <c r="F86" s="9">
        <v>7065</v>
      </c>
      <c r="G86" s="9">
        <v>7093</v>
      </c>
      <c r="H86" s="9">
        <v>7094</v>
      </c>
      <c r="I86" s="9">
        <v>7085</v>
      </c>
      <c r="J86" s="9">
        <v>7064</v>
      </c>
      <c r="K86" s="9">
        <v>7142</v>
      </c>
      <c r="L86" s="9">
        <v>7007</v>
      </c>
      <c r="M86" s="9">
        <v>7269</v>
      </c>
      <c r="N86" s="9">
        <v>7299</v>
      </c>
      <c r="O86" s="9">
        <v>7474</v>
      </c>
      <c r="P86" s="9">
        <v>12032</v>
      </c>
    </row>
    <row r="87" spans="1:16" ht="17.25" customHeight="1" x14ac:dyDescent="0.3">
      <c r="A87" s="162" t="s">
        <v>654</v>
      </c>
      <c r="B87" s="9">
        <v>17</v>
      </c>
      <c r="C87" s="9">
        <v>17</v>
      </c>
      <c r="D87" s="9">
        <v>13</v>
      </c>
      <c r="E87" s="9">
        <v>12</v>
      </c>
      <c r="F87" s="9">
        <v>6</v>
      </c>
      <c r="G87" s="9">
        <v>4</v>
      </c>
      <c r="H87" s="9">
        <v>3</v>
      </c>
      <c r="I87" s="9">
        <v>3</v>
      </c>
      <c r="J87" s="9">
        <v>2</v>
      </c>
      <c r="K87" s="9">
        <v>3</v>
      </c>
      <c r="L87" s="9">
        <v>2</v>
      </c>
      <c r="M87" s="9">
        <v>1</v>
      </c>
      <c r="N87" s="9">
        <v>1</v>
      </c>
      <c r="O87" s="9">
        <v>1</v>
      </c>
      <c r="P87" s="9"/>
    </row>
    <row r="88" spans="1:16" x14ac:dyDescent="0.3">
      <c r="A88" s="162"/>
      <c r="B88" s="9"/>
      <c r="C88" s="9"/>
      <c r="D88" s="9"/>
      <c r="E88" s="9"/>
      <c r="F88" s="9"/>
      <c r="G88" s="9"/>
      <c r="H88" s="9"/>
      <c r="I88" s="9"/>
      <c r="J88" s="9"/>
      <c r="K88" s="9"/>
      <c r="L88" s="9"/>
      <c r="M88" s="9"/>
      <c r="N88" s="9"/>
      <c r="O88" s="9"/>
      <c r="P88" s="9"/>
    </row>
    <row r="89" spans="1:16" x14ac:dyDescent="0.3">
      <c r="A89" s="158" t="s">
        <v>786</v>
      </c>
      <c r="B89" s="188">
        <v>7243</v>
      </c>
      <c r="C89" s="188">
        <v>6447</v>
      </c>
      <c r="D89" s="188">
        <v>6697</v>
      </c>
      <c r="E89" s="188">
        <v>6984</v>
      </c>
      <c r="F89" s="188">
        <v>7375</v>
      </c>
      <c r="G89" s="188">
        <v>8630</v>
      </c>
      <c r="H89" s="188">
        <v>9306</v>
      </c>
      <c r="I89" s="188">
        <v>10590</v>
      </c>
      <c r="J89" s="188">
        <v>11697</v>
      </c>
      <c r="K89" s="188">
        <v>12499</v>
      </c>
      <c r="L89" s="188">
        <v>13326</v>
      </c>
      <c r="M89" s="188">
        <v>14213</v>
      </c>
      <c r="N89" s="188">
        <v>15061</v>
      </c>
      <c r="O89" s="188">
        <v>15738</v>
      </c>
      <c r="P89" s="188">
        <v>16023</v>
      </c>
    </row>
    <row r="90" spans="1:16" ht="21.75" customHeight="1" x14ac:dyDescent="0.3">
      <c r="A90" s="162" t="s">
        <v>655</v>
      </c>
      <c r="B90" s="9">
        <v>1551</v>
      </c>
      <c r="C90" s="9">
        <v>1060</v>
      </c>
      <c r="D90" s="9">
        <v>1128</v>
      </c>
      <c r="E90" s="9">
        <v>1319</v>
      </c>
      <c r="F90" s="9">
        <v>1616</v>
      </c>
      <c r="G90" s="9">
        <v>2989</v>
      </c>
      <c r="H90" s="9">
        <v>3215</v>
      </c>
      <c r="I90" s="9">
        <v>3185</v>
      </c>
      <c r="J90" s="9">
        <v>3281</v>
      </c>
      <c r="K90" s="9">
        <v>3564</v>
      </c>
      <c r="L90" s="9">
        <v>3778</v>
      </c>
      <c r="M90" s="9">
        <v>4293</v>
      </c>
      <c r="N90" s="9">
        <v>4651</v>
      </c>
      <c r="O90" s="9">
        <v>5072</v>
      </c>
      <c r="P90" s="9">
        <v>5281</v>
      </c>
    </row>
    <row r="91" spans="1:16" s="180" customFormat="1" ht="24.75" customHeight="1" x14ac:dyDescent="0.3">
      <c r="A91" s="162" t="s">
        <v>656</v>
      </c>
      <c r="B91" s="9">
        <v>5692</v>
      </c>
      <c r="C91" s="9">
        <v>5387</v>
      </c>
      <c r="D91" s="9">
        <v>5569</v>
      </c>
      <c r="E91" s="9">
        <v>5665</v>
      </c>
      <c r="F91" s="9">
        <v>5759</v>
      </c>
      <c r="G91" s="9">
        <v>5641</v>
      </c>
      <c r="H91" s="9">
        <v>6091</v>
      </c>
      <c r="I91" s="9">
        <v>7405</v>
      </c>
      <c r="J91" s="9">
        <v>8416</v>
      </c>
      <c r="K91" s="9">
        <v>8935</v>
      </c>
      <c r="L91" s="9">
        <v>9548</v>
      </c>
      <c r="M91" s="9">
        <v>9920</v>
      </c>
      <c r="N91" s="9">
        <v>10410</v>
      </c>
      <c r="O91" s="9">
        <v>10666</v>
      </c>
      <c r="P91" s="9">
        <v>10742</v>
      </c>
    </row>
    <row r="92" spans="1:16" x14ac:dyDescent="0.3">
      <c r="A92" s="174"/>
      <c r="B92" s="192"/>
      <c r="C92" s="192"/>
      <c r="D92" s="192"/>
      <c r="E92" s="192"/>
      <c r="F92" s="192"/>
      <c r="G92" s="192"/>
      <c r="H92" s="192"/>
      <c r="I92" s="192"/>
      <c r="J92" s="192"/>
      <c r="K92" s="192"/>
      <c r="L92" s="192"/>
      <c r="M92" s="192"/>
      <c r="N92" s="192"/>
      <c r="O92" s="192"/>
      <c r="P92" s="192"/>
    </row>
    <row r="93" spans="1:16" ht="18" x14ac:dyDescent="0.35">
      <c r="A93" s="183" t="s">
        <v>658</v>
      </c>
      <c r="B93" s="184">
        <v>204376</v>
      </c>
      <c r="C93" s="184">
        <v>204563</v>
      </c>
      <c r="D93" s="184">
        <v>207397</v>
      </c>
      <c r="E93" s="184">
        <v>209750</v>
      </c>
      <c r="F93" s="184">
        <v>206326</v>
      </c>
      <c r="G93" s="184">
        <v>216238</v>
      </c>
      <c r="H93" s="184">
        <v>218711</v>
      </c>
      <c r="I93" s="184">
        <v>220773</v>
      </c>
      <c r="J93" s="184">
        <v>227492</v>
      </c>
      <c r="K93" s="184">
        <v>235205</v>
      </c>
      <c r="L93" s="184">
        <v>238318</v>
      </c>
      <c r="M93" s="184">
        <v>248148</v>
      </c>
      <c r="N93" s="184">
        <v>248217</v>
      </c>
      <c r="O93" s="184">
        <v>250518</v>
      </c>
      <c r="P93" s="184">
        <v>244012</v>
      </c>
    </row>
    <row r="94" spans="1:16" x14ac:dyDescent="0.3">
      <c r="A94" s="174"/>
      <c r="B94" s="196"/>
      <c r="C94" s="196"/>
      <c r="D94" s="196"/>
      <c r="E94" s="196"/>
      <c r="F94" s="196"/>
      <c r="G94" s="196"/>
      <c r="H94" s="196"/>
      <c r="I94" s="196"/>
      <c r="J94" s="9"/>
      <c r="K94" s="9"/>
      <c r="L94" s="9"/>
      <c r="M94" s="9"/>
      <c r="N94" s="9"/>
      <c r="O94" s="9"/>
      <c r="P94" s="9"/>
    </row>
    <row r="95" spans="1:16" x14ac:dyDescent="0.3">
      <c r="A95" s="158" t="s">
        <v>659</v>
      </c>
      <c r="B95" s="188">
        <v>1817</v>
      </c>
      <c r="C95" s="188">
        <v>1817</v>
      </c>
      <c r="D95" s="188">
        <v>1846</v>
      </c>
      <c r="E95" s="188">
        <v>1861</v>
      </c>
      <c r="F95" s="188">
        <v>1827</v>
      </c>
      <c r="G95" s="188">
        <v>1909</v>
      </c>
      <c r="H95" s="188">
        <v>1888</v>
      </c>
      <c r="I95" s="188">
        <v>1936</v>
      </c>
      <c r="J95" s="188">
        <v>1952</v>
      </c>
      <c r="K95" s="188">
        <v>2036</v>
      </c>
      <c r="L95" s="188">
        <v>2047</v>
      </c>
      <c r="M95" s="188">
        <v>2101</v>
      </c>
      <c r="N95" s="188">
        <v>2054</v>
      </c>
      <c r="O95" s="188">
        <v>2078</v>
      </c>
      <c r="P95" s="188">
        <v>2137</v>
      </c>
    </row>
    <row r="96" spans="1:16" ht="18" customHeight="1" x14ac:dyDescent="0.3">
      <c r="A96" s="169" t="s">
        <v>660</v>
      </c>
      <c r="B96" s="196">
        <v>1579</v>
      </c>
      <c r="C96" s="196">
        <v>1580</v>
      </c>
      <c r="D96" s="196">
        <v>1613</v>
      </c>
      <c r="E96" s="196">
        <v>1629</v>
      </c>
      <c r="F96" s="196">
        <v>1605</v>
      </c>
      <c r="G96" s="196">
        <v>1689</v>
      </c>
      <c r="H96" s="196">
        <v>1678</v>
      </c>
      <c r="I96" s="196">
        <v>1729</v>
      </c>
      <c r="J96" s="9">
        <v>1747</v>
      </c>
      <c r="K96" s="9">
        <v>1838</v>
      </c>
      <c r="L96" s="9">
        <v>1851</v>
      </c>
      <c r="M96" s="9">
        <v>1912</v>
      </c>
      <c r="N96" s="9">
        <v>1877</v>
      </c>
      <c r="O96" s="9">
        <v>1919</v>
      </c>
      <c r="P96" s="9">
        <v>1981</v>
      </c>
    </row>
    <row r="97" spans="1:16" ht="18" customHeight="1" x14ac:dyDescent="0.3">
      <c r="A97" s="162" t="s">
        <v>661</v>
      </c>
      <c r="B97" s="196">
        <v>238</v>
      </c>
      <c r="C97" s="196">
        <v>237</v>
      </c>
      <c r="D97" s="196">
        <v>233</v>
      </c>
      <c r="E97" s="196">
        <v>232</v>
      </c>
      <c r="F97" s="196">
        <v>222</v>
      </c>
      <c r="G97" s="196">
        <v>220</v>
      </c>
      <c r="H97" s="196">
        <v>210</v>
      </c>
      <c r="I97" s="196">
        <v>207</v>
      </c>
      <c r="J97" s="9">
        <v>205</v>
      </c>
      <c r="K97" s="9">
        <v>198</v>
      </c>
      <c r="L97" s="9">
        <v>196</v>
      </c>
      <c r="M97" s="9">
        <v>189</v>
      </c>
      <c r="N97" s="9">
        <v>177</v>
      </c>
      <c r="O97" s="9">
        <v>159</v>
      </c>
      <c r="P97" s="9">
        <v>156</v>
      </c>
    </row>
    <row r="98" spans="1:16" x14ac:dyDescent="0.3">
      <c r="A98" s="162"/>
      <c r="B98" s="196"/>
      <c r="C98" s="196"/>
      <c r="D98" s="196"/>
      <c r="E98" s="196"/>
      <c r="F98" s="196"/>
      <c r="G98" s="196"/>
      <c r="H98" s="196"/>
      <c r="I98" s="196"/>
      <c r="J98" s="9"/>
      <c r="K98" s="9"/>
      <c r="L98" s="9"/>
      <c r="M98" s="9"/>
      <c r="N98" s="9"/>
      <c r="O98" s="9"/>
      <c r="P98" s="9"/>
    </row>
    <row r="99" spans="1:16" s="155" customFormat="1" x14ac:dyDescent="0.3">
      <c r="A99" s="158" t="s">
        <v>662</v>
      </c>
      <c r="B99" s="188">
        <v>103833</v>
      </c>
      <c r="C99" s="188">
        <v>104627</v>
      </c>
      <c r="D99" s="188">
        <v>106948</v>
      </c>
      <c r="E99" s="188">
        <v>107516</v>
      </c>
      <c r="F99" s="188">
        <v>107409</v>
      </c>
      <c r="G99" s="188">
        <v>113820</v>
      </c>
      <c r="H99" s="188">
        <v>115181</v>
      </c>
      <c r="I99" s="188">
        <v>116963</v>
      </c>
      <c r="J99" s="188">
        <v>119670</v>
      </c>
      <c r="K99" s="188">
        <v>123911</v>
      </c>
      <c r="L99" s="188">
        <v>126537</v>
      </c>
      <c r="M99" s="188">
        <v>132173</v>
      </c>
      <c r="N99" s="188">
        <v>133029</v>
      </c>
      <c r="O99" s="188">
        <v>136561</v>
      </c>
      <c r="P99" s="188">
        <v>138077</v>
      </c>
    </row>
    <row r="100" spans="1:16" ht="21.75" customHeight="1" x14ac:dyDescent="0.3">
      <c r="A100" s="197" t="s">
        <v>663</v>
      </c>
      <c r="B100" s="188">
        <v>79715</v>
      </c>
      <c r="C100" s="188">
        <v>80346</v>
      </c>
      <c r="D100" s="188">
        <v>82198</v>
      </c>
      <c r="E100" s="188">
        <v>82694</v>
      </c>
      <c r="F100" s="188">
        <v>82599</v>
      </c>
      <c r="G100" s="188">
        <v>87660</v>
      </c>
      <c r="H100" s="188">
        <v>88689</v>
      </c>
      <c r="I100" s="188">
        <v>90113</v>
      </c>
      <c r="J100" s="188">
        <v>92917</v>
      </c>
      <c r="K100" s="188">
        <v>96594</v>
      </c>
      <c r="L100" s="188">
        <v>99007</v>
      </c>
      <c r="M100" s="188">
        <v>103564</v>
      </c>
      <c r="N100" s="188">
        <v>104463</v>
      </c>
      <c r="O100" s="188">
        <v>107374</v>
      </c>
      <c r="P100" s="188">
        <v>107768</v>
      </c>
    </row>
    <row r="101" spans="1:16" ht="16.5" customHeight="1" x14ac:dyDescent="0.3">
      <c r="A101" s="162" t="s">
        <v>664</v>
      </c>
      <c r="B101" s="9">
        <v>2337</v>
      </c>
      <c r="C101" s="9">
        <v>2141</v>
      </c>
      <c r="D101" s="9">
        <v>2171</v>
      </c>
      <c r="E101" s="9">
        <v>2043</v>
      </c>
      <c r="F101" s="9">
        <v>2094</v>
      </c>
      <c r="G101" s="9">
        <v>2171</v>
      </c>
      <c r="H101" s="9">
        <v>2143</v>
      </c>
      <c r="I101" s="9">
        <v>2233</v>
      </c>
      <c r="J101" s="9">
        <v>2264</v>
      </c>
      <c r="K101" s="9">
        <v>2349</v>
      </c>
      <c r="L101" s="9">
        <v>2345</v>
      </c>
      <c r="M101" s="9">
        <v>2500</v>
      </c>
      <c r="N101" s="9">
        <v>2516</v>
      </c>
      <c r="O101" s="9">
        <v>2564</v>
      </c>
      <c r="P101" s="9">
        <v>2721</v>
      </c>
    </row>
    <row r="102" spans="1:16" ht="16.5" customHeight="1" x14ac:dyDescent="0.3">
      <c r="A102" s="162" t="s">
        <v>665</v>
      </c>
      <c r="B102" s="9">
        <v>5019</v>
      </c>
      <c r="C102" s="9">
        <v>5024</v>
      </c>
      <c r="D102" s="9">
        <v>5034</v>
      </c>
      <c r="E102" s="9">
        <v>5044</v>
      </c>
      <c r="F102" s="9">
        <v>5004</v>
      </c>
      <c r="G102" s="9">
        <v>5182</v>
      </c>
      <c r="H102" s="9">
        <v>5112</v>
      </c>
      <c r="I102" s="9">
        <v>5570</v>
      </c>
      <c r="J102" s="9">
        <v>5531</v>
      </c>
      <c r="K102" s="9">
        <v>5767</v>
      </c>
      <c r="L102" s="9">
        <v>5676</v>
      </c>
      <c r="M102" s="9">
        <v>5990</v>
      </c>
      <c r="N102" s="9">
        <v>5864</v>
      </c>
      <c r="O102" s="9">
        <v>6155</v>
      </c>
      <c r="P102" s="9">
        <v>6091</v>
      </c>
    </row>
    <row r="103" spans="1:16" ht="16.5" customHeight="1" x14ac:dyDescent="0.3">
      <c r="A103" s="161" t="s">
        <v>666</v>
      </c>
      <c r="B103" s="9">
        <v>9940</v>
      </c>
      <c r="C103" s="9">
        <v>10075</v>
      </c>
      <c r="D103" s="9">
        <v>10307</v>
      </c>
      <c r="E103" s="9">
        <v>10444</v>
      </c>
      <c r="F103" s="9">
        <v>10440</v>
      </c>
      <c r="G103" s="9">
        <v>11244</v>
      </c>
      <c r="H103" s="9">
        <v>11444</v>
      </c>
      <c r="I103" s="9">
        <v>11514</v>
      </c>
      <c r="J103" s="9">
        <v>11980</v>
      </c>
      <c r="K103" s="9">
        <v>12557</v>
      </c>
      <c r="L103" s="9">
        <v>12825</v>
      </c>
      <c r="M103" s="9">
        <v>13417</v>
      </c>
      <c r="N103" s="9">
        <v>13543</v>
      </c>
      <c r="O103" s="9">
        <v>13873</v>
      </c>
      <c r="P103" s="9">
        <v>13800</v>
      </c>
    </row>
    <row r="104" spans="1:16" ht="16.5" customHeight="1" x14ac:dyDescent="0.3">
      <c r="A104" s="162" t="s">
        <v>667</v>
      </c>
      <c r="B104" s="9">
        <v>32808</v>
      </c>
      <c r="C104" s="9">
        <v>33292</v>
      </c>
      <c r="D104" s="9">
        <v>34660</v>
      </c>
      <c r="E104" s="9">
        <v>35103</v>
      </c>
      <c r="F104" s="9">
        <v>35193</v>
      </c>
      <c r="G104" s="9">
        <v>38003</v>
      </c>
      <c r="H104" s="9">
        <v>38662</v>
      </c>
      <c r="I104" s="9">
        <v>39406</v>
      </c>
      <c r="J104" s="9">
        <v>40855</v>
      </c>
      <c r="K104" s="9">
        <v>42455</v>
      </c>
      <c r="L104" s="9">
        <v>43770</v>
      </c>
      <c r="M104" s="9">
        <v>45899</v>
      </c>
      <c r="N104" s="9">
        <v>46400</v>
      </c>
      <c r="O104" s="9">
        <v>47650</v>
      </c>
      <c r="P104" s="9">
        <v>47900</v>
      </c>
    </row>
    <row r="105" spans="1:16" ht="16.5" customHeight="1" x14ac:dyDescent="0.3">
      <c r="A105" s="162" t="s">
        <v>668</v>
      </c>
      <c r="B105" s="9">
        <v>28737</v>
      </c>
      <c r="C105" s="9">
        <v>28767</v>
      </c>
      <c r="D105" s="9">
        <v>29125</v>
      </c>
      <c r="E105" s="9">
        <v>29060</v>
      </c>
      <c r="F105" s="9">
        <v>28773</v>
      </c>
      <c r="G105" s="9">
        <v>29972</v>
      </c>
      <c r="H105" s="9">
        <v>30252</v>
      </c>
      <c r="I105" s="9">
        <v>30283</v>
      </c>
      <c r="J105" s="9">
        <v>31042</v>
      </c>
      <c r="K105" s="9">
        <v>32292</v>
      </c>
      <c r="L105" s="9">
        <v>33132</v>
      </c>
      <c r="M105" s="9">
        <v>34339</v>
      </c>
      <c r="N105" s="9">
        <v>34557</v>
      </c>
      <c r="O105" s="9">
        <v>35293</v>
      </c>
      <c r="P105" s="9">
        <v>35215</v>
      </c>
    </row>
    <row r="106" spans="1:16" ht="16.5" customHeight="1" x14ac:dyDescent="0.3">
      <c r="A106" s="162" t="s">
        <v>669</v>
      </c>
      <c r="B106" s="9">
        <v>65</v>
      </c>
      <c r="C106" s="9">
        <v>66</v>
      </c>
      <c r="D106" s="9">
        <v>66</v>
      </c>
      <c r="E106" s="190">
        <v>64</v>
      </c>
      <c r="F106" s="9">
        <v>64</v>
      </c>
      <c r="G106" s="9">
        <v>61</v>
      </c>
      <c r="H106" s="9">
        <v>60</v>
      </c>
      <c r="I106" s="9">
        <v>60</v>
      </c>
      <c r="J106" s="9">
        <v>56</v>
      </c>
      <c r="K106" s="9">
        <v>54</v>
      </c>
      <c r="L106" s="9">
        <v>54</v>
      </c>
      <c r="M106" s="9">
        <v>50</v>
      </c>
      <c r="N106" s="9">
        <v>45</v>
      </c>
      <c r="O106" s="9">
        <v>46</v>
      </c>
      <c r="P106" s="9">
        <v>43</v>
      </c>
    </row>
    <row r="107" spans="1:16" ht="16.5" customHeight="1" x14ac:dyDescent="0.3">
      <c r="A107" s="162" t="s">
        <v>670</v>
      </c>
      <c r="B107" s="9">
        <v>515</v>
      </c>
      <c r="C107" s="9">
        <v>509</v>
      </c>
      <c r="D107" s="9">
        <v>500</v>
      </c>
      <c r="E107" s="9">
        <v>480</v>
      </c>
      <c r="F107" s="9">
        <v>471</v>
      </c>
      <c r="G107" s="9">
        <v>442</v>
      </c>
      <c r="H107" s="9">
        <v>418</v>
      </c>
      <c r="I107" s="9">
        <v>409</v>
      </c>
      <c r="J107" s="9">
        <v>395</v>
      </c>
      <c r="K107" s="9">
        <v>382</v>
      </c>
      <c r="L107" s="9">
        <v>363</v>
      </c>
      <c r="M107" s="9">
        <v>358</v>
      </c>
      <c r="N107" s="9">
        <v>351</v>
      </c>
      <c r="O107" s="9">
        <v>343</v>
      </c>
      <c r="P107" s="9">
        <v>323</v>
      </c>
    </row>
    <row r="108" spans="1:16" ht="16.5" customHeight="1" x14ac:dyDescent="0.3">
      <c r="A108" s="162" t="s">
        <v>671</v>
      </c>
      <c r="B108" s="9">
        <v>1</v>
      </c>
      <c r="C108" s="9">
        <v>1</v>
      </c>
      <c r="D108" s="9">
        <v>1</v>
      </c>
      <c r="E108" s="9"/>
      <c r="F108" s="9"/>
      <c r="G108" s="9">
        <v>585</v>
      </c>
      <c r="H108" s="9">
        <v>598</v>
      </c>
      <c r="I108" s="9"/>
      <c r="J108" s="9"/>
      <c r="K108" s="9"/>
      <c r="L108" s="9"/>
      <c r="M108" s="9"/>
      <c r="N108" s="9"/>
      <c r="O108" s="9"/>
      <c r="P108" s="9"/>
    </row>
    <row r="109" spans="1:16" ht="16.5" customHeight="1" x14ac:dyDescent="0.3">
      <c r="A109" s="161" t="s">
        <v>672</v>
      </c>
      <c r="B109" s="9">
        <v>293</v>
      </c>
      <c r="C109" s="9">
        <v>471</v>
      </c>
      <c r="D109" s="9">
        <v>334</v>
      </c>
      <c r="E109" s="9">
        <v>456</v>
      </c>
      <c r="F109" s="9">
        <v>560</v>
      </c>
      <c r="G109" s="9">
        <v>0</v>
      </c>
      <c r="H109" s="9">
        <v>0</v>
      </c>
      <c r="I109" s="9">
        <v>638</v>
      </c>
      <c r="J109" s="9">
        <v>794</v>
      </c>
      <c r="K109" s="9">
        <v>738</v>
      </c>
      <c r="L109" s="9">
        <v>842</v>
      </c>
      <c r="M109" s="9">
        <v>1011</v>
      </c>
      <c r="N109" s="9">
        <v>1187</v>
      </c>
      <c r="O109" s="9">
        <v>1450</v>
      </c>
      <c r="P109" s="9">
        <v>1675</v>
      </c>
    </row>
    <row r="110" spans="1:16" x14ac:dyDescent="0.3">
      <c r="A110" s="162"/>
      <c r="B110" s="9"/>
      <c r="C110" s="9"/>
      <c r="D110" s="9"/>
      <c r="E110" s="9"/>
      <c r="F110" s="9"/>
      <c r="G110" s="9"/>
      <c r="H110" s="9"/>
      <c r="I110" s="9"/>
      <c r="J110" s="9"/>
      <c r="K110" s="9"/>
      <c r="L110" s="9"/>
      <c r="M110" s="9"/>
      <c r="N110" s="9"/>
      <c r="O110" s="9"/>
      <c r="P110" s="9"/>
    </row>
    <row r="111" spans="1:16" x14ac:dyDescent="0.3">
      <c r="A111" s="197" t="s">
        <v>673</v>
      </c>
      <c r="B111" s="188">
        <v>24118</v>
      </c>
      <c r="C111" s="188">
        <v>24281</v>
      </c>
      <c r="D111" s="188">
        <v>24750</v>
      </c>
      <c r="E111" s="188">
        <v>24822</v>
      </c>
      <c r="F111" s="188">
        <v>24810</v>
      </c>
      <c r="G111" s="188">
        <v>26160</v>
      </c>
      <c r="H111" s="188">
        <v>26492</v>
      </c>
      <c r="I111" s="188">
        <v>26850</v>
      </c>
      <c r="J111" s="188">
        <v>26753</v>
      </c>
      <c r="K111" s="188">
        <v>27317</v>
      </c>
      <c r="L111" s="188">
        <v>27530</v>
      </c>
      <c r="M111" s="188">
        <v>28609</v>
      </c>
      <c r="N111" s="188">
        <v>28566</v>
      </c>
      <c r="O111" s="188">
        <v>29187</v>
      </c>
      <c r="P111" s="188">
        <v>30309</v>
      </c>
    </row>
    <row r="112" spans="1:16" ht="15" customHeight="1" x14ac:dyDescent="0.3">
      <c r="A112" s="162" t="s">
        <v>674</v>
      </c>
      <c r="B112" s="9">
        <v>350</v>
      </c>
      <c r="C112" s="9">
        <v>323</v>
      </c>
      <c r="D112" s="9">
        <v>326</v>
      </c>
      <c r="E112" s="9">
        <v>298</v>
      </c>
      <c r="F112" s="9">
        <v>302</v>
      </c>
      <c r="G112" s="9">
        <v>306</v>
      </c>
      <c r="H112" s="9">
        <v>327</v>
      </c>
      <c r="I112" s="9">
        <v>339</v>
      </c>
      <c r="J112" s="9">
        <v>354</v>
      </c>
      <c r="K112" s="9">
        <v>355</v>
      </c>
      <c r="L112" s="9">
        <v>366</v>
      </c>
      <c r="M112" s="9">
        <v>395</v>
      </c>
      <c r="N112" s="9">
        <v>396</v>
      </c>
      <c r="O112" s="9">
        <v>403</v>
      </c>
      <c r="P112" s="9">
        <v>397</v>
      </c>
    </row>
    <row r="113" spans="1:16" ht="15" customHeight="1" x14ac:dyDescent="0.3">
      <c r="A113" s="162" t="s">
        <v>675</v>
      </c>
      <c r="B113" s="9">
        <v>3419</v>
      </c>
      <c r="C113" s="9">
        <v>3488</v>
      </c>
      <c r="D113" s="9">
        <v>3535</v>
      </c>
      <c r="E113" s="9">
        <v>3549</v>
      </c>
      <c r="F113" s="9">
        <v>3548</v>
      </c>
      <c r="G113" s="9">
        <v>3802</v>
      </c>
      <c r="H113" s="9">
        <v>3855</v>
      </c>
      <c r="I113" s="9">
        <v>3926</v>
      </c>
      <c r="J113" s="9">
        <v>3412</v>
      </c>
      <c r="K113" s="9">
        <v>3555</v>
      </c>
      <c r="L113" s="9">
        <v>3611</v>
      </c>
      <c r="M113" s="9">
        <v>3751</v>
      </c>
      <c r="N113" s="9">
        <v>3763</v>
      </c>
      <c r="O113" s="9">
        <v>3870</v>
      </c>
      <c r="P113" s="9">
        <v>4750</v>
      </c>
    </row>
    <row r="114" spans="1:16" ht="15" customHeight="1" x14ac:dyDescent="0.3">
      <c r="A114" s="162" t="s">
        <v>676</v>
      </c>
      <c r="B114" s="9">
        <v>763</v>
      </c>
      <c r="C114" s="9">
        <v>756</v>
      </c>
      <c r="D114" s="9">
        <v>765</v>
      </c>
      <c r="E114" s="9">
        <v>789</v>
      </c>
      <c r="F114" s="9">
        <v>783</v>
      </c>
      <c r="G114" s="9">
        <v>837</v>
      </c>
      <c r="H114" s="9">
        <v>857</v>
      </c>
      <c r="I114" s="9">
        <v>876</v>
      </c>
      <c r="J114" s="9">
        <v>884</v>
      </c>
      <c r="K114" s="9">
        <v>911</v>
      </c>
      <c r="L114" s="9">
        <v>917</v>
      </c>
      <c r="M114" s="9">
        <v>961</v>
      </c>
      <c r="N114" s="9">
        <v>968</v>
      </c>
      <c r="O114" s="9">
        <v>981</v>
      </c>
      <c r="P114" s="9">
        <v>970</v>
      </c>
    </row>
    <row r="115" spans="1:16" ht="15" customHeight="1" x14ac:dyDescent="0.3">
      <c r="A115" s="162" t="s">
        <v>677</v>
      </c>
      <c r="B115" s="9">
        <v>4</v>
      </c>
      <c r="C115" s="9">
        <v>4</v>
      </c>
      <c r="D115" s="9">
        <v>3</v>
      </c>
      <c r="E115" s="9">
        <v>2</v>
      </c>
      <c r="F115" s="9">
        <v>3</v>
      </c>
      <c r="G115" s="9">
        <v>3</v>
      </c>
      <c r="H115" s="9">
        <v>4</v>
      </c>
      <c r="I115" s="9">
        <v>4</v>
      </c>
      <c r="J115" s="9">
        <v>4</v>
      </c>
      <c r="K115" s="9">
        <v>4</v>
      </c>
      <c r="L115" s="9">
        <v>4</v>
      </c>
      <c r="M115" s="9">
        <v>9</v>
      </c>
      <c r="N115" s="9">
        <v>7</v>
      </c>
      <c r="O115" s="9">
        <v>5</v>
      </c>
      <c r="P115" s="9">
        <v>8</v>
      </c>
    </row>
    <row r="116" spans="1:16" ht="15" customHeight="1" x14ac:dyDescent="0.3">
      <c r="A116" s="162" t="s">
        <v>678</v>
      </c>
      <c r="B116" s="9">
        <v>19577</v>
      </c>
      <c r="C116" s="9">
        <v>19700</v>
      </c>
      <c r="D116" s="9">
        <v>20119</v>
      </c>
      <c r="E116" s="9">
        <v>20184</v>
      </c>
      <c r="F116" s="9">
        <v>20173</v>
      </c>
      <c r="G116" s="9">
        <v>21209</v>
      </c>
      <c r="H116" s="9">
        <v>21443</v>
      </c>
      <c r="I116" s="9">
        <v>21705</v>
      </c>
      <c r="J116" s="9">
        <v>22096</v>
      </c>
      <c r="K116" s="9">
        <v>22491</v>
      </c>
      <c r="L116" s="9">
        <v>22624</v>
      </c>
      <c r="M116" s="9">
        <v>23491</v>
      </c>
      <c r="N116" s="9">
        <v>23428</v>
      </c>
      <c r="O116" s="9">
        <v>23907</v>
      </c>
      <c r="P116" s="9">
        <v>24177</v>
      </c>
    </row>
    <row r="117" spans="1:16" ht="15" customHeight="1" x14ac:dyDescent="0.3">
      <c r="A117" s="162" t="s">
        <v>679</v>
      </c>
      <c r="B117" s="9">
        <v>5</v>
      </c>
      <c r="C117" s="9">
        <v>10</v>
      </c>
      <c r="D117" s="9">
        <v>2</v>
      </c>
      <c r="E117" s="9">
        <v>0</v>
      </c>
      <c r="F117" s="9">
        <v>1</v>
      </c>
      <c r="G117" s="9">
        <v>3</v>
      </c>
      <c r="H117" s="9">
        <v>6</v>
      </c>
      <c r="I117" s="9"/>
      <c r="J117" s="9">
        <v>3</v>
      </c>
      <c r="K117" s="9">
        <v>1</v>
      </c>
      <c r="L117" s="9">
        <v>8</v>
      </c>
      <c r="M117" s="9">
        <v>2</v>
      </c>
      <c r="N117" s="9">
        <v>4</v>
      </c>
      <c r="O117" s="9">
        <v>21</v>
      </c>
      <c r="P117" s="9">
        <v>7</v>
      </c>
    </row>
    <row r="118" spans="1:16" x14ac:dyDescent="0.3">
      <c r="A118" s="162"/>
      <c r="B118" s="9"/>
      <c r="C118" s="9"/>
      <c r="D118" s="9"/>
      <c r="E118" s="9"/>
      <c r="F118" s="9"/>
      <c r="G118" s="9"/>
      <c r="H118" s="9"/>
      <c r="I118" s="9"/>
      <c r="J118" s="9"/>
      <c r="K118" s="9"/>
      <c r="L118" s="9"/>
      <c r="M118" s="9"/>
      <c r="N118" s="9"/>
      <c r="O118" s="9"/>
      <c r="P118" s="9"/>
    </row>
    <row r="119" spans="1:16" ht="30" x14ac:dyDescent="0.3">
      <c r="A119" s="177" t="s">
        <v>680</v>
      </c>
      <c r="B119" s="188">
        <v>13970</v>
      </c>
      <c r="C119" s="188">
        <v>14009</v>
      </c>
      <c r="D119" s="188">
        <v>14213</v>
      </c>
      <c r="E119" s="188">
        <v>14294</v>
      </c>
      <c r="F119" s="188">
        <v>14264</v>
      </c>
      <c r="G119" s="188">
        <v>15039</v>
      </c>
      <c r="H119" s="188">
        <v>15178</v>
      </c>
      <c r="I119" s="188">
        <v>15294</v>
      </c>
      <c r="J119" s="188">
        <v>15599</v>
      </c>
      <c r="K119" s="188">
        <v>16028</v>
      </c>
      <c r="L119" s="188">
        <v>16285</v>
      </c>
      <c r="M119" s="188">
        <v>16825</v>
      </c>
      <c r="N119" s="188">
        <v>16924</v>
      </c>
      <c r="O119" s="188">
        <v>17270</v>
      </c>
      <c r="P119" s="188">
        <v>17742</v>
      </c>
    </row>
    <row r="120" spans="1:16" ht="14.25" customHeight="1" x14ac:dyDescent="0.3">
      <c r="A120" s="162" t="s">
        <v>681</v>
      </c>
      <c r="B120" s="9">
        <v>114</v>
      </c>
      <c r="C120" s="9">
        <v>114</v>
      </c>
      <c r="D120" s="9">
        <v>111</v>
      </c>
      <c r="E120" s="9">
        <v>115</v>
      </c>
      <c r="F120" s="9">
        <v>119</v>
      </c>
      <c r="G120" s="9">
        <v>118</v>
      </c>
      <c r="H120" s="9">
        <v>113</v>
      </c>
      <c r="I120" s="9">
        <v>120</v>
      </c>
      <c r="J120" s="9">
        <v>121</v>
      </c>
      <c r="K120" s="9">
        <v>121</v>
      </c>
      <c r="L120" s="9">
        <v>123</v>
      </c>
      <c r="M120" s="9">
        <v>124</v>
      </c>
      <c r="N120" s="9">
        <v>119</v>
      </c>
      <c r="O120" s="9">
        <v>123</v>
      </c>
      <c r="P120" s="9">
        <v>120</v>
      </c>
    </row>
    <row r="121" spans="1:16" ht="14.25" customHeight="1" x14ac:dyDescent="0.3">
      <c r="A121" s="162" t="s">
        <v>682</v>
      </c>
      <c r="B121" s="9">
        <v>3596</v>
      </c>
      <c r="C121" s="9">
        <v>3571</v>
      </c>
      <c r="D121" s="9">
        <v>3593</v>
      </c>
      <c r="E121" s="9">
        <v>3614</v>
      </c>
      <c r="F121" s="9">
        <v>3587</v>
      </c>
      <c r="G121" s="9">
        <v>3678</v>
      </c>
      <c r="H121" s="9">
        <v>3673</v>
      </c>
      <c r="I121" s="9">
        <v>3671</v>
      </c>
      <c r="J121" s="9">
        <v>3694</v>
      </c>
      <c r="K121" s="9">
        <v>3737</v>
      </c>
      <c r="L121" s="9">
        <v>3763</v>
      </c>
      <c r="M121" s="9">
        <v>3816</v>
      </c>
      <c r="N121" s="9">
        <v>3813</v>
      </c>
      <c r="O121" s="9">
        <v>3866</v>
      </c>
      <c r="P121" s="9">
        <v>4092</v>
      </c>
    </row>
    <row r="122" spans="1:16" ht="14.25" customHeight="1" x14ac:dyDescent="0.3">
      <c r="A122" s="162" t="s">
        <v>683</v>
      </c>
      <c r="B122" s="9">
        <v>2995</v>
      </c>
      <c r="C122" s="9">
        <v>3006</v>
      </c>
      <c r="D122" s="9">
        <v>3061</v>
      </c>
      <c r="E122" s="9">
        <v>3084</v>
      </c>
      <c r="F122" s="9">
        <v>3066</v>
      </c>
      <c r="G122" s="9">
        <v>3204</v>
      </c>
      <c r="H122" s="9">
        <v>3276</v>
      </c>
      <c r="I122" s="9">
        <v>3294</v>
      </c>
      <c r="J122" s="9">
        <v>3350</v>
      </c>
      <c r="K122" s="9">
        <v>3491</v>
      </c>
      <c r="L122" s="9">
        <v>3540</v>
      </c>
      <c r="M122" s="9">
        <v>3643</v>
      </c>
      <c r="N122" s="9">
        <v>3669</v>
      </c>
      <c r="O122" s="9">
        <v>3724</v>
      </c>
      <c r="P122" s="9">
        <v>3742</v>
      </c>
    </row>
    <row r="123" spans="1:16" ht="14.25" customHeight="1" x14ac:dyDescent="0.3">
      <c r="A123" s="162" t="s">
        <v>684</v>
      </c>
      <c r="B123" s="9">
        <v>1874</v>
      </c>
      <c r="C123" s="9">
        <v>1878</v>
      </c>
      <c r="D123" s="9">
        <v>1894</v>
      </c>
      <c r="E123" s="9">
        <v>1872</v>
      </c>
      <c r="F123" s="9">
        <v>1858</v>
      </c>
      <c r="G123" s="9">
        <v>1917</v>
      </c>
      <c r="H123" s="9">
        <v>1922</v>
      </c>
      <c r="I123" s="9">
        <v>1924</v>
      </c>
      <c r="J123" s="9">
        <v>1939</v>
      </c>
      <c r="K123" s="9">
        <v>1965</v>
      </c>
      <c r="L123" s="9">
        <v>1964</v>
      </c>
      <c r="M123" s="9">
        <v>2021</v>
      </c>
      <c r="N123" s="9">
        <v>2008</v>
      </c>
      <c r="O123" s="9">
        <v>2047</v>
      </c>
      <c r="P123" s="9">
        <v>2125</v>
      </c>
    </row>
    <row r="124" spans="1:16" ht="14.25" customHeight="1" x14ac:dyDescent="0.3">
      <c r="A124" s="162" t="s">
        <v>685</v>
      </c>
      <c r="B124" s="9">
        <v>2452</v>
      </c>
      <c r="C124" s="9">
        <v>2493</v>
      </c>
      <c r="D124" s="9">
        <v>2533</v>
      </c>
      <c r="E124" s="9">
        <v>2559</v>
      </c>
      <c r="F124" s="9">
        <v>2550</v>
      </c>
      <c r="G124" s="9">
        <v>2816</v>
      </c>
      <c r="H124" s="9">
        <v>2871</v>
      </c>
      <c r="I124" s="9">
        <v>2921</v>
      </c>
      <c r="J124" s="9">
        <v>3040</v>
      </c>
      <c r="K124" s="9">
        <v>3137</v>
      </c>
      <c r="L124" s="9">
        <v>3247</v>
      </c>
      <c r="M124" s="9">
        <v>3427</v>
      </c>
      <c r="N124" s="9">
        <v>3486</v>
      </c>
      <c r="O124" s="9">
        <v>3546</v>
      </c>
      <c r="P124" s="9">
        <v>3618</v>
      </c>
    </row>
    <row r="125" spans="1:16" ht="14.25" customHeight="1" x14ac:dyDescent="0.3">
      <c r="A125" s="162" t="s">
        <v>686</v>
      </c>
      <c r="B125" s="9">
        <v>254</v>
      </c>
      <c r="C125" s="9">
        <v>256</v>
      </c>
      <c r="D125" s="9">
        <v>258</v>
      </c>
      <c r="E125" s="9">
        <v>257</v>
      </c>
      <c r="F125" s="9">
        <v>248</v>
      </c>
      <c r="G125" s="9">
        <v>263</v>
      </c>
      <c r="H125" s="9">
        <v>255</v>
      </c>
      <c r="I125" s="9">
        <v>246</v>
      </c>
      <c r="J125" s="9">
        <v>238</v>
      </c>
      <c r="K125" s="9">
        <v>230</v>
      </c>
      <c r="L125" s="9">
        <v>226</v>
      </c>
      <c r="M125" s="9">
        <v>213</v>
      </c>
      <c r="N125" s="9">
        <v>210</v>
      </c>
      <c r="O125" s="9">
        <v>203</v>
      </c>
      <c r="P125" s="9">
        <v>192</v>
      </c>
    </row>
    <row r="126" spans="1:16" ht="14.25" customHeight="1" x14ac:dyDescent="0.3">
      <c r="A126" s="162" t="s">
        <v>687</v>
      </c>
      <c r="B126" s="9">
        <v>243</v>
      </c>
      <c r="C126" s="9">
        <v>261</v>
      </c>
      <c r="D126" s="9">
        <v>269</v>
      </c>
      <c r="E126" s="9">
        <v>261</v>
      </c>
      <c r="F126" s="9">
        <v>265</v>
      </c>
      <c r="G126" s="9">
        <v>277</v>
      </c>
      <c r="H126" s="9">
        <v>274</v>
      </c>
      <c r="I126" s="9">
        <v>277</v>
      </c>
      <c r="J126" s="9">
        <v>285</v>
      </c>
      <c r="K126" s="9">
        <v>280</v>
      </c>
      <c r="L126" s="9">
        <v>282</v>
      </c>
      <c r="M126" s="9">
        <v>294</v>
      </c>
      <c r="N126" s="9">
        <v>297</v>
      </c>
      <c r="O126" s="9">
        <v>320</v>
      </c>
      <c r="P126" s="9">
        <v>333</v>
      </c>
    </row>
    <row r="127" spans="1:16" ht="14.25" customHeight="1" x14ac:dyDescent="0.3">
      <c r="A127" s="162" t="s">
        <v>688</v>
      </c>
      <c r="B127" s="9">
        <v>23</v>
      </c>
      <c r="C127" s="9">
        <v>21</v>
      </c>
      <c r="D127" s="9">
        <v>22</v>
      </c>
      <c r="E127" s="9">
        <v>20</v>
      </c>
      <c r="F127" s="9">
        <v>21</v>
      </c>
      <c r="G127" s="9">
        <v>21</v>
      </c>
      <c r="H127" s="9">
        <v>20</v>
      </c>
      <c r="I127" s="9">
        <v>20</v>
      </c>
      <c r="J127" s="9">
        <v>21</v>
      </c>
      <c r="K127" s="9">
        <v>20</v>
      </c>
      <c r="L127" s="9">
        <v>21</v>
      </c>
      <c r="M127" s="9">
        <v>21</v>
      </c>
      <c r="N127" s="9">
        <v>22</v>
      </c>
      <c r="O127" s="9">
        <v>21</v>
      </c>
      <c r="P127" s="9"/>
    </row>
    <row r="128" spans="1:16" ht="14.25" customHeight="1" x14ac:dyDescent="0.3">
      <c r="A128" s="162" t="s">
        <v>689</v>
      </c>
      <c r="B128" s="9">
        <v>35</v>
      </c>
      <c r="C128" s="9">
        <v>35</v>
      </c>
      <c r="D128" s="9">
        <v>37</v>
      </c>
      <c r="E128" s="9">
        <v>35</v>
      </c>
      <c r="F128" s="9">
        <v>39</v>
      </c>
      <c r="G128" s="9">
        <v>38</v>
      </c>
      <c r="H128" s="9">
        <v>37</v>
      </c>
      <c r="I128" s="9">
        <v>39</v>
      </c>
      <c r="J128" s="9">
        <v>39</v>
      </c>
      <c r="K128" s="9">
        <v>37</v>
      </c>
      <c r="L128" s="9">
        <v>39</v>
      </c>
      <c r="M128" s="9">
        <v>44</v>
      </c>
      <c r="N128" s="9">
        <v>46</v>
      </c>
      <c r="O128" s="9">
        <v>44</v>
      </c>
      <c r="P128" s="9">
        <v>47</v>
      </c>
    </row>
    <row r="129" spans="1:17" ht="14.25" customHeight="1" x14ac:dyDescent="0.3">
      <c r="A129" s="162" t="s">
        <v>690</v>
      </c>
      <c r="B129" s="9">
        <v>74</v>
      </c>
      <c r="C129" s="9">
        <v>76</v>
      </c>
      <c r="D129" s="9">
        <v>97</v>
      </c>
      <c r="E129" s="9">
        <v>98</v>
      </c>
      <c r="F129" s="9">
        <v>99</v>
      </c>
      <c r="G129" s="9">
        <v>99</v>
      </c>
      <c r="H129" s="9">
        <v>101</v>
      </c>
      <c r="I129" s="9">
        <v>102</v>
      </c>
      <c r="J129" s="9">
        <v>104</v>
      </c>
      <c r="K129" s="9">
        <v>102</v>
      </c>
      <c r="L129" s="9">
        <v>121</v>
      </c>
      <c r="M129" s="9">
        <v>129</v>
      </c>
      <c r="N129" s="9">
        <v>126</v>
      </c>
      <c r="O129" s="9">
        <v>132</v>
      </c>
      <c r="P129" s="9">
        <v>138</v>
      </c>
    </row>
    <row r="130" spans="1:17" ht="14.25" customHeight="1" x14ac:dyDescent="0.3">
      <c r="A130" s="162" t="s">
        <v>691</v>
      </c>
      <c r="B130" s="9">
        <v>44</v>
      </c>
      <c r="C130" s="9">
        <v>43</v>
      </c>
      <c r="D130" s="9">
        <v>42</v>
      </c>
      <c r="E130" s="9">
        <v>42</v>
      </c>
      <c r="F130" s="9">
        <v>42</v>
      </c>
      <c r="G130" s="9">
        <v>43</v>
      </c>
      <c r="H130" s="9">
        <v>42</v>
      </c>
      <c r="I130" s="9">
        <v>41</v>
      </c>
      <c r="J130" s="9">
        <v>40</v>
      </c>
      <c r="K130" s="9">
        <v>40</v>
      </c>
      <c r="L130" s="9">
        <v>39</v>
      </c>
      <c r="M130" s="9">
        <v>36</v>
      </c>
      <c r="N130" s="9">
        <v>36</v>
      </c>
      <c r="O130" s="9">
        <v>36</v>
      </c>
      <c r="P130" s="9">
        <v>37</v>
      </c>
    </row>
    <row r="131" spans="1:17" ht="14.25" customHeight="1" x14ac:dyDescent="0.3">
      <c r="A131" s="162" t="s">
        <v>692</v>
      </c>
      <c r="B131" s="9">
        <v>36</v>
      </c>
      <c r="C131" s="9">
        <v>37</v>
      </c>
      <c r="D131" s="9">
        <v>39</v>
      </c>
      <c r="E131" s="9">
        <v>40</v>
      </c>
      <c r="F131" s="9">
        <v>39</v>
      </c>
      <c r="G131" s="9">
        <v>40</v>
      </c>
      <c r="H131" s="9">
        <v>38</v>
      </c>
      <c r="I131" s="9">
        <v>39</v>
      </c>
      <c r="J131" s="9">
        <v>40</v>
      </c>
      <c r="K131" s="9">
        <v>45</v>
      </c>
      <c r="L131" s="9">
        <v>47</v>
      </c>
      <c r="M131" s="9">
        <v>52</v>
      </c>
      <c r="N131" s="9">
        <v>52</v>
      </c>
      <c r="O131" s="9">
        <v>53</v>
      </c>
      <c r="P131" s="9">
        <v>55</v>
      </c>
    </row>
    <row r="132" spans="1:17" ht="14.25" customHeight="1" x14ac:dyDescent="0.3">
      <c r="A132" s="162" t="s">
        <v>693</v>
      </c>
      <c r="B132" s="9">
        <v>10</v>
      </c>
      <c r="C132" s="9">
        <v>10</v>
      </c>
      <c r="D132" s="9">
        <v>10</v>
      </c>
      <c r="E132" s="9">
        <v>10</v>
      </c>
      <c r="F132" s="9">
        <v>9</v>
      </c>
      <c r="G132" s="9">
        <v>9</v>
      </c>
      <c r="H132" s="9">
        <v>0</v>
      </c>
      <c r="I132" s="9">
        <v>0</v>
      </c>
      <c r="J132" s="9">
        <v>0</v>
      </c>
      <c r="K132" s="9">
        <v>0</v>
      </c>
      <c r="L132" s="9">
        <v>0</v>
      </c>
      <c r="M132" s="9">
        <v>0</v>
      </c>
      <c r="N132" s="9">
        <v>0</v>
      </c>
      <c r="O132" s="9">
        <v>0</v>
      </c>
      <c r="P132" s="9"/>
    </row>
    <row r="133" spans="1:17" ht="14.25" customHeight="1" x14ac:dyDescent="0.3">
      <c r="A133" s="162" t="s">
        <v>694</v>
      </c>
      <c r="B133" s="9">
        <v>532</v>
      </c>
      <c r="C133" s="9">
        <v>533</v>
      </c>
      <c r="D133" s="9">
        <v>549</v>
      </c>
      <c r="E133" s="9">
        <v>562</v>
      </c>
      <c r="F133" s="9">
        <v>572</v>
      </c>
      <c r="G133" s="9">
        <v>636</v>
      </c>
      <c r="H133" s="9">
        <v>661</v>
      </c>
      <c r="I133" s="9">
        <v>681</v>
      </c>
      <c r="J133" s="9">
        <v>709</v>
      </c>
      <c r="K133" s="9">
        <v>748</v>
      </c>
      <c r="L133" s="9">
        <v>769</v>
      </c>
      <c r="M133" s="9">
        <v>794</v>
      </c>
      <c r="N133" s="9">
        <v>809</v>
      </c>
      <c r="O133" s="9">
        <v>844</v>
      </c>
      <c r="P133" s="9">
        <v>872</v>
      </c>
    </row>
    <row r="134" spans="1:17" ht="14.25" customHeight="1" x14ac:dyDescent="0.3">
      <c r="A134" s="162" t="s">
        <v>695</v>
      </c>
      <c r="B134" s="9">
        <v>686</v>
      </c>
      <c r="C134" s="9">
        <v>684</v>
      </c>
      <c r="D134" s="9">
        <v>684</v>
      </c>
      <c r="E134" s="9">
        <v>699</v>
      </c>
      <c r="F134" s="9">
        <v>721</v>
      </c>
      <c r="G134" s="9">
        <v>808</v>
      </c>
      <c r="H134" s="9">
        <v>819</v>
      </c>
      <c r="I134" s="9">
        <v>836</v>
      </c>
      <c r="J134" s="9">
        <v>890</v>
      </c>
      <c r="K134" s="9">
        <v>942</v>
      </c>
      <c r="L134" s="9">
        <v>969</v>
      </c>
      <c r="M134" s="9">
        <v>1021</v>
      </c>
      <c r="N134" s="9">
        <v>1039</v>
      </c>
      <c r="O134" s="9">
        <v>1086</v>
      </c>
      <c r="P134" s="9">
        <v>1112</v>
      </c>
    </row>
    <row r="135" spans="1:17" ht="14.25" customHeight="1" x14ac:dyDescent="0.3">
      <c r="A135" s="162" t="s">
        <v>696</v>
      </c>
      <c r="B135" s="9">
        <v>117</v>
      </c>
      <c r="C135" s="9">
        <v>116</v>
      </c>
      <c r="D135" s="9">
        <v>120</v>
      </c>
      <c r="E135" s="9">
        <v>119</v>
      </c>
      <c r="F135" s="9">
        <v>125</v>
      </c>
      <c r="G135" s="9">
        <v>130</v>
      </c>
      <c r="H135" s="9">
        <v>135</v>
      </c>
      <c r="I135" s="9">
        <v>141</v>
      </c>
      <c r="J135" s="9">
        <v>144</v>
      </c>
      <c r="K135" s="9">
        <v>151</v>
      </c>
      <c r="L135" s="9">
        <v>148</v>
      </c>
      <c r="M135" s="9">
        <v>161</v>
      </c>
      <c r="N135" s="9">
        <v>159</v>
      </c>
      <c r="O135" s="9">
        <v>168</v>
      </c>
      <c r="P135" s="9">
        <v>170</v>
      </c>
    </row>
    <row r="136" spans="1:17" ht="14.25" customHeight="1" x14ac:dyDescent="0.3">
      <c r="A136" s="162" t="s">
        <v>697</v>
      </c>
      <c r="B136" s="9">
        <v>12</v>
      </c>
      <c r="C136" s="9">
        <v>13</v>
      </c>
      <c r="D136" s="9">
        <v>13</v>
      </c>
      <c r="E136" s="9">
        <v>10</v>
      </c>
      <c r="F136" s="9">
        <v>13</v>
      </c>
      <c r="G136" s="9">
        <v>13</v>
      </c>
      <c r="H136" s="9">
        <v>12</v>
      </c>
      <c r="I136" s="9">
        <v>13</v>
      </c>
      <c r="J136" s="9">
        <v>14</v>
      </c>
      <c r="K136" s="9">
        <v>15</v>
      </c>
      <c r="L136" s="9">
        <v>17</v>
      </c>
      <c r="M136" s="9">
        <v>22</v>
      </c>
      <c r="N136" s="9">
        <v>23</v>
      </c>
      <c r="O136" s="9">
        <v>23</v>
      </c>
      <c r="P136" s="9">
        <v>29</v>
      </c>
    </row>
    <row r="137" spans="1:17" ht="14.25" customHeight="1" x14ac:dyDescent="0.3">
      <c r="A137" s="162" t="s">
        <v>698</v>
      </c>
      <c r="B137" s="9">
        <v>256</v>
      </c>
      <c r="C137" s="9">
        <v>250</v>
      </c>
      <c r="D137" s="9">
        <v>254</v>
      </c>
      <c r="E137" s="9">
        <v>262</v>
      </c>
      <c r="F137" s="9">
        <v>264</v>
      </c>
      <c r="G137" s="9">
        <v>275</v>
      </c>
      <c r="H137" s="9">
        <v>275</v>
      </c>
      <c r="I137" s="9">
        <v>274</v>
      </c>
      <c r="J137" s="9">
        <v>268</v>
      </c>
      <c r="K137" s="9">
        <v>294</v>
      </c>
      <c r="L137" s="9">
        <v>297</v>
      </c>
      <c r="M137" s="9">
        <v>310</v>
      </c>
      <c r="N137" s="9">
        <v>311</v>
      </c>
      <c r="O137" s="9">
        <v>319</v>
      </c>
      <c r="P137" s="9">
        <v>326</v>
      </c>
    </row>
    <row r="138" spans="1:17" ht="14.25" customHeight="1" x14ac:dyDescent="0.3">
      <c r="A138" s="162" t="s">
        <v>699</v>
      </c>
      <c r="B138" s="9">
        <v>285</v>
      </c>
      <c r="C138" s="9">
        <v>281</v>
      </c>
      <c r="D138" s="9">
        <v>291</v>
      </c>
      <c r="E138" s="9">
        <v>291</v>
      </c>
      <c r="F138" s="9">
        <v>285</v>
      </c>
      <c r="G138" s="9">
        <v>300</v>
      </c>
      <c r="H138" s="9">
        <v>299</v>
      </c>
      <c r="I138" s="9">
        <v>296</v>
      </c>
      <c r="J138" s="9">
        <v>296</v>
      </c>
      <c r="K138" s="9">
        <v>295</v>
      </c>
      <c r="L138" s="9">
        <v>298</v>
      </c>
      <c r="M138" s="9">
        <v>301</v>
      </c>
      <c r="N138" s="9">
        <v>306</v>
      </c>
      <c r="O138" s="9">
        <v>308</v>
      </c>
      <c r="P138" s="9">
        <v>318</v>
      </c>
    </row>
    <row r="139" spans="1:17" ht="14.25" customHeight="1" x14ac:dyDescent="0.3">
      <c r="A139" s="162" t="s">
        <v>700</v>
      </c>
      <c r="B139" s="9">
        <v>236</v>
      </c>
      <c r="C139" s="9">
        <v>235</v>
      </c>
      <c r="D139" s="9">
        <v>245</v>
      </c>
      <c r="E139" s="9">
        <v>251</v>
      </c>
      <c r="F139" s="9">
        <v>252</v>
      </c>
      <c r="G139" s="9">
        <v>267</v>
      </c>
      <c r="H139" s="9">
        <v>271</v>
      </c>
      <c r="I139" s="9">
        <v>277</v>
      </c>
      <c r="J139" s="9">
        <v>282</v>
      </c>
      <c r="K139" s="9">
        <v>290</v>
      </c>
      <c r="L139" s="9">
        <v>292</v>
      </c>
      <c r="M139" s="9">
        <v>310</v>
      </c>
      <c r="N139" s="9">
        <v>309</v>
      </c>
      <c r="O139" s="9">
        <v>314</v>
      </c>
      <c r="P139" s="9">
        <v>326</v>
      </c>
    </row>
    <row r="140" spans="1:17" s="180" customFormat="1" ht="14.25" customHeight="1" x14ac:dyDescent="0.3">
      <c r="A140" s="162" t="s">
        <v>701</v>
      </c>
      <c r="B140" s="9">
        <v>96</v>
      </c>
      <c r="C140" s="9">
        <v>96</v>
      </c>
      <c r="D140" s="9">
        <v>91</v>
      </c>
      <c r="E140" s="9">
        <v>93</v>
      </c>
      <c r="F140" s="9">
        <v>90</v>
      </c>
      <c r="G140" s="9">
        <v>87</v>
      </c>
      <c r="H140" s="9">
        <v>84</v>
      </c>
      <c r="I140" s="9">
        <v>82</v>
      </c>
      <c r="J140" s="9">
        <v>85</v>
      </c>
      <c r="K140" s="9">
        <v>88</v>
      </c>
      <c r="L140" s="9">
        <v>83</v>
      </c>
      <c r="M140" s="9">
        <v>86</v>
      </c>
      <c r="N140" s="9">
        <v>84</v>
      </c>
      <c r="O140" s="9">
        <v>93</v>
      </c>
      <c r="P140" s="9">
        <v>90</v>
      </c>
    </row>
    <row r="141" spans="1:17" x14ac:dyDescent="0.3">
      <c r="A141" s="174"/>
      <c r="B141" s="192"/>
      <c r="C141" s="192"/>
      <c r="D141" s="192"/>
      <c r="E141" s="192"/>
      <c r="F141" s="192"/>
      <c r="G141" s="192"/>
      <c r="H141" s="192"/>
      <c r="I141" s="192"/>
      <c r="J141" s="192"/>
      <c r="K141" s="192"/>
      <c r="L141" s="192"/>
      <c r="M141" s="192"/>
      <c r="N141" s="192"/>
      <c r="O141" s="192"/>
      <c r="P141" s="192"/>
    </row>
    <row r="142" spans="1:17" ht="18" x14ac:dyDescent="0.35">
      <c r="A142" s="183" t="s">
        <v>702</v>
      </c>
      <c r="B142" s="188">
        <v>84756</v>
      </c>
      <c r="C142" s="188">
        <v>84110</v>
      </c>
      <c r="D142" s="188">
        <v>84390</v>
      </c>
      <c r="E142" s="188">
        <v>86079</v>
      </c>
      <c r="F142" s="188">
        <v>82826</v>
      </c>
      <c r="G142" s="188">
        <v>85470</v>
      </c>
      <c r="H142" s="188">
        <v>86464</v>
      </c>
      <c r="I142" s="188">
        <v>86580</v>
      </c>
      <c r="J142" s="188">
        <v>90271</v>
      </c>
      <c r="K142" s="188">
        <v>93230</v>
      </c>
      <c r="L142" s="188">
        <v>93449</v>
      </c>
      <c r="M142" s="188">
        <v>97049</v>
      </c>
      <c r="N142" s="188">
        <v>96210</v>
      </c>
      <c r="O142" s="188">
        <v>94609</v>
      </c>
      <c r="P142" s="188">
        <v>86056</v>
      </c>
      <c r="Q142" s="187"/>
    </row>
    <row r="143" spans="1:17" ht="18" x14ac:dyDescent="0.35">
      <c r="A143" s="198"/>
      <c r="B143" s="199"/>
      <c r="C143" s="199"/>
      <c r="D143" s="199"/>
      <c r="E143" s="199"/>
      <c r="F143" s="199"/>
      <c r="G143" s="199"/>
      <c r="H143" s="199"/>
      <c r="I143" s="199"/>
      <c r="J143" s="199"/>
      <c r="K143" s="199"/>
      <c r="L143" s="199"/>
      <c r="M143" s="199"/>
      <c r="N143" s="199"/>
      <c r="O143" s="199"/>
      <c r="P143" s="199"/>
    </row>
    <row r="144" spans="1:17" x14ac:dyDescent="0.3">
      <c r="A144" s="158" t="s">
        <v>703</v>
      </c>
      <c r="B144" s="188">
        <v>18543</v>
      </c>
      <c r="C144" s="188">
        <v>17957</v>
      </c>
      <c r="D144" s="188">
        <v>18224</v>
      </c>
      <c r="E144" s="188">
        <v>17662</v>
      </c>
      <c r="F144" s="188">
        <v>17412</v>
      </c>
      <c r="G144" s="188">
        <v>17987</v>
      </c>
      <c r="H144" s="188">
        <v>18327</v>
      </c>
      <c r="I144" s="188">
        <v>18412</v>
      </c>
      <c r="J144" s="188">
        <v>18854</v>
      </c>
      <c r="K144" s="188">
        <v>19345</v>
      </c>
      <c r="L144" s="188">
        <v>19302</v>
      </c>
      <c r="M144" s="188">
        <v>19763</v>
      </c>
      <c r="N144" s="188">
        <v>19785</v>
      </c>
      <c r="O144" s="188">
        <v>20091</v>
      </c>
      <c r="P144" s="188">
        <v>13693</v>
      </c>
    </row>
    <row r="145" spans="1:16" x14ac:dyDescent="0.3">
      <c r="A145" s="197"/>
      <c r="B145" s="188"/>
      <c r="C145" s="188"/>
      <c r="D145" s="188"/>
      <c r="E145" s="188"/>
      <c r="F145" s="188"/>
      <c r="G145" s="188"/>
      <c r="H145" s="188"/>
      <c r="I145" s="188"/>
      <c r="J145" s="188"/>
      <c r="K145" s="188"/>
      <c r="L145" s="188"/>
      <c r="M145" s="188"/>
      <c r="N145" s="188"/>
      <c r="O145" s="188"/>
      <c r="P145" s="188"/>
    </row>
    <row r="146" spans="1:16" x14ac:dyDescent="0.3">
      <c r="A146" s="158" t="s">
        <v>704</v>
      </c>
      <c r="B146" s="188">
        <v>2087</v>
      </c>
      <c r="C146" s="188">
        <v>2258</v>
      </c>
      <c r="D146" s="188">
        <v>2306</v>
      </c>
      <c r="E146" s="188">
        <v>2336</v>
      </c>
      <c r="F146" s="188">
        <v>2330</v>
      </c>
      <c r="G146" s="188">
        <v>2449</v>
      </c>
      <c r="H146" s="188">
        <v>2482</v>
      </c>
      <c r="I146" s="188">
        <v>2609</v>
      </c>
      <c r="J146" s="188">
        <v>2678</v>
      </c>
      <c r="K146" s="188">
        <v>2809</v>
      </c>
      <c r="L146" s="188">
        <v>2889</v>
      </c>
      <c r="M146" s="188">
        <v>3071</v>
      </c>
      <c r="N146" s="188">
        <v>3031</v>
      </c>
      <c r="O146" s="188">
        <v>3191</v>
      </c>
      <c r="P146" s="188">
        <v>3718</v>
      </c>
    </row>
    <row r="147" spans="1:16" x14ac:dyDescent="0.3">
      <c r="A147" s="169"/>
      <c r="B147" s="196"/>
      <c r="C147" s="196"/>
      <c r="D147" s="196"/>
      <c r="E147" s="196"/>
      <c r="F147" s="196"/>
      <c r="G147" s="196"/>
      <c r="H147" s="196"/>
      <c r="I147" s="196"/>
      <c r="J147" s="9"/>
      <c r="K147" s="9"/>
      <c r="L147" s="9"/>
      <c r="M147" s="9"/>
      <c r="N147" s="9"/>
      <c r="O147" s="9"/>
      <c r="P147" s="9"/>
    </row>
    <row r="148" spans="1:16" x14ac:dyDescent="0.3">
      <c r="A148" s="197" t="s">
        <v>705</v>
      </c>
      <c r="B148" s="188">
        <v>6663</v>
      </c>
      <c r="C148" s="188">
        <v>6812</v>
      </c>
      <c r="D148" s="188">
        <v>6897</v>
      </c>
      <c r="E148" s="188">
        <v>6857</v>
      </c>
      <c r="F148" s="188">
        <v>6831</v>
      </c>
      <c r="G148" s="188">
        <v>7027</v>
      </c>
      <c r="H148" s="188">
        <v>6892</v>
      </c>
      <c r="I148" s="188">
        <v>6849</v>
      </c>
      <c r="J148" s="188">
        <v>6840</v>
      </c>
      <c r="K148" s="188">
        <v>6990</v>
      </c>
      <c r="L148" s="188">
        <v>6958</v>
      </c>
      <c r="M148" s="188">
        <v>7072</v>
      </c>
      <c r="N148" s="188">
        <v>7075</v>
      </c>
      <c r="O148" s="188">
        <v>7180</v>
      </c>
      <c r="P148" s="188">
        <v>7197</v>
      </c>
    </row>
    <row r="149" spans="1:16" ht="15" customHeight="1" x14ac:dyDescent="0.3">
      <c r="A149" s="162" t="s">
        <v>706</v>
      </c>
      <c r="B149" s="196">
        <v>2</v>
      </c>
      <c r="C149" s="196">
        <v>3</v>
      </c>
      <c r="D149" s="196">
        <v>2</v>
      </c>
      <c r="E149" s="196">
        <v>2</v>
      </c>
      <c r="F149" s="196">
        <v>1</v>
      </c>
      <c r="G149" s="196">
        <v>2</v>
      </c>
      <c r="H149" s="196">
        <v>2</v>
      </c>
      <c r="I149" s="196">
        <v>2</v>
      </c>
      <c r="J149" s="9">
        <v>2</v>
      </c>
      <c r="K149" s="9">
        <v>2</v>
      </c>
      <c r="L149" s="9">
        <v>1</v>
      </c>
      <c r="M149" s="9">
        <v>5</v>
      </c>
      <c r="N149" s="9">
        <v>5</v>
      </c>
      <c r="O149" s="9">
        <v>5</v>
      </c>
      <c r="P149" s="9">
        <v>5</v>
      </c>
    </row>
    <row r="150" spans="1:16" ht="15" customHeight="1" x14ac:dyDescent="0.3">
      <c r="A150" s="169" t="s">
        <v>707</v>
      </c>
      <c r="B150" s="196">
        <v>312</v>
      </c>
      <c r="C150" s="196">
        <v>314</v>
      </c>
      <c r="D150" s="196">
        <v>322</v>
      </c>
      <c r="E150" s="196">
        <v>321</v>
      </c>
      <c r="F150" s="196">
        <v>321</v>
      </c>
      <c r="G150" s="196">
        <v>348</v>
      </c>
      <c r="H150" s="196">
        <v>347</v>
      </c>
      <c r="I150" s="196">
        <v>364</v>
      </c>
      <c r="J150" s="9">
        <v>364</v>
      </c>
      <c r="K150" s="9">
        <v>386</v>
      </c>
      <c r="L150" s="9">
        <v>375</v>
      </c>
      <c r="M150" s="9">
        <v>411</v>
      </c>
      <c r="N150" s="9">
        <v>403</v>
      </c>
      <c r="O150" s="9">
        <v>416</v>
      </c>
      <c r="P150" s="9">
        <v>400</v>
      </c>
    </row>
    <row r="151" spans="1:16" ht="15" customHeight="1" x14ac:dyDescent="0.3">
      <c r="A151" s="169" t="s">
        <v>708</v>
      </c>
      <c r="B151" s="196">
        <v>973</v>
      </c>
      <c r="C151" s="196">
        <v>994</v>
      </c>
      <c r="D151" s="196">
        <v>994</v>
      </c>
      <c r="E151" s="196">
        <v>1000</v>
      </c>
      <c r="F151" s="196">
        <v>1006</v>
      </c>
      <c r="G151" s="196">
        <v>1043</v>
      </c>
      <c r="H151" s="196">
        <v>1037</v>
      </c>
      <c r="I151" s="196">
        <v>1052</v>
      </c>
      <c r="J151" s="9">
        <v>1089</v>
      </c>
      <c r="K151" s="9">
        <v>1114</v>
      </c>
      <c r="L151" s="9">
        <v>1140</v>
      </c>
      <c r="M151" s="9">
        <v>1155</v>
      </c>
      <c r="N151" s="9">
        <v>1185</v>
      </c>
      <c r="O151" s="9">
        <v>1186</v>
      </c>
      <c r="P151" s="9">
        <v>1185</v>
      </c>
    </row>
    <row r="152" spans="1:16" ht="15" customHeight="1" x14ac:dyDescent="0.3">
      <c r="A152" s="169" t="s">
        <v>709</v>
      </c>
      <c r="B152" s="196">
        <v>1441</v>
      </c>
      <c r="C152" s="196">
        <v>1443</v>
      </c>
      <c r="D152" s="196">
        <v>1455</v>
      </c>
      <c r="E152" s="196">
        <v>1458</v>
      </c>
      <c r="F152" s="196">
        <v>0</v>
      </c>
      <c r="G152" s="196">
        <v>1533</v>
      </c>
      <c r="H152" s="196">
        <v>1559</v>
      </c>
      <c r="I152" s="196">
        <v>1603</v>
      </c>
      <c r="J152" s="9">
        <v>1620</v>
      </c>
      <c r="K152" s="9">
        <v>1673</v>
      </c>
      <c r="L152" s="9">
        <v>1666</v>
      </c>
      <c r="M152" s="9">
        <v>1731</v>
      </c>
      <c r="N152" s="9">
        <v>1732</v>
      </c>
      <c r="O152" s="9">
        <v>1783</v>
      </c>
      <c r="P152" s="9">
        <v>1766</v>
      </c>
    </row>
    <row r="153" spans="1:16" ht="15" customHeight="1" x14ac:dyDescent="0.3">
      <c r="A153" s="162" t="s">
        <v>794</v>
      </c>
      <c r="B153" s="9"/>
      <c r="C153" s="9"/>
      <c r="D153" s="9"/>
      <c r="E153" s="9"/>
      <c r="F153" s="9"/>
      <c r="G153" s="9"/>
      <c r="H153" s="9"/>
      <c r="I153" s="9"/>
      <c r="J153" s="9"/>
      <c r="K153" s="9"/>
      <c r="L153" s="9"/>
      <c r="M153" s="9"/>
      <c r="N153" s="9"/>
      <c r="O153" s="9"/>
      <c r="P153" s="9">
        <v>20</v>
      </c>
    </row>
    <row r="154" spans="1:16" ht="15" customHeight="1" x14ac:dyDescent="0.3">
      <c r="A154" s="174" t="s">
        <v>710</v>
      </c>
      <c r="B154" s="196">
        <v>2311</v>
      </c>
      <c r="C154" s="196">
        <v>2361</v>
      </c>
      <c r="D154" s="196">
        <v>2404</v>
      </c>
      <c r="E154" s="196">
        <v>2360</v>
      </c>
      <c r="F154" s="196">
        <v>2349</v>
      </c>
      <c r="G154" s="196">
        <v>2394</v>
      </c>
      <c r="H154" s="196">
        <v>2374</v>
      </c>
      <c r="I154" s="196">
        <v>2342</v>
      </c>
      <c r="J154" s="9">
        <v>2340</v>
      </c>
      <c r="K154" s="9">
        <v>2396</v>
      </c>
      <c r="L154" s="9">
        <v>2341</v>
      </c>
      <c r="M154" s="9">
        <v>2361</v>
      </c>
      <c r="N154" s="9">
        <v>2350</v>
      </c>
      <c r="O154" s="9">
        <v>2396</v>
      </c>
      <c r="P154" s="9">
        <v>2444</v>
      </c>
    </row>
    <row r="155" spans="1:16" ht="15" customHeight="1" x14ac:dyDescent="0.3">
      <c r="A155" s="169" t="s">
        <v>711</v>
      </c>
      <c r="B155" s="196">
        <v>609</v>
      </c>
      <c r="C155" s="196">
        <v>612</v>
      </c>
      <c r="D155" s="196">
        <v>625</v>
      </c>
      <c r="E155" s="196">
        <v>615</v>
      </c>
      <c r="F155" s="196">
        <v>620</v>
      </c>
      <c r="G155" s="196">
        <v>637</v>
      </c>
      <c r="H155" s="196">
        <v>529</v>
      </c>
      <c r="I155" s="196">
        <v>504</v>
      </c>
      <c r="J155" s="9">
        <v>470</v>
      </c>
      <c r="K155" s="9">
        <v>478</v>
      </c>
      <c r="L155" s="9">
        <v>530</v>
      </c>
      <c r="M155" s="9">
        <v>533</v>
      </c>
      <c r="N155" s="9">
        <v>535</v>
      </c>
      <c r="O155" s="9">
        <v>545</v>
      </c>
      <c r="P155" s="9">
        <v>536</v>
      </c>
    </row>
    <row r="156" spans="1:16" ht="15" customHeight="1" x14ac:dyDescent="0.3">
      <c r="A156" s="174" t="s">
        <v>712</v>
      </c>
      <c r="B156" s="196">
        <v>1015</v>
      </c>
      <c r="C156" s="196">
        <v>1085</v>
      </c>
      <c r="D156" s="196">
        <v>1095</v>
      </c>
      <c r="E156" s="196">
        <v>1101</v>
      </c>
      <c r="F156" s="196">
        <v>1069</v>
      </c>
      <c r="G156" s="196">
        <v>1070</v>
      </c>
      <c r="H156" s="196">
        <v>1044</v>
      </c>
      <c r="I156" s="196">
        <v>982</v>
      </c>
      <c r="J156" s="9">
        <v>955</v>
      </c>
      <c r="K156" s="9">
        <v>941</v>
      </c>
      <c r="L156" s="9">
        <v>905</v>
      </c>
      <c r="M156" s="9">
        <v>876</v>
      </c>
      <c r="N156" s="9">
        <v>865</v>
      </c>
      <c r="O156" s="9">
        <v>849</v>
      </c>
      <c r="P156" s="9">
        <v>841</v>
      </c>
    </row>
    <row r="157" spans="1:16" x14ac:dyDescent="0.3">
      <c r="A157" s="169"/>
      <c r="B157" s="196"/>
      <c r="C157" s="196"/>
      <c r="D157" s="196"/>
      <c r="E157" s="196"/>
      <c r="F157" s="196"/>
      <c r="G157" s="196"/>
      <c r="H157" s="196"/>
      <c r="I157" s="196"/>
      <c r="J157" s="9"/>
      <c r="K157" s="9"/>
      <c r="L157" s="9"/>
      <c r="M157" s="9"/>
      <c r="N157" s="9"/>
      <c r="O157" s="9"/>
      <c r="P157" s="9"/>
    </row>
    <row r="158" spans="1:16" x14ac:dyDescent="0.3">
      <c r="A158" s="158" t="s">
        <v>787</v>
      </c>
      <c r="B158" s="188">
        <v>9073</v>
      </c>
      <c r="C158" s="188">
        <v>9067</v>
      </c>
      <c r="D158" s="188">
        <v>9170</v>
      </c>
      <c r="E158" s="188">
        <v>9107</v>
      </c>
      <c r="F158" s="188">
        <v>8990</v>
      </c>
      <c r="G158" s="188">
        <v>9214</v>
      </c>
      <c r="H158" s="188">
        <v>9342</v>
      </c>
      <c r="I158" s="188">
        <v>9189</v>
      </c>
      <c r="J158" s="188">
        <v>9582</v>
      </c>
      <c r="K158" s="188">
        <v>9870</v>
      </c>
      <c r="L158" s="188">
        <v>9865</v>
      </c>
      <c r="M158" s="188">
        <v>10321</v>
      </c>
      <c r="N158" s="188">
        <v>10327</v>
      </c>
      <c r="O158" s="188">
        <v>10542</v>
      </c>
      <c r="P158" s="188">
        <v>10553</v>
      </c>
    </row>
    <row r="159" spans="1:16" ht="15" customHeight="1" x14ac:dyDescent="0.3">
      <c r="A159" s="169" t="s">
        <v>713</v>
      </c>
      <c r="B159" s="196">
        <v>1440</v>
      </c>
      <c r="C159" s="196">
        <v>1467</v>
      </c>
      <c r="D159" s="196">
        <v>1511</v>
      </c>
      <c r="E159" s="196">
        <v>1514</v>
      </c>
      <c r="F159" s="196">
        <v>1517</v>
      </c>
      <c r="G159" s="196">
        <v>1567</v>
      </c>
      <c r="H159" s="196">
        <v>1591</v>
      </c>
      <c r="I159" s="196">
        <v>1606</v>
      </c>
      <c r="J159" s="9">
        <v>1698</v>
      </c>
      <c r="K159" s="9">
        <v>1804</v>
      </c>
      <c r="L159" s="9">
        <v>1831</v>
      </c>
      <c r="M159" s="9">
        <v>1898</v>
      </c>
      <c r="N159" s="9">
        <v>1914</v>
      </c>
      <c r="O159" s="9">
        <v>1964</v>
      </c>
      <c r="P159" s="9">
        <v>1977</v>
      </c>
    </row>
    <row r="160" spans="1:16" ht="15" customHeight="1" x14ac:dyDescent="0.3">
      <c r="A160" s="169" t="s">
        <v>714</v>
      </c>
      <c r="B160" s="196">
        <v>115</v>
      </c>
      <c r="C160" s="196">
        <v>113</v>
      </c>
      <c r="D160" s="196">
        <v>117</v>
      </c>
      <c r="E160" s="196">
        <v>119</v>
      </c>
      <c r="F160" s="196">
        <v>122</v>
      </c>
      <c r="G160" s="196">
        <v>144</v>
      </c>
      <c r="H160" s="196">
        <v>156</v>
      </c>
      <c r="I160" s="196">
        <v>147</v>
      </c>
      <c r="J160" s="9">
        <v>155</v>
      </c>
      <c r="K160" s="9">
        <v>174</v>
      </c>
      <c r="L160" s="9">
        <v>153</v>
      </c>
      <c r="M160" s="9">
        <v>178</v>
      </c>
      <c r="N160" s="9">
        <v>187</v>
      </c>
      <c r="O160" s="9">
        <v>195</v>
      </c>
      <c r="P160" s="9">
        <v>196</v>
      </c>
    </row>
    <row r="161" spans="1:16" ht="15" customHeight="1" x14ac:dyDescent="0.3">
      <c r="A161" s="169" t="s">
        <v>715</v>
      </c>
      <c r="B161" s="196">
        <v>1116</v>
      </c>
      <c r="C161" s="196">
        <v>1118</v>
      </c>
      <c r="D161" s="196">
        <v>1115</v>
      </c>
      <c r="E161" s="196">
        <v>1127</v>
      </c>
      <c r="F161" s="196">
        <v>1118</v>
      </c>
      <c r="G161" s="196">
        <v>1134</v>
      </c>
      <c r="H161" s="196">
        <v>1156</v>
      </c>
      <c r="I161" s="196">
        <v>1155</v>
      </c>
      <c r="J161" s="9">
        <v>1133</v>
      </c>
      <c r="K161" s="9">
        <v>1136</v>
      </c>
      <c r="L161" s="9">
        <v>1143</v>
      </c>
      <c r="M161" s="9">
        <v>1176</v>
      </c>
      <c r="N161" s="9">
        <v>1175</v>
      </c>
      <c r="O161" s="9">
        <v>1203</v>
      </c>
      <c r="P161" s="9">
        <v>1225</v>
      </c>
    </row>
    <row r="162" spans="1:16" ht="15" customHeight="1" x14ac:dyDescent="0.3">
      <c r="A162" s="162" t="s">
        <v>716</v>
      </c>
      <c r="B162" s="9">
        <v>6402</v>
      </c>
      <c r="C162" s="9">
        <v>6369</v>
      </c>
      <c r="D162" s="9">
        <v>6427</v>
      </c>
      <c r="E162" s="9">
        <v>6347</v>
      </c>
      <c r="F162" s="9">
        <v>6233</v>
      </c>
      <c r="G162" s="9">
        <v>6369</v>
      </c>
      <c r="H162" s="9">
        <v>6439</v>
      </c>
      <c r="I162" s="9">
        <v>6281</v>
      </c>
      <c r="J162" s="9">
        <v>6596</v>
      </c>
      <c r="K162" s="9">
        <v>6756</v>
      </c>
      <c r="L162" s="9">
        <v>6738</v>
      </c>
      <c r="M162" s="9">
        <v>7069</v>
      </c>
      <c r="N162" s="9">
        <v>7051</v>
      </c>
      <c r="O162" s="9">
        <v>7180</v>
      </c>
      <c r="P162" s="9">
        <v>7155</v>
      </c>
    </row>
    <row r="163" spans="1:16" x14ac:dyDescent="0.3">
      <c r="A163" s="169"/>
      <c r="B163" s="196"/>
      <c r="C163" s="196"/>
      <c r="D163" s="196"/>
      <c r="E163" s="196"/>
      <c r="F163" s="196"/>
      <c r="G163" s="196"/>
      <c r="H163" s="196" t="s">
        <v>717</v>
      </c>
      <c r="I163" s="196"/>
      <c r="J163" s="9"/>
      <c r="K163" s="9"/>
      <c r="L163" s="9"/>
      <c r="M163" s="9"/>
      <c r="N163" s="9"/>
      <c r="O163" s="9"/>
      <c r="P163" s="9"/>
    </row>
    <row r="164" spans="1:16" x14ac:dyDescent="0.3">
      <c r="A164" s="158" t="s">
        <v>718</v>
      </c>
      <c r="B164" s="188">
        <v>3165</v>
      </c>
      <c r="C164" s="188">
        <v>3163</v>
      </c>
      <c r="D164" s="188">
        <v>3228</v>
      </c>
      <c r="E164" s="188">
        <v>3268</v>
      </c>
      <c r="F164" s="188">
        <v>3289</v>
      </c>
      <c r="G164" s="188">
        <v>3484</v>
      </c>
      <c r="H164" s="188">
        <v>3537</v>
      </c>
      <c r="I164" s="188">
        <v>3590</v>
      </c>
      <c r="J164" s="188">
        <v>3732</v>
      </c>
      <c r="K164" s="188">
        <v>3866</v>
      </c>
      <c r="L164" s="188">
        <v>3983</v>
      </c>
      <c r="M164" s="188">
        <v>4262</v>
      </c>
      <c r="N164" s="188">
        <v>4308</v>
      </c>
      <c r="O164" s="188">
        <v>4483</v>
      </c>
      <c r="P164" s="188">
        <v>5164</v>
      </c>
    </row>
    <row r="165" spans="1:16" ht="15.75" customHeight="1" x14ac:dyDescent="0.3">
      <c r="A165" s="162" t="s">
        <v>719</v>
      </c>
      <c r="B165" s="196">
        <v>5</v>
      </c>
      <c r="C165" s="196">
        <v>4</v>
      </c>
      <c r="D165" s="196">
        <v>4</v>
      </c>
      <c r="E165" s="196">
        <v>4</v>
      </c>
      <c r="F165" s="196">
        <v>4</v>
      </c>
      <c r="G165" s="196">
        <v>3</v>
      </c>
      <c r="H165" s="196">
        <v>3</v>
      </c>
      <c r="I165" s="196">
        <v>3</v>
      </c>
      <c r="J165" s="9">
        <v>3</v>
      </c>
      <c r="K165" s="9">
        <v>2</v>
      </c>
      <c r="L165" s="9">
        <v>1</v>
      </c>
      <c r="M165" s="9">
        <v>1</v>
      </c>
      <c r="N165" s="9">
        <v>1</v>
      </c>
      <c r="O165" s="9">
        <v>1</v>
      </c>
      <c r="P165" s="9">
        <v>15</v>
      </c>
    </row>
    <row r="166" spans="1:16" ht="15.75" customHeight="1" x14ac:dyDescent="0.3">
      <c r="A166" s="169" t="s">
        <v>720</v>
      </c>
      <c r="B166" s="196">
        <v>623</v>
      </c>
      <c r="C166" s="196">
        <v>624</v>
      </c>
      <c r="D166" s="196">
        <v>639</v>
      </c>
      <c r="E166" s="196">
        <v>660</v>
      </c>
      <c r="F166" s="196">
        <v>664</v>
      </c>
      <c r="G166" s="196">
        <v>699</v>
      </c>
      <c r="H166" s="196">
        <v>709</v>
      </c>
      <c r="I166" s="196">
        <v>720</v>
      </c>
      <c r="J166" s="9">
        <v>743</v>
      </c>
      <c r="K166" s="9">
        <v>774</v>
      </c>
      <c r="L166" s="9">
        <v>770</v>
      </c>
      <c r="M166" s="9">
        <v>809</v>
      </c>
      <c r="N166" s="9">
        <v>819</v>
      </c>
      <c r="O166" s="9">
        <v>834</v>
      </c>
      <c r="P166" s="9">
        <v>848</v>
      </c>
    </row>
    <row r="167" spans="1:16" ht="15.75" customHeight="1" x14ac:dyDescent="0.3">
      <c r="A167" s="169" t="s">
        <v>721</v>
      </c>
      <c r="B167" s="196">
        <v>3</v>
      </c>
      <c r="C167" s="196">
        <v>2</v>
      </c>
      <c r="D167" s="196">
        <v>1</v>
      </c>
      <c r="E167" s="196">
        <v>1</v>
      </c>
      <c r="F167" s="196"/>
      <c r="G167" s="196">
        <v>0</v>
      </c>
      <c r="H167" s="196">
        <v>0</v>
      </c>
      <c r="I167" s="196">
        <v>0</v>
      </c>
      <c r="J167" s="9">
        <v>0</v>
      </c>
      <c r="K167" s="9"/>
      <c r="L167" s="9"/>
      <c r="M167" s="9"/>
      <c r="N167" s="9"/>
      <c r="O167" s="9"/>
      <c r="P167" s="9"/>
    </row>
    <row r="168" spans="1:16" ht="15.75" customHeight="1" x14ac:dyDescent="0.3">
      <c r="A168" s="169" t="s">
        <v>722</v>
      </c>
      <c r="B168" s="196">
        <v>196</v>
      </c>
      <c r="C168" s="196">
        <v>194</v>
      </c>
      <c r="D168" s="196">
        <v>200</v>
      </c>
      <c r="E168" s="196">
        <v>199</v>
      </c>
      <c r="F168" s="196">
        <v>224</v>
      </c>
      <c r="G168" s="196">
        <v>242</v>
      </c>
      <c r="H168" s="196">
        <v>227</v>
      </c>
      <c r="I168" s="196">
        <v>245</v>
      </c>
      <c r="J168" s="9">
        <v>242</v>
      </c>
      <c r="K168" s="9">
        <v>246</v>
      </c>
      <c r="L168" s="9">
        <v>241</v>
      </c>
      <c r="M168" s="9">
        <v>267</v>
      </c>
      <c r="N168" s="9">
        <v>267</v>
      </c>
      <c r="O168" s="9">
        <v>277</v>
      </c>
      <c r="P168" s="9">
        <v>270</v>
      </c>
    </row>
    <row r="169" spans="1:16" ht="15.75" customHeight="1" x14ac:dyDescent="0.3">
      <c r="A169" s="169" t="s">
        <v>723</v>
      </c>
      <c r="B169" s="196">
        <v>1070</v>
      </c>
      <c r="C169" s="196">
        <v>1061</v>
      </c>
      <c r="D169" s="196">
        <v>1069</v>
      </c>
      <c r="E169" s="196">
        <v>1071</v>
      </c>
      <c r="F169" s="196">
        <v>1046</v>
      </c>
      <c r="G169" s="196">
        <v>1055</v>
      </c>
      <c r="H169" s="196">
        <v>1072</v>
      </c>
      <c r="I169" s="196">
        <v>1083</v>
      </c>
      <c r="J169" s="9">
        <v>1159</v>
      </c>
      <c r="K169" s="9">
        <v>1192</v>
      </c>
      <c r="L169" s="9">
        <v>1212</v>
      </c>
      <c r="M169" s="9">
        <v>1246</v>
      </c>
      <c r="N169" s="9">
        <v>1256</v>
      </c>
      <c r="O169" s="9">
        <v>1377</v>
      </c>
      <c r="P169" s="9">
        <v>1439</v>
      </c>
    </row>
    <row r="170" spans="1:16" ht="15.75" customHeight="1" x14ac:dyDescent="0.3">
      <c r="A170" s="169" t="s">
        <v>724</v>
      </c>
      <c r="B170" s="196">
        <v>1267</v>
      </c>
      <c r="C170" s="196">
        <v>1277</v>
      </c>
      <c r="D170" s="196">
        <v>1314</v>
      </c>
      <c r="E170" s="196">
        <v>1332</v>
      </c>
      <c r="F170" s="196">
        <v>1351</v>
      </c>
      <c r="G170" s="196">
        <v>1485</v>
      </c>
      <c r="H170" s="196">
        <v>1526</v>
      </c>
      <c r="I170" s="196">
        <v>1539</v>
      </c>
      <c r="J170" s="9">
        <v>1585</v>
      </c>
      <c r="K170" s="9">
        <v>1652</v>
      </c>
      <c r="L170" s="9">
        <v>1759</v>
      </c>
      <c r="M170" s="9">
        <v>1939</v>
      </c>
      <c r="N170" s="9">
        <v>1965</v>
      </c>
      <c r="O170" s="9">
        <v>1994</v>
      </c>
      <c r="P170" s="9">
        <v>2592</v>
      </c>
    </row>
    <row r="171" spans="1:16" ht="15.75" customHeight="1" x14ac:dyDescent="0.3">
      <c r="A171" s="169" t="s">
        <v>725</v>
      </c>
      <c r="B171" s="196">
        <v>1</v>
      </c>
      <c r="C171" s="196">
        <v>1</v>
      </c>
      <c r="D171" s="196">
        <v>1</v>
      </c>
      <c r="E171" s="196">
        <v>1</v>
      </c>
      <c r="F171" s="196"/>
      <c r="G171" s="196"/>
      <c r="H171" s="196"/>
      <c r="I171" s="196"/>
      <c r="J171" s="9">
        <v>0</v>
      </c>
      <c r="K171" s="9"/>
      <c r="L171" s="9"/>
      <c r="M171" s="9"/>
      <c r="N171" s="9"/>
      <c r="O171" s="9"/>
      <c r="P171" s="9"/>
    </row>
    <row r="172" spans="1:16" x14ac:dyDescent="0.3">
      <c r="A172" s="169"/>
      <c r="B172" s="196"/>
      <c r="C172" s="196"/>
      <c r="D172" s="196"/>
      <c r="E172" s="196"/>
      <c r="F172" s="196"/>
      <c r="G172" s="196"/>
      <c r="H172" s="196"/>
      <c r="I172" s="196"/>
      <c r="J172" s="9"/>
      <c r="K172" s="9"/>
      <c r="L172" s="9"/>
      <c r="M172" s="9"/>
      <c r="N172" s="9"/>
      <c r="O172" s="9"/>
      <c r="P172" s="9"/>
    </row>
    <row r="173" spans="1:16" ht="18" customHeight="1" x14ac:dyDescent="0.3">
      <c r="A173" s="158" t="s">
        <v>726</v>
      </c>
      <c r="B173" s="188">
        <v>45225</v>
      </c>
      <c r="C173" s="188">
        <v>44853</v>
      </c>
      <c r="D173" s="188">
        <v>44565</v>
      </c>
      <c r="E173" s="188">
        <v>46849</v>
      </c>
      <c r="F173" s="188">
        <v>43974</v>
      </c>
      <c r="G173" s="188">
        <v>45309</v>
      </c>
      <c r="H173" s="188">
        <v>45884</v>
      </c>
      <c r="I173" s="188">
        <v>45931</v>
      </c>
      <c r="J173" s="188">
        <v>48585</v>
      </c>
      <c r="K173" s="188">
        <v>50350</v>
      </c>
      <c r="L173" s="188">
        <v>50452</v>
      </c>
      <c r="M173" s="188">
        <v>52560</v>
      </c>
      <c r="N173" s="188">
        <v>51684</v>
      </c>
      <c r="O173" s="188">
        <v>49122</v>
      </c>
      <c r="P173" s="188">
        <v>45731</v>
      </c>
    </row>
    <row r="174" spans="1:16" ht="14.25" customHeight="1" x14ac:dyDescent="0.3">
      <c r="A174" s="162" t="s">
        <v>727</v>
      </c>
      <c r="B174" s="9">
        <v>50</v>
      </c>
      <c r="C174" s="9">
        <v>204</v>
      </c>
      <c r="D174" s="9">
        <v>227</v>
      </c>
      <c r="E174" s="9">
        <v>247</v>
      </c>
      <c r="F174" s="9">
        <v>309</v>
      </c>
      <c r="G174" s="9">
        <v>339</v>
      </c>
      <c r="H174" s="9">
        <v>388</v>
      </c>
      <c r="I174" s="9">
        <v>418</v>
      </c>
      <c r="J174" s="9">
        <v>395</v>
      </c>
      <c r="K174" s="9">
        <v>419</v>
      </c>
      <c r="L174" s="9">
        <v>537</v>
      </c>
      <c r="M174" s="9">
        <v>669</v>
      </c>
      <c r="N174" s="9">
        <v>802</v>
      </c>
      <c r="O174" s="9">
        <v>736</v>
      </c>
      <c r="P174" s="9">
        <v>689</v>
      </c>
    </row>
    <row r="175" spans="1:16" ht="14.25" customHeight="1" x14ac:dyDescent="0.3">
      <c r="A175" s="169" t="s">
        <v>728</v>
      </c>
      <c r="B175" s="196">
        <v>6013</v>
      </c>
      <c r="C175" s="196">
        <v>5999</v>
      </c>
      <c r="D175" s="196">
        <v>5984</v>
      </c>
      <c r="E175" s="196">
        <v>5910</v>
      </c>
      <c r="F175" s="196">
        <v>5801</v>
      </c>
      <c r="G175" s="196">
        <v>6079</v>
      </c>
      <c r="H175" s="196">
        <v>6217</v>
      </c>
      <c r="I175" s="196">
        <v>6237</v>
      </c>
      <c r="J175" s="9">
        <v>6353</v>
      </c>
      <c r="K175" s="9">
        <v>6536</v>
      </c>
      <c r="L175" s="9">
        <v>6474</v>
      </c>
      <c r="M175" s="9">
        <v>6754</v>
      </c>
      <c r="N175" s="9">
        <v>6798</v>
      </c>
      <c r="O175" s="9">
        <v>7008</v>
      </c>
      <c r="P175" s="9">
        <v>7546</v>
      </c>
    </row>
    <row r="176" spans="1:16" ht="14.25" customHeight="1" x14ac:dyDescent="0.3">
      <c r="A176" s="169" t="s">
        <v>729</v>
      </c>
      <c r="B176" s="196">
        <v>28849</v>
      </c>
      <c r="C176" s="196">
        <v>28635</v>
      </c>
      <c r="D176" s="196">
        <v>28835</v>
      </c>
      <c r="E176" s="196">
        <v>28456</v>
      </c>
      <c r="F176" s="196">
        <v>27710</v>
      </c>
      <c r="G176" s="196">
        <v>28504</v>
      </c>
      <c r="H176" s="196">
        <v>28937</v>
      </c>
      <c r="I176" s="196">
        <v>28723</v>
      </c>
      <c r="J176" s="9">
        <v>30233</v>
      </c>
      <c r="K176" s="9">
        <v>31293</v>
      </c>
      <c r="L176" s="9">
        <v>31197</v>
      </c>
      <c r="M176" s="9">
        <v>32278</v>
      </c>
      <c r="N176" s="9">
        <v>31240</v>
      </c>
      <c r="O176" s="9">
        <v>27984</v>
      </c>
      <c r="P176" s="9">
        <v>19383</v>
      </c>
    </row>
    <row r="177" spans="1:16" ht="14.25" customHeight="1" x14ac:dyDescent="0.3">
      <c r="A177" s="169" t="s">
        <v>730</v>
      </c>
      <c r="B177" s="196">
        <v>1442</v>
      </c>
      <c r="C177" s="196">
        <v>1423</v>
      </c>
      <c r="D177" s="196">
        <v>1414</v>
      </c>
      <c r="E177" s="196">
        <v>1410</v>
      </c>
      <c r="F177" s="196">
        <v>1388</v>
      </c>
      <c r="G177" s="196">
        <v>1398</v>
      </c>
      <c r="H177" s="196">
        <v>1392</v>
      </c>
      <c r="I177" s="196">
        <v>1383</v>
      </c>
      <c r="J177" s="9">
        <v>1383</v>
      </c>
      <c r="K177" s="9">
        <v>1384</v>
      </c>
      <c r="L177" s="9">
        <v>1339</v>
      </c>
      <c r="M177" s="9">
        <v>1357</v>
      </c>
      <c r="N177" s="9">
        <v>1371</v>
      </c>
      <c r="O177" s="9">
        <v>1385</v>
      </c>
      <c r="P177" s="9">
        <v>1417</v>
      </c>
    </row>
    <row r="178" spans="1:16" ht="14.25" customHeight="1" x14ac:dyDescent="0.3">
      <c r="A178" s="169" t="s">
        <v>731</v>
      </c>
      <c r="B178" s="196">
        <v>3473</v>
      </c>
      <c r="C178" s="196">
        <v>3475</v>
      </c>
      <c r="D178" s="196">
        <v>3485</v>
      </c>
      <c r="E178" s="196">
        <v>3418</v>
      </c>
      <c r="F178" s="196">
        <v>3389</v>
      </c>
      <c r="G178" s="196">
        <v>3424</v>
      </c>
      <c r="H178" s="196">
        <v>1654</v>
      </c>
      <c r="I178" s="196">
        <v>1578</v>
      </c>
      <c r="J178" s="9">
        <v>1501</v>
      </c>
      <c r="K178" s="9">
        <v>1482</v>
      </c>
      <c r="L178" s="9">
        <v>1420</v>
      </c>
      <c r="M178" s="9">
        <v>1398</v>
      </c>
      <c r="N178" s="9">
        <v>1345</v>
      </c>
      <c r="O178" s="9">
        <v>1343</v>
      </c>
      <c r="P178" s="9">
        <v>3376</v>
      </c>
    </row>
    <row r="179" spans="1:16" ht="14.25" customHeight="1" x14ac:dyDescent="0.3">
      <c r="A179" s="169" t="s">
        <v>732</v>
      </c>
      <c r="B179" s="196">
        <v>1686</v>
      </c>
      <c r="C179" s="196">
        <v>1713</v>
      </c>
      <c r="D179" s="196">
        <v>1719</v>
      </c>
      <c r="E179" s="196">
        <v>1714</v>
      </c>
      <c r="F179" s="196">
        <v>1692</v>
      </c>
      <c r="G179" s="196">
        <v>1743</v>
      </c>
      <c r="H179" s="196">
        <v>1775</v>
      </c>
      <c r="I179" s="196">
        <v>1778</v>
      </c>
      <c r="J179" s="9">
        <v>1819</v>
      </c>
      <c r="K179" s="9">
        <v>1873</v>
      </c>
      <c r="L179" s="9">
        <v>1839</v>
      </c>
      <c r="M179" s="9">
        <v>1876</v>
      </c>
      <c r="N179" s="9">
        <v>1899</v>
      </c>
      <c r="O179" s="9">
        <v>1994</v>
      </c>
      <c r="P179" s="9">
        <v>2289</v>
      </c>
    </row>
    <row r="180" spans="1:16" ht="14.25" customHeight="1" thickBot="1" x14ac:dyDescent="0.35">
      <c r="A180" s="249" t="s">
        <v>788</v>
      </c>
      <c r="B180" s="250">
        <v>3712</v>
      </c>
      <c r="C180" s="250">
        <v>3404</v>
      </c>
      <c r="D180" s="250">
        <v>2901</v>
      </c>
      <c r="E180" s="250">
        <v>5694</v>
      </c>
      <c r="F180" s="250">
        <v>3685</v>
      </c>
      <c r="G180" s="250">
        <v>3822</v>
      </c>
      <c r="H180" s="250">
        <v>5521</v>
      </c>
      <c r="I180" s="250">
        <v>5814</v>
      </c>
      <c r="J180" s="251">
        <v>6901</v>
      </c>
      <c r="K180" s="251">
        <v>7363</v>
      </c>
      <c r="L180" s="251">
        <v>7646</v>
      </c>
      <c r="M180" s="251">
        <v>8228</v>
      </c>
      <c r="N180" s="251">
        <v>8229</v>
      </c>
      <c r="O180" s="251">
        <v>8672</v>
      </c>
      <c r="P180" s="251">
        <v>11031</v>
      </c>
    </row>
    <row r="181" spans="1:16" x14ac:dyDescent="0.3">
      <c r="A181" s="200" t="s">
        <v>657</v>
      </c>
      <c r="B181" s="196"/>
      <c r="C181" s="196"/>
      <c r="D181" s="196"/>
      <c r="E181" s="196"/>
      <c r="F181" s="196"/>
      <c r="G181" s="196"/>
      <c r="H181" s="196"/>
      <c r="I181" s="196"/>
      <c r="J181" s="9"/>
      <c r="K181" s="174"/>
      <c r="L181" s="200"/>
      <c r="M181" s="200"/>
      <c r="N181" s="200"/>
      <c r="O181" s="200"/>
      <c r="P181" s="200"/>
    </row>
  </sheetData>
  <mergeCells count="18">
    <mergeCell ref="J5:J6"/>
    <mergeCell ref="K5:K6"/>
    <mergeCell ref="L5:L6"/>
    <mergeCell ref="M5:M6"/>
    <mergeCell ref="N5:N6"/>
    <mergeCell ref="A2:P2"/>
    <mergeCell ref="A3:J3"/>
    <mergeCell ref="A5:A6"/>
    <mergeCell ref="B5:B6"/>
    <mergeCell ref="C5:C6"/>
    <mergeCell ref="D5:D6"/>
    <mergeCell ref="E5:E6"/>
    <mergeCell ref="F5:F6"/>
    <mergeCell ref="G5:G6"/>
    <mergeCell ref="H5:H6"/>
    <mergeCell ref="O5:O6"/>
    <mergeCell ref="P5:P6"/>
    <mergeCell ref="I5:I6"/>
  </mergeCells>
  <hyperlinks>
    <hyperlink ref="A1" location="Índice!A1" display="Regresar" xr:uid="{00000000-0004-0000-0700-000000000000}"/>
  </hyperlinks>
  <printOptions gridLines="1"/>
  <pageMargins left="0.35433070866141736" right="0.27559055118110237" top="0.31496062992125984" bottom="0.31496062992125984" header="0.31496062992125984" footer="0.31496062992125984"/>
  <pageSetup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92"/>
  <sheetViews>
    <sheetView showGridLines="0" zoomScaleNormal="100" workbookViewId="0"/>
  </sheetViews>
  <sheetFormatPr baseColWidth="10" defaultRowHeight="15" x14ac:dyDescent="0.3"/>
  <cols>
    <col min="1" max="1" width="54" style="89" customWidth="1"/>
    <col min="2" max="3" width="14" style="89" customWidth="1"/>
    <col min="4" max="6" width="13" style="89" customWidth="1"/>
    <col min="7" max="15" width="11.42578125" style="89" customWidth="1"/>
    <col min="16" max="16384" width="11.42578125" style="89"/>
  </cols>
  <sheetData>
    <row r="1" spans="1:16" s="244" customFormat="1" ht="18.75" x14ac:dyDescent="0.35">
      <c r="A1" s="242" t="s">
        <v>18</v>
      </c>
      <c r="B1" s="243"/>
      <c r="C1" s="243"/>
      <c r="D1" s="243"/>
      <c r="E1" s="243"/>
      <c r="F1" s="243"/>
      <c r="G1" s="243"/>
      <c r="H1" s="243"/>
      <c r="I1" s="243"/>
      <c r="J1" s="243"/>
      <c r="K1" s="243"/>
      <c r="L1" s="325"/>
      <c r="M1" s="325"/>
      <c r="N1" s="325"/>
      <c r="O1" s="325"/>
      <c r="P1" s="325"/>
    </row>
    <row r="2" spans="1:16" s="244" customFormat="1" x14ac:dyDescent="0.3">
      <c r="A2" s="1044" t="s">
        <v>801</v>
      </c>
      <c r="B2" s="1044"/>
      <c r="C2" s="1044"/>
      <c r="D2" s="1044"/>
      <c r="E2" s="1044"/>
      <c r="F2" s="1044"/>
      <c r="G2" s="1044"/>
      <c r="H2" s="254"/>
      <c r="I2" s="254"/>
      <c r="J2" s="254"/>
      <c r="K2" s="254"/>
      <c r="L2" s="254"/>
      <c r="M2" s="254"/>
      <c r="N2" s="254"/>
      <c r="O2" s="254"/>
      <c r="P2" s="254"/>
    </row>
    <row r="3" spans="1:16" s="244" customFormat="1" ht="18.75" x14ac:dyDescent="0.35">
      <c r="A3" s="255" t="s">
        <v>1361</v>
      </c>
      <c r="B3" s="256"/>
      <c r="C3" s="256"/>
      <c r="D3" s="256"/>
      <c r="E3" s="256"/>
      <c r="F3" s="256"/>
      <c r="G3" s="256"/>
      <c r="H3" s="256"/>
      <c r="I3" s="256"/>
      <c r="J3" s="256"/>
      <c r="K3" s="247"/>
      <c r="L3" s="326"/>
      <c r="M3" s="326"/>
      <c r="N3" s="326"/>
      <c r="O3" s="326"/>
      <c r="P3" s="326"/>
    </row>
    <row r="4" spans="1:16" s="244" customFormat="1" ht="15.75" thickBot="1" x14ac:dyDescent="0.35">
      <c r="A4" s="247"/>
      <c r="B4" s="257"/>
      <c r="C4" s="257"/>
      <c r="D4" s="257"/>
      <c r="E4" s="257"/>
      <c r="F4" s="257"/>
    </row>
    <row r="5" spans="1:16" x14ac:dyDescent="0.3">
      <c r="A5" s="1055" t="s">
        <v>490</v>
      </c>
      <c r="B5" s="1052">
        <v>2016</v>
      </c>
      <c r="C5" s="1052">
        <v>2017</v>
      </c>
      <c r="D5" s="1052">
        <v>2018</v>
      </c>
      <c r="E5" s="1052">
        <v>2019</v>
      </c>
      <c r="F5" s="1052">
        <v>2020</v>
      </c>
      <c r="G5" s="1052">
        <v>2021</v>
      </c>
    </row>
    <row r="6" spans="1:16" ht="15.75" thickBot="1" x14ac:dyDescent="0.35">
      <c r="A6" s="1056"/>
      <c r="B6" s="1053"/>
      <c r="C6" s="1053"/>
      <c r="D6" s="1053"/>
      <c r="E6" s="1053"/>
      <c r="F6" s="1053"/>
      <c r="G6" s="1053"/>
    </row>
    <row r="7" spans="1:16" x14ac:dyDescent="0.3">
      <c r="A7" s="156"/>
      <c r="B7" s="157"/>
      <c r="C7" s="157"/>
      <c r="D7" s="157"/>
      <c r="E7" s="157"/>
      <c r="F7" s="157"/>
      <c r="G7" s="157"/>
    </row>
    <row r="8" spans="1:16" x14ac:dyDescent="0.3">
      <c r="A8" s="162" t="s">
        <v>861</v>
      </c>
      <c r="B8" s="8">
        <v>324974</v>
      </c>
      <c r="C8" s="8">
        <v>328729</v>
      </c>
      <c r="D8" s="8">
        <v>336538</v>
      </c>
      <c r="E8" s="8">
        <v>340872</v>
      </c>
      <c r="F8" s="8">
        <v>348917</v>
      </c>
      <c r="G8" s="8">
        <v>357644</v>
      </c>
      <c r="H8" s="160"/>
      <c r="I8" s="160"/>
      <c r="J8" s="160"/>
    </row>
    <row r="9" spans="1:16" ht="15.75" thickBot="1" x14ac:dyDescent="0.35">
      <c r="A9" s="161"/>
      <c r="B9" s="8"/>
      <c r="C9" s="8"/>
      <c r="D9" s="8"/>
      <c r="E9" s="8"/>
      <c r="F9" s="8"/>
      <c r="G9" s="8"/>
      <c r="H9" s="160"/>
      <c r="J9" s="160"/>
    </row>
    <row r="10" spans="1:16" ht="15.75" thickBot="1" x14ac:dyDescent="0.35">
      <c r="A10" s="356" t="s">
        <v>735</v>
      </c>
      <c r="B10" s="357">
        <v>73369</v>
      </c>
      <c r="C10" s="357">
        <v>74679</v>
      </c>
      <c r="D10" s="357">
        <v>77469</v>
      </c>
      <c r="E10" s="357">
        <v>80113</v>
      </c>
      <c r="F10" s="357">
        <v>84371</v>
      </c>
      <c r="G10" s="357">
        <v>89502</v>
      </c>
      <c r="H10" s="160"/>
      <c r="I10" s="160"/>
      <c r="J10" s="160"/>
    </row>
    <row r="11" spans="1:16" x14ac:dyDescent="0.3">
      <c r="A11" s="162"/>
      <c r="B11" s="8"/>
      <c r="C11" s="8"/>
      <c r="D11" s="8"/>
      <c r="E11" s="8"/>
      <c r="F11" s="8"/>
      <c r="G11" s="8"/>
      <c r="H11" s="160"/>
      <c r="J11" s="160"/>
    </row>
    <row r="12" spans="1:16" x14ac:dyDescent="0.3">
      <c r="A12" s="163" t="s">
        <v>862</v>
      </c>
      <c r="B12" s="8">
        <v>36629</v>
      </c>
      <c r="C12" s="8">
        <v>37217</v>
      </c>
      <c r="D12" s="8">
        <v>38018</v>
      </c>
      <c r="E12" s="8">
        <v>38691</v>
      </c>
      <c r="F12" s="8">
        <v>40450</v>
      </c>
      <c r="G12" s="8">
        <v>41227</v>
      </c>
      <c r="H12" s="160"/>
      <c r="I12" s="160"/>
      <c r="J12" s="160"/>
    </row>
    <row r="13" spans="1:16" x14ac:dyDescent="0.3">
      <c r="A13" s="163" t="s">
        <v>863</v>
      </c>
      <c r="B13" s="8">
        <v>16844</v>
      </c>
      <c r="C13" s="8">
        <v>17050</v>
      </c>
      <c r="D13" s="8">
        <v>17505</v>
      </c>
      <c r="E13" s="8">
        <v>17866</v>
      </c>
      <c r="F13" s="8">
        <v>18688</v>
      </c>
      <c r="G13" s="8">
        <v>19234</v>
      </c>
      <c r="H13" s="160"/>
      <c r="I13" s="160"/>
      <c r="J13" s="160"/>
    </row>
    <row r="14" spans="1:16" x14ac:dyDescent="0.3">
      <c r="A14" s="164" t="s">
        <v>1005</v>
      </c>
      <c r="B14" s="8">
        <v>245</v>
      </c>
      <c r="C14" s="8">
        <v>216</v>
      </c>
      <c r="D14" s="8">
        <v>193</v>
      </c>
      <c r="E14" s="8">
        <v>166</v>
      </c>
      <c r="F14" s="8">
        <v>169</v>
      </c>
      <c r="G14" s="8">
        <v>165</v>
      </c>
      <c r="H14" s="160"/>
      <c r="I14" s="160"/>
      <c r="J14" s="160"/>
    </row>
    <row r="15" spans="1:16" x14ac:dyDescent="0.3">
      <c r="A15" s="164" t="s">
        <v>1006</v>
      </c>
      <c r="B15" s="8">
        <v>32</v>
      </c>
      <c r="C15" s="8">
        <v>31</v>
      </c>
      <c r="D15" s="8">
        <v>27</v>
      </c>
      <c r="E15" s="8">
        <v>21</v>
      </c>
      <c r="F15" s="8">
        <v>16</v>
      </c>
      <c r="G15" s="8">
        <v>17</v>
      </c>
      <c r="H15" s="160"/>
      <c r="I15" s="160"/>
      <c r="J15" s="160"/>
    </row>
    <row r="16" spans="1:16" x14ac:dyDescent="0.3">
      <c r="A16" s="164" t="s">
        <v>864</v>
      </c>
      <c r="B16" s="8">
        <v>2928</v>
      </c>
      <c r="C16" s="8">
        <v>2518</v>
      </c>
      <c r="D16" s="8">
        <v>2686</v>
      </c>
      <c r="E16" s="8">
        <v>3405</v>
      </c>
      <c r="F16" s="8">
        <v>3065</v>
      </c>
      <c r="G16" s="8">
        <v>3377</v>
      </c>
      <c r="H16" s="160"/>
      <c r="I16" s="160"/>
      <c r="J16" s="160"/>
    </row>
    <row r="17" spans="1:10" x14ac:dyDescent="0.3">
      <c r="A17" s="162"/>
      <c r="B17" s="8"/>
      <c r="C17" s="8"/>
      <c r="D17" s="8"/>
      <c r="E17" s="8"/>
      <c r="F17" s="8"/>
      <c r="G17" s="8"/>
      <c r="H17" s="160"/>
      <c r="J17" s="160"/>
    </row>
    <row r="18" spans="1:10" x14ac:dyDescent="0.3">
      <c r="A18" s="165" t="s">
        <v>739</v>
      </c>
      <c r="B18" s="8">
        <v>24638</v>
      </c>
      <c r="C18" s="8">
        <v>24924</v>
      </c>
      <c r="D18" s="8">
        <v>25292</v>
      </c>
      <c r="E18" s="8">
        <v>25577</v>
      </c>
      <c r="F18" s="8">
        <v>26669</v>
      </c>
      <c r="G18" s="8">
        <v>27053</v>
      </c>
      <c r="H18" s="160"/>
      <c r="J18" s="160"/>
    </row>
    <row r="19" spans="1:10" x14ac:dyDescent="0.3">
      <c r="A19" s="164" t="s">
        <v>988</v>
      </c>
      <c r="B19" s="8">
        <v>107</v>
      </c>
      <c r="C19" s="8">
        <v>109</v>
      </c>
      <c r="D19" s="8">
        <v>113</v>
      </c>
      <c r="E19" s="8">
        <v>113</v>
      </c>
      <c r="F19" s="8">
        <v>117</v>
      </c>
      <c r="G19" s="8">
        <v>115</v>
      </c>
      <c r="H19" s="160"/>
      <c r="J19" s="160"/>
    </row>
    <row r="20" spans="1:10" x14ac:dyDescent="0.3">
      <c r="A20" s="164" t="s">
        <v>989</v>
      </c>
      <c r="B20" s="8">
        <v>169</v>
      </c>
      <c r="C20" s="8">
        <v>179</v>
      </c>
      <c r="D20" s="8">
        <v>176</v>
      </c>
      <c r="E20" s="8">
        <v>176</v>
      </c>
      <c r="F20" s="8">
        <v>183</v>
      </c>
      <c r="G20" s="8">
        <v>194</v>
      </c>
      <c r="H20" s="160"/>
      <c r="J20" s="160"/>
    </row>
    <row r="21" spans="1:10" x14ac:dyDescent="0.3">
      <c r="A21" s="163" t="s">
        <v>990</v>
      </c>
      <c r="B21" s="8">
        <v>100</v>
      </c>
      <c r="C21" s="8">
        <v>104</v>
      </c>
      <c r="D21" s="8">
        <v>112</v>
      </c>
      <c r="E21" s="8">
        <v>109</v>
      </c>
      <c r="F21" s="8">
        <v>117</v>
      </c>
      <c r="G21" s="8">
        <v>120</v>
      </c>
      <c r="H21" s="160"/>
      <c r="J21" s="160"/>
    </row>
    <row r="22" spans="1:10" x14ac:dyDescent="0.3">
      <c r="A22" s="163" t="s">
        <v>991</v>
      </c>
      <c r="B22" s="8">
        <v>675</v>
      </c>
      <c r="C22" s="8">
        <v>656</v>
      </c>
      <c r="D22" s="8">
        <v>667</v>
      </c>
      <c r="E22" s="8">
        <v>655</v>
      </c>
      <c r="F22" s="8">
        <v>685</v>
      </c>
      <c r="G22" s="8">
        <v>701</v>
      </c>
      <c r="H22" s="160"/>
      <c r="J22" s="160"/>
    </row>
    <row r="23" spans="1:10" x14ac:dyDescent="0.3">
      <c r="A23" s="163" t="s">
        <v>992</v>
      </c>
      <c r="B23" s="8">
        <v>22</v>
      </c>
      <c r="C23" s="8">
        <v>31</v>
      </c>
      <c r="D23" s="8">
        <v>42</v>
      </c>
      <c r="E23" s="8">
        <v>43</v>
      </c>
      <c r="F23" s="8">
        <v>56</v>
      </c>
      <c r="G23" s="8">
        <v>61</v>
      </c>
      <c r="H23" s="160"/>
      <c r="J23" s="160"/>
    </row>
    <row r="24" spans="1:10" x14ac:dyDescent="0.3">
      <c r="A24" s="163" t="s">
        <v>993</v>
      </c>
      <c r="B24" s="8">
        <v>101</v>
      </c>
      <c r="C24" s="8">
        <v>106</v>
      </c>
      <c r="D24" s="8">
        <v>106</v>
      </c>
      <c r="E24" s="8">
        <v>112</v>
      </c>
      <c r="F24" s="8">
        <v>120</v>
      </c>
      <c r="G24" s="8">
        <v>120</v>
      </c>
      <c r="H24" s="160"/>
      <c r="J24" s="160"/>
    </row>
    <row r="25" spans="1:10" x14ac:dyDescent="0.3">
      <c r="A25" s="163" t="s">
        <v>994</v>
      </c>
      <c r="B25" s="8">
        <v>2529</v>
      </c>
      <c r="C25" s="8">
        <v>2537</v>
      </c>
      <c r="D25" s="8">
        <v>2569</v>
      </c>
      <c r="E25" s="8">
        <v>2607</v>
      </c>
      <c r="F25" s="8">
        <v>2666</v>
      </c>
      <c r="G25" s="8">
        <v>2665</v>
      </c>
      <c r="H25" s="160"/>
      <c r="J25" s="160"/>
    </row>
    <row r="26" spans="1:10" x14ac:dyDescent="0.3">
      <c r="A26" s="163" t="s">
        <v>995</v>
      </c>
      <c r="B26" s="8">
        <v>9</v>
      </c>
      <c r="C26" s="8">
        <v>8</v>
      </c>
      <c r="D26" s="8">
        <v>7</v>
      </c>
      <c r="E26" s="8">
        <v>7</v>
      </c>
      <c r="F26" s="8">
        <v>6</v>
      </c>
      <c r="G26" s="8">
        <v>5</v>
      </c>
      <c r="H26" s="160"/>
      <c r="J26" s="160"/>
    </row>
    <row r="27" spans="1:10" x14ac:dyDescent="0.3">
      <c r="A27" s="163" t="s">
        <v>996</v>
      </c>
      <c r="B27" s="8">
        <v>266</v>
      </c>
      <c r="C27" s="8">
        <v>263</v>
      </c>
      <c r="D27" s="8">
        <v>275</v>
      </c>
      <c r="E27" s="8">
        <v>289</v>
      </c>
      <c r="F27" s="8">
        <v>315</v>
      </c>
      <c r="G27" s="8">
        <v>325</v>
      </c>
      <c r="H27" s="160"/>
      <c r="J27" s="160"/>
    </row>
    <row r="28" spans="1:10" x14ac:dyDescent="0.3">
      <c r="A28" s="163" t="s">
        <v>997</v>
      </c>
      <c r="B28" s="8">
        <v>241</v>
      </c>
      <c r="C28" s="8">
        <v>229</v>
      </c>
      <c r="D28" s="8">
        <v>223</v>
      </c>
      <c r="E28" s="8">
        <v>218</v>
      </c>
      <c r="F28" s="8">
        <v>220</v>
      </c>
      <c r="G28" s="8">
        <v>228</v>
      </c>
      <c r="H28" s="160"/>
      <c r="J28" s="160"/>
    </row>
    <row r="29" spans="1:10" x14ac:dyDescent="0.3">
      <c r="A29" s="163" t="s">
        <v>998</v>
      </c>
      <c r="B29" s="8">
        <v>190</v>
      </c>
      <c r="C29" s="8">
        <v>189</v>
      </c>
      <c r="D29" s="8">
        <v>186</v>
      </c>
      <c r="E29" s="8">
        <v>175</v>
      </c>
      <c r="F29" s="8">
        <v>174</v>
      </c>
      <c r="G29" s="8">
        <v>173</v>
      </c>
      <c r="H29" s="160"/>
      <c r="J29" s="160"/>
    </row>
    <row r="30" spans="1:10" x14ac:dyDescent="0.3">
      <c r="A30" s="163" t="s">
        <v>999</v>
      </c>
      <c r="B30" s="8">
        <v>148</v>
      </c>
      <c r="C30" s="8">
        <v>149</v>
      </c>
      <c r="D30" s="8">
        <v>149</v>
      </c>
      <c r="E30" s="8">
        <v>152</v>
      </c>
      <c r="F30" s="8">
        <v>159</v>
      </c>
      <c r="G30" s="8">
        <v>166</v>
      </c>
      <c r="H30" s="160"/>
      <c r="J30" s="160"/>
    </row>
    <row r="31" spans="1:10" x14ac:dyDescent="0.3">
      <c r="A31" s="163" t="s">
        <v>1000</v>
      </c>
      <c r="B31" s="8">
        <v>18</v>
      </c>
      <c r="C31" s="8">
        <v>21</v>
      </c>
      <c r="D31" s="8">
        <v>23</v>
      </c>
      <c r="E31" s="8">
        <v>28</v>
      </c>
      <c r="F31" s="8">
        <v>32</v>
      </c>
      <c r="G31" s="8">
        <v>36</v>
      </c>
      <c r="H31" s="160"/>
      <c r="J31" s="160"/>
    </row>
    <row r="32" spans="1:10" x14ac:dyDescent="0.3">
      <c r="A32" s="163" t="s">
        <v>1001</v>
      </c>
      <c r="B32" s="8">
        <v>177</v>
      </c>
      <c r="C32" s="8">
        <v>168</v>
      </c>
      <c r="D32" s="8">
        <v>169</v>
      </c>
      <c r="E32" s="8">
        <v>167</v>
      </c>
      <c r="F32" s="8">
        <v>175</v>
      </c>
      <c r="G32" s="8">
        <v>178</v>
      </c>
      <c r="H32" s="160"/>
      <c r="J32" s="160"/>
    </row>
    <row r="33" spans="1:10" x14ac:dyDescent="0.3">
      <c r="A33" s="163" t="s">
        <v>1002</v>
      </c>
      <c r="B33" s="8">
        <v>13</v>
      </c>
      <c r="C33" s="8">
        <v>13</v>
      </c>
      <c r="D33" s="8">
        <v>16</v>
      </c>
      <c r="E33" s="8">
        <v>21</v>
      </c>
      <c r="F33" s="8">
        <v>23</v>
      </c>
      <c r="G33" s="8">
        <v>22</v>
      </c>
      <c r="H33" s="160"/>
      <c r="J33" s="160"/>
    </row>
    <row r="34" spans="1:10" x14ac:dyDescent="0.3">
      <c r="A34" s="163" t="s">
        <v>1003</v>
      </c>
      <c r="B34" s="8">
        <v>13</v>
      </c>
      <c r="C34" s="8">
        <v>16</v>
      </c>
      <c r="D34" s="8">
        <v>17</v>
      </c>
      <c r="E34" s="8">
        <v>19</v>
      </c>
      <c r="F34" s="8">
        <v>18</v>
      </c>
      <c r="G34" s="8">
        <v>20</v>
      </c>
      <c r="H34" s="160"/>
      <c r="J34" s="160"/>
    </row>
    <row r="35" spans="1:10" x14ac:dyDescent="0.3">
      <c r="A35" s="163" t="s">
        <v>781</v>
      </c>
      <c r="B35" s="8">
        <v>98</v>
      </c>
      <c r="C35" s="8">
        <v>139</v>
      </c>
      <c r="D35" s="8">
        <v>168</v>
      </c>
      <c r="E35" s="8">
        <v>173</v>
      </c>
      <c r="F35" s="8">
        <v>261</v>
      </c>
      <c r="G35" s="8">
        <v>302</v>
      </c>
      <c r="H35" s="160"/>
      <c r="J35" s="160"/>
    </row>
    <row r="36" spans="1:10" x14ac:dyDescent="0.3">
      <c r="A36" s="163" t="s">
        <v>1004</v>
      </c>
      <c r="B36" s="8">
        <v>4</v>
      </c>
      <c r="C36" s="8">
        <v>7</v>
      </c>
      <c r="D36" s="8">
        <v>14</v>
      </c>
      <c r="E36" s="8">
        <v>26</v>
      </c>
      <c r="F36" s="8">
        <v>38</v>
      </c>
      <c r="G36" s="8">
        <v>44</v>
      </c>
      <c r="H36" s="160"/>
      <c r="J36" s="160"/>
    </row>
    <row r="37" spans="1:10" x14ac:dyDescent="0.3">
      <c r="A37" s="163" t="s">
        <v>865</v>
      </c>
      <c r="B37" s="8">
        <v>3927</v>
      </c>
      <c r="C37" s="8">
        <v>3956</v>
      </c>
      <c r="D37" s="8">
        <v>3994</v>
      </c>
      <c r="E37" s="8">
        <v>4043</v>
      </c>
      <c r="F37" s="8">
        <v>4175</v>
      </c>
      <c r="G37" s="8">
        <v>4207</v>
      </c>
      <c r="H37" s="160"/>
      <c r="J37" s="160"/>
    </row>
    <row r="38" spans="1:10" x14ac:dyDescent="0.3">
      <c r="A38" s="163" t="s">
        <v>1007</v>
      </c>
      <c r="B38" s="8">
        <v>214</v>
      </c>
      <c r="C38" s="8">
        <v>216</v>
      </c>
      <c r="D38" s="8">
        <v>212</v>
      </c>
      <c r="E38" s="8">
        <v>217</v>
      </c>
      <c r="F38" s="8">
        <v>232</v>
      </c>
      <c r="G38" s="8">
        <v>234</v>
      </c>
      <c r="H38" s="160"/>
      <c r="J38" s="160"/>
    </row>
    <row r="39" spans="1:10" x14ac:dyDescent="0.3">
      <c r="A39" s="163" t="s">
        <v>1008</v>
      </c>
      <c r="B39" s="8">
        <v>10</v>
      </c>
      <c r="C39" s="8">
        <v>16</v>
      </c>
      <c r="D39" s="8">
        <v>24</v>
      </c>
      <c r="E39" s="8">
        <v>28</v>
      </c>
      <c r="F39" s="8">
        <v>35</v>
      </c>
      <c r="G39" s="8">
        <v>38</v>
      </c>
      <c r="H39" s="160"/>
      <c r="J39" s="160"/>
    </row>
    <row r="40" spans="1:10" x14ac:dyDescent="0.3">
      <c r="A40" s="163" t="s">
        <v>1009</v>
      </c>
      <c r="B40" s="8">
        <v>115</v>
      </c>
      <c r="C40" s="8">
        <v>117</v>
      </c>
      <c r="D40" s="8">
        <v>117</v>
      </c>
      <c r="E40" s="8">
        <v>122</v>
      </c>
      <c r="F40" s="8">
        <v>140</v>
      </c>
      <c r="G40" s="8">
        <v>143</v>
      </c>
      <c r="H40" s="160"/>
      <c r="J40" s="160"/>
    </row>
    <row r="41" spans="1:10" x14ac:dyDescent="0.3">
      <c r="A41" s="163" t="s">
        <v>965</v>
      </c>
      <c r="B41" s="8">
        <v>24</v>
      </c>
      <c r="C41" s="8">
        <v>53</v>
      </c>
      <c r="D41" s="8">
        <v>79</v>
      </c>
      <c r="E41" s="8">
        <v>106</v>
      </c>
      <c r="F41" s="8">
        <v>126</v>
      </c>
      <c r="G41" s="8">
        <v>141</v>
      </c>
      <c r="H41" s="160"/>
      <c r="J41" s="160"/>
    </row>
    <row r="42" spans="1:10" x14ac:dyDescent="0.3">
      <c r="A42" s="163" t="s">
        <v>966</v>
      </c>
      <c r="B42" s="8">
        <v>430</v>
      </c>
      <c r="C42" s="8">
        <v>437</v>
      </c>
      <c r="D42" s="8">
        <v>441</v>
      </c>
      <c r="E42" s="8">
        <v>444</v>
      </c>
      <c r="F42" s="8">
        <v>461</v>
      </c>
      <c r="G42" s="8">
        <v>475</v>
      </c>
      <c r="H42" s="160"/>
      <c r="J42" s="160"/>
    </row>
    <row r="43" spans="1:10" x14ac:dyDescent="0.3">
      <c r="A43" s="163" t="s">
        <v>866</v>
      </c>
      <c r="B43" s="8">
        <v>3016</v>
      </c>
      <c r="C43" s="8">
        <v>2993</v>
      </c>
      <c r="D43" s="8">
        <v>2980</v>
      </c>
      <c r="E43" s="8">
        <v>2921</v>
      </c>
      <c r="F43" s="8">
        <v>2946</v>
      </c>
      <c r="G43" s="8">
        <v>2953</v>
      </c>
      <c r="H43" s="160"/>
      <c r="J43" s="160"/>
    </row>
    <row r="44" spans="1:10" x14ac:dyDescent="0.3">
      <c r="A44" s="163" t="s">
        <v>867</v>
      </c>
      <c r="B44" s="8">
        <v>1</v>
      </c>
      <c r="C44" s="8">
        <v>3</v>
      </c>
      <c r="D44" s="8">
        <v>4</v>
      </c>
      <c r="E44" s="8">
        <v>4</v>
      </c>
      <c r="F44" s="8">
        <v>8</v>
      </c>
      <c r="G44" s="8">
        <v>9</v>
      </c>
      <c r="H44" s="160"/>
      <c r="J44" s="160"/>
    </row>
    <row r="45" spans="1:10" x14ac:dyDescent="0.3">
      <c r="A45" s="163" t="s">
        <v>1359</v>
      </c>
      <c r="B45" s="8"/>
      <c r="C45" s="8"/>
      <c r="D45" s="8"/>
      <c r="E45" s="8"/>
      <c r="F45" s="8"/>
      <c r="G45" s="8">
        <v>6</v>
      </c>
      <c r="H45" s="160"/>
      <c r="J45" s="160"/>
    </row>
    <row r="46" spans="1:10" x14ac:dyDescent="0.3">
      <c r="A46" s="163" t="s">
        <v>1018</v>
      </c>
      <c r="B46" s="8">
        <v>460</v>
      </c>
      <c r="C46" s="8">
        <v>495</v>
      </c>
      <c r="D46" s="8">
        <v>503</v>
      </c>
      <c r="E46" s="8">
        <v>523</v>
      </c>
      <c r="F46" s="8">
        <v>581</v>
      </c>
      <c r="G46" s="8">
        <v>592</v>
      </c>
      <c r="H46" s="160"/>
      <c r="J46" s="160"/>
    </row>
    <row r="47" spans="1:10" x14ac:dyDescent="0.3">
      <c r="A47" s="163" t="s">
        <v>967</v>
      </c>
      <c r="B47" s="8">
        <v>21</v>
      </c>
      <c r="C47" s="8">
        <v>22</v>
      </c>
      <c r="D47" s="8">
        <v>25</v>
      </c>
      <c r="E47" s="8">
        <v>29</v>
      </c>
      <c r="F47" s="8">
        <v>34</v>
      </c>
      <c r="G47" s="8">
        <v>35</v>
      </c>
      <c r="H47" s="160"/>
      <c r="J47" s="160"/>
    </row>
    <row r="48" spans="1:10" x14ac:dyDescent="0.3">
      <c r="A48" s="163" t="s">
        <v>782</v>
      </c>
      <c r="B48" s="8">
        <v>522</v>
      </c>
      <c r="C48" s="8">
        <v>559</v>
      </c>
      <c r="D48" s="8">
        <v>597</v>
      </c>
      <c r="E48" s="8">
        <v>650</v>
      </c>
      <c r="F48" s="8">
        <v>710</v>
      </c>
      <c r="G48" s="8">
        <v>752</v>
      </c>
      <c r="H48" s="160"/>
      <c r="J48" s="160"/>
    </row>
    <row r="49" spans="1:10" x14ac:dyDescent="0.3">
      <c r="A49" s="163" t="s">
        <v>968</v>
      </c>
      <c r="B49" s="8">
        <v>214</v>
      </c>
      <c r="C49" s="8">
        <v>212</v>
      </c>
      <c r="D49" s="8">
        <v>208</v>
      </c>
      <c r="E49" s="8">
        <v>221</v>
      </c>
      <c r="F49" s="8">
        <v>232</v>
      </c>
      <c r="G49" s="8">
        <v>237</v>
      </c>
      <c r="H49" s="160"/>
      <c r="J49" s="160"/>
    </row>
    <row r="50" spans="1:10" x14ac:dyDescent="0.3">
      <c r="A50" s="163" t="s">
        <v>969</v>
      </c>
      <c r="B50" s="8">
        <v>11</v>
      </c>
      <c r="C50" s="8">
        <v>20</v>
      </c>
      <c r="D50" s="8">
        <v>24</v>
      </c>
      <c r="E50" s="8">
        <v>25</v>
      </c>
      <c r="F50" s="8">
        <v>30</v>
      </c>
      <c r="G50" s="8">
        <v>30</v>
      </c>
      <c r="H50" s="160"/>
      <c r="J50" s="160"/>
    </row>
    <row r="51" spans="1:10" x14ac:dyDescent="0.3">
      <c r="A51" s="163" t="s">
        <v>970</v>
      </c>
      <c r="B51" s="8">
        <v>313</v>
      </c>
      <c r="C51" s="8">
        <v>314</v>
      </c>
      <c r="D51" s="8">
        <v>320</v>
      </c>
      <c r="E51" s="8">
        <v>312</v>
      </c>
      <c r="F51" s="8">
        <v>330</v>
      </c>
      <c r="G51" s="8">
        <v>332</v>
      </c>
      <c r="H51" s="160"/>
      <c r="J51" s="160"/>
    </row>
    <row r="52" spans="1:10" x14ac:dyDescent="0.3">
      <c r="A52" s="163" t="s">
        <v>971</v>
      </c>
      <c r="B52" s="8">
        <v>221</v>
      </c>
      <c r="C52" s="8">
        <v>222</v>
      </c>
      <c r="D52" s="8">
        <v>224</v>
      </c>
      <c r="E52" s="8">
        <v>221</v>
      </c>
      <c r="F52" s="8">
        <v>222</v>
      </c>
      <c r="G52" s="8">
        <v>222</v>
      </c>
      <c r="H52" s="160"/>
      <c r="J52" s="160"/>
    </row>
    <row r="53" spans="1:10" x14ac:dyDescent="0.3">
      <c r="A53" s="163" t="s">
        <v>972</v>
      </c>
      <c r="B53" s="8">
        <v>37</v>
      </c>
      <c r="C53" s="8">
        <v>42</v>
      </c>
      <c r="D53" s="8">
        <v>47</v>
      </c>
      <c r="E53" s="8">
        <v>49</v>
      </c>
      <c r="F53" s="8">
        <v>64</v>
      </c>
      <c r="G53" s="8">
        <v>62</v>
      </c>
      <c r="H53" s="160"/>
      <c r="J53" s="160"/>
    </row>
    <row r="54" spans="1:10" x14ac:dyDescent="0.3">
      <c r="A54" s="163" t="s">
        <v>973</v>
      </c>
      <c r="B54" s="8">
        <v>747</v>
      </c>
      <c r="C54" s="8">
        <v>766</v>
      </c>
      <c r="D54" s="8">
        <v>766</v>
      </c>
      <c r="E54" s="8">
        <v>746</v>
      </c>
      <c r="F54" s="8">
        <v>771</v>
      </c>
      <c r="G54" s="8">
        <v>799</v>
      </c>
      <c r="H54" s="160"/>
      <c r="J54" s="160"/>
    </row>
    <row r="55" spans="1:10" x14ac:dyDescent="0.3">
      <c r="A55" s="163" t="s">
        <v>974</v>
      </c>
      <c r="B55" s="8">
        <v>190</v>
      </c>
      <c r="C55" s="8">
        <v>192</v>
      </c>
      <c r="D55" s="8">
        <v>201</v>
      </c>
      <c r="E55" s="8">
        <v>208</v>
      </c>
      <c r="F55" s="8">
        <v>222</v>
      </c>
      <c r="G55" s="8">
        <v>238</v>
      </c>
      <c r="H55" s="160"/>
      <c r="J55" s="160"/>
    </row>
    <row r="56" spans="1:10" x14ac:dyDescent="0.3">
      <c r="A56" s="163" t="s">
        <v>975</v>
      </c>
      <c r="B56" s="8">
        <v>15</v>
      </c>
      <c r="C56" s="8">
        <v>24</v>
      </c>
      <c r="D56" s="8">
        <v>27</v>
      </c>
      <c r="E56" s="8">
        <v>37</v>
      </c>
      <c r="F56" s="8">
        <v>40</v>
      </c>
      <c r="G56" s="8">
        <v>46</v>
      </c>
      <c r="H56" s="160"/>
      <c r="J56" s="160"/>
    </row>
    <row r="57" spans="1:10" x14ac:dyDescent="0.3">
      <c r="A57" s="163" t="s">
        <v>976</v>
      </c>
      <c r="B57" s="8">
        <v>228</v>
      </c>
      <c r="C57" s="8">
        <v>238</v>
      </c>
      <c r="D57" s="8">
        <v>243</v>
      </c>
      <c r="E57" s="8">
        <v>242</v>
      </c>
      <c r="F57" s="8">
        <v>270</v>
      </c>
      <c r="G57" s="8">
        <v>287</v>
      </c>
      <c r="H57" s="160"/>
      <c r="J57" s="160"/>
    </row>
    <row r="58" spans="1:10" x14ac:dyDescent="0.3">
      <c r="A58" s="163" t="s">
        <v>977</v>
      </c>
      <c r="B58" s="8">
        <v>606</v>
      </c>
      <c r="C58" s="8">
        <v>604</v>
      </c>
      <c r="D58" s="8">
        <v>606</v>
      </c>
      <c r="E58" s="8">
        <v>607</v>
      </c>
      <c r="F58" s="8">
        <v>606</v>
      </c>
      <c r="G58" s="8">
        <v>608</v>
      </c>
      <c r="H58" s="160"/>
      <c r="J58" s="160"/>
    </row>
    <row r="59" spans="1:10" x14ac:dyDescent="0.3">
      <c r="A59" s="163" t="s">
        <v>978</v>
      </c>
      <c r="B59" s="8">
        <v>3372</v>
      </c>
      <c r="C59" s="8">
        <v>3374</v>
      </c>
      <c r="D59" s="8">
        <v>3396</v>
      </c>
      <c r="E59" s="8">
        <v>3399</v>
      </c>
      <c r="F59" s="8">
        <v>3455</v>
      </c>
      <c r="G59" s="8">
        <v>3477</v>
      </c>
      <c r="H59" s="160"/>
      <c r="J59" s="160"/>
    </row>
    <row r="60" spans="1:10" x14ac:dyDescent="0.3">
      <c r="A60" s="163" t="s">
        <v>979</v>
      </c>
      <c r="B60" s="8">
        <v>70</v>
      </c>
      <c r="C60" s="8">
        <v>76</v>
      </c>
      <c r="D60" s="8">
        <v>78</v>
      </c>
      <c r="E60" s="8">
        <v>83</v>
      </c>
      <c r="F60" s="8">
        <v>97</v>
      </c>
      <c r="G60" s="8">
        <v>94</v>
      </c>
      <c r="H60" s="160"/>
      <c r="J60" s="160"/>
    </row>
    <row r="61" spans="1:10" x14ac:dyDescent="0.3">
      <c r="A61" s="163" t="s">
        <v>1311</v>
      </c>
      <c r="B61" s="8">
        <v>0</v>
      </c>
      <c r="C61" s="8">
        <v>0</v>
      </c>
      <c r="D61" s="8">
        <v>0</v>
      </c>
      <c r="E61" s="8">
        <v>1</v>
      </c>
      <c r="F61" s="8">
        <v>4</v>
      </c>
      <c r="G61" s="8">
        <v>7</v>
      </c>
      <c r="H61" s="160"/>
      <c r="J61" s="160"/>
    </row>
    <row r="62" spans="1:10" x14ac:dyDescent="0.3">
      <c r="A62" s="163" t="s">
        <v>980</v>
      </c>
      <c r="B62" s="8">
        <v>326</v>
      </c>
      <c r="C62" s="8">
        <v>334</v>
      </c>
      <c r="D62" s="8">
        <v>334</v>
      </c>
      <c r="E62" s="8">
        <v>335</v>
      </c>
      <c r="F62" s="8">
        <v>360</v>
      </c>
      <c r="G62" s="8">
        <v>359</v>
      </c>
      <c r="H62" s="160"/>
      <c r="J62" s="160"/>
    </row>
    <row r="63" spans="1:10" x14ac:dyDescent="0.3">
      <c r="A63" s="163" t="s">
        <v>981</v>
      </c>
      <c r="B63" s="8">
        <v>133</v>
      </c>
      <c r="C63" s="8">
        <v>135</v>
      </c>
      <c r="D63" s="8">
        <v>147</v>
      </c>
      <c r="E63" s="8">
        <v>147</v>
      </c>
      <c r="F63" s="8">
        <v>174</v>
      </c>
      <c r="G63" s="8">
        <v>170</v>
      </c>
      <c r="H63" s="160"/>
      <c r="J63" s="160"/>
    </row>
    <row r="64" spans="1:10" x14ac:dyDescent="0.3">
      <c r="A64" s="163" t="s">
        <v>1360</v>
      </c>
      <c r="B64" s="8"/>
      <c r="C64" s="8"/>
      <c r="D64" s="8"/>
      <c r="E64" s="8"/>
      <c r="F64" s="8"/>
      <c r="G64" s="8">
        <v>1</v>
      </c>
      <c r="H64" s="160"/>
      <c r="J64" s="160"/>
    </row>
    <row r="65" spans="1:10" x14ac:dyDescent="0.3">
      <c r="A65" s="163" t="s">
        <v>868</v>
      </c>
      <c r="B65" s="8">
        <v>813</v>
      </c>
      <c r="C65" s="8">
        <v>828</v>
      </c>
      <c r="D65" s="8">
        <v>845</v>
      </c>
      <c r="E65" s="8">
        <v>859</v>
      </c>
      <c r="F65" s="8">
        <v>881</v>
      </c>
      <c r="G65" s="8">
        <v>887</v>
      </c>
      <c r="H65" s="160"/>
      <c r="J65" s="160"/>
    </row>
    <row r="66" spans="1:10" x14ac:dyDescent="0.3">
      <c r="A66" s="163" t="s">
        <v>869</v>
      </c>
      <c r="B66" s="8">
        <v>1097</v>
      </c>
      <c r="C66" s="8">
        <v>1089</v>
      </c>
      <c r="D66" s="8">
        <v>1126</v>
      </c>
      <c r="E66" s="8">
        <v>1153</v>
      </c>
      <c r="F66" s="8">
        <v>1188</v>
      </c>
      <c r="G66" s="8">
        <v>1216</v>
      </c>
      <c r="H66" s="160"/>
      <c r="J66" s="160"/>
    </row>
    <row r="67" spans="1:10" x14ac:dyDescent="0.3">
      <c r="A67" s="163" t="s">
        <v>982</v>
      </c>
      <c r="B67" s="8">
        <v>7</v>
      </c>
      <c r="C67" s="8">
        <v>7</v>
      </c>
      <c r="D67" s="8">
        <v>6</v>
      </c>
      <c r="E67" s="8">
        <v>7</v>
      </c>
      <c r="F67" s="8">
        <v>6</v>
      </c>
      <c r="G67" s="8">
        <v>7</v>
      </c>
      <c r="H67" s="160"/>
      <c r="J67" s="160"/>
    </row>
    <row r="68" spans="1:10" x14ac:dyDescent="0.3">
      <c r="A68" s="163" t="s">
        <v>983</v>
      </c>
      <c r="B68" s="8">
        <v>10</v>
      </c>
      <c r="C68" s="8">
        <v>9</v>
      </c>
      <c r="D68" s="8">
        <v>10</v>
      </c>
      <c r="E68" s="8">
        <v>9</v>
      </c>
      <c r="F68" s="8">
        <v>10</v>
      </c>
      <c r="G68" s="8">
        <v>9</v>
      </c>
      <c r="H68" s="160"/>
      <c r="J68" s="160"/>
    </row>
    <row r="69" spans="1:10" x14ac:dyDescent="0.3">
      <c r="A69" s="163" t="s">
        <v>985</v>
      </c>
      <c r="B69" s="8">
        <v>7</v>
      </c>
      <c r="C69" s="8">
        <v>8</v>
      </c>
      <c r="D69" s="8">
        <v>5</v>
      </c>
      <c r="E69" s="8">
        <v>7</v>
      </c>
      <c r="F69" s="8">
        <v>8</v>
      </c>
      <c r="G69" s="8">
        <v>9</v>
      </c>
      <c r="H69" s="160"/>
      <c r="J69" s="160"/>
    </row>
    <row r="70" spans="1:10" x14ac:dyDescent="0.3">
      <c r="A70" s="163" t="s">
        <v>984</v>
      </c>
      <c r="B70" s="8">
        <v>109</v>
      </c>
      <c r="C70" s="8">
        <v>104</v>
      </c>
      <c r="D70" s="8">
        <v>102</v>
      </c>
      <c r="E70" s="8">
        <v>112</v>
      </c>
      <c r="F70" s="8">
        <v>103</v>
      </c>
      <c r="G70" s="8">
        <v>104</v>
      </c>
      <c r="H70" s="160"/>
      <c r="J70" s="160"/>
    </row>
    <row r="71" spans="1:10" x14ac:dyDescent="0.3">
      <c r="A71" s="163" t="s">
        <v>986</v>
      </c>
      <c r="B71" s="8">
        <v>1982</v>
      </c>
      <c r="C71" s="8">
        <v>2021</v>
      </c>
      <c r="D71" s="8">
        <v>2050</v>
      </c>
      <c r="E71" s="8">
        <v>2093</v>
      </c>
      <c r="F71" s="8">
        <v>2185</v>
      </c>
      <c r="G71" s="8">
        <v>2187</v>
      </c>
      <c r="H71" s="160"/>
      <c r="J71" s="160"/>
    </row>
    <row r="72" spans="1:10" x14ac:dyDescent="0.3">
      <c r="A72" s="163" t="s">
        <v>987</v>
      </c>
      <c r="B72" s="8">
        <v>510</v>
      </c>
      <c r="C72" s="8">
        <v>514</v>
      </c>
      <c r="D72" s="8">
        <v>519</v>
      </c>
      <c r="E72" s="8">
        <v>527</v>
      </c>
      <c r="F72" s="8">
        <v>598</v>
      </c>
      <c r="G72" s="8">
        <v>605</v>
      </c>
      <c r="H72" s="160"/>
      <c r="J72" s="160"/>
    </row>
    <row r="73" spans="1:10" x14ac:dyDescent="0.3">
      <c r="A73" s="166"/>
      <c r="B73" s="8"/>
      <c r="C73" s="8"/>
      <c r="D73" s="8"/>
      <c r="F73" s="8"/>
      <c r="G73" s="8"/>
      <c r="H73" s="160"/>
      <c r="J73" s="160"/>
    </row>
    <row r="74" spans="1:10" x14ac:dyDescent="0.3">
      <c r="A74" s="174" t="s">
        <v>870</v>
      </c>
      <c r="B74" s="8"/>
      <c r="C74" s="8"/>
      <c r="D74" s="8"/>
      <c r="E74" s="8"/>
      <c r="H74" s="160"/>
      <c r="J74" s="160"/>
    </row>
    <row r="75" spans="1:10" x14ac:dyDescent="0.3">
      <c r="A75" s="167" t="s">
        <v>871</v>
      </c>
      <c r="B75" s="8">
        <v>17355</v>
      </c>
      <c r="C75" s="8">
        <v>17159</v>
      </c>
      <c r="D75" s="8">
        <v>17637</v>
      </c>
      <c r="E75" s="8">
        <v>18277</v>
      </c>
      <c r="F75" s="8">
        <v>18431</v>
      </c>
      <c r="G75" s="8">
        <v>19110</v>
      </c>
      <c r="H75" s="160"/>
      <c r="J75" s="160"/>
    </row>
    <row r="76" spans="1:10" x14ac:dyDescent="0.3">
      <c r="A76" s="168" t="s">
        <v>872</v>
      </c>
      <c r="B76" s="8">
        <v>6264</v>
      </c>
      <c r="C76" s="8">
        <v>6417</v>
      </c>
      <c r="D76" s="8">
        <v>6540</v>
      </c>
      <c r="E76" s="8">
        <v>7156</v>
      </c>
      <c r="F76" s="8">
        <v>7756</v>
      </c>
      <c r="G76" s="8">
        <v>8129</v>
      </c>
      <c r="H76" s="160"/>
      <c r="J76" s="160"/>
    </row>
    <row r="77" spans="1:10" x14ac:dyDescent="0.3">
      <c r="A77" s="169"/>
      <c r="B77" s="8"/>
      <c r="C77" s="159"/>
      <c r="D77" s="159"/>
      <c r="F77" s="8"/>
      <c r="G77" s="8"/>
      <c r="H77" s="160"/>
      <c r="J77" s="160"/>
    </row>
    <row r="78" spans="1:10" ht="30" x14ac:dyDescent="0.3">
      <c r="A78" s="358" t="s">
        <v>638</v>
      </c>
      <c r="B78" s="8">
        <v>7710</v>
      </c>
      <c r="C78" s="8">
        <v>7853</v>
      </c>
      <c r="D78" s="8">
        <v>8038</v>
      </c>
      <c r="E78" s="8">
        <v>8268</v>
      </c>
      <c r="F78" s="8">
        <v>8666</v>
      </c>
      <c r="G78" s="8">
        <v>8840</v>
      </c>
      <c r="H78" s="160"/>
      <c r="J78" s="160"/>
    </row>
    <row r="79" spans="1:10" ht="30" x14ac:dyDescent="0.3">
      <c r="A79" s="170" t="s">
        <v>1010</v>
      </c>
      <c r="B79" s="8">
        <v>371</v>
      </c>
      <c r="C79" s="8">
        <v>380</v>
      </c>
      <c r="D79" s="8">
        <v>390</v>
      </c>
      <c r="E79" s="8">
        <v>394</v>
      </c>
      <c r="F79" s="8">
        <v>422</v>
      </c>
      <c r="G79" s="8">
        <v>431</v>
      </c>
      <c r="H79" s="160"/>
      <c r="J79" s="160"/>
    </row>
    <row r="80" spans="1:10" ht="15.75" customHeight="1" x14ac:dyDescent="0.3">
      <c r="A80" s="168" t="s">
        <v>873</v>
      </c>
      <c r="B80" s="8">
        <v>5192</v>
      </c>
      <c r="C80" s="8">
        <v>5273</v>
      </c>
      <c r="D80" s="8">
        <v>5361</v>
      </c>
      <c r="E80" s="8">
        <v>5435</v>
      </c>
      <c r="F80" s="8">
        <v>5662</v>
      </c>
      <c r="G80" s="8">
        <v>5692</v>
      </c>
      <c r="H80" s="160"/>
      <c r="J80" s="160"/>
    </row>
    <row r="81" spans="1:10" ht="15.75" customHeight="1" x14ac:dyDescent="0.3">
      <c r="A81" s="164" t="s">
        <v>1011</v>
      </c>
      <c r="B81" s="8">
        <v>6</v>
      </c>
      <c r="C81" s="8">
        <v>19</v>
      </c>
      <c r="D81" s="8">
        <v>27</v>
      </c>
      <c r="E81" s="8">
        <v>33</v>
      </c>
      <c r="F81" s="8">
        <v>36</v>
      </c>
      <c r="G81" s="8">
        <v>45</v>
      </c>
      <c r="H81" s="160"/>
      <c r="J81" s="160"/>
    </row>
    <row r="82" spans="1:10" ht="15.75" customHeight="1" x14ac:dyDescent="0.3">
      <c r="A82" s="167" t="s">
        <v>874</v>
      </c>
      <c r="B82" s="8">
        <v>49</v>
      </c>
      <c r="C82" s="8">
        <v>49</v>
      </c>
      <c r="D82" s="8">
        <v>51</v>
      </c>
      <c r="E82" s="8">
        <v>54</v>
      </c>
      <c r="F82" s="8">
        <v>56</v>
      </c>
      <c r="G82" s="8">
        <v>59</v>
      </c>
      <c r="H82" s="160"/>
      <c r="J82" s="160"/>
    </row>
    <row r="83" spans="1:10" ht="15.75" customHeight="1" x14ac:dyDescent="0.3">
      <c r="A83" s="167" t="s">
        <v>875</v>
      </c>
      <c r="B83" s="8">
        <v>165</v>
      </c>
      <c r="C83" s="8">
        <v>166</v>
      </c>
      <c r="D83" s="8">
        <v>166</v>
      </c>
      <c r="E83" s="8">
        <v>170</v>
      </c>
      <c r="F83" s="8">
        <v>186</v>
      </c>
      <c r="G83" s="8">
        <v>190</v>
      </c>
      <c r="H83" s="160"/>
      <c r="J83" s="160"/>
    </row>
    <row r="84" spans="1:10" ht="15.75" customHeight="1" x14ac:dyDescent="0.3">
      <c r="A84" s="167" t="s">
        <v>876</v>
      </c>
      <c r="B84" s="8">
        <v>8</v>
      </c>
      <c r="C84" s="8">
        <v>7</v>
      </c>
      <c r="D84" s="8">
        <v>7</v>
      </c>
      <c r="E84" s="8">
        <v>9</v>
      </c>
      <c r="F84" s="8">
        <v>9</v>
      </c>
      <c r="G84" s="8">
        <v>8</v>
      </c>
      <c r="H84" s="160"/>
      <c r="J84" s="160"/>
    </row>
    <row r="85" spans="1:10" ht="15.75" customHeight="1" x14ac:dyDescent="0.3">
      <c r="A85" s="167" t="s">
        <v>877</v>
      </c>
      <c r="B85" s="8">
        <v>70</v>
      </c>
      <c r="C85" s="8">
        <v>93</v>
      </c>
      <c r="D85" s="8">
        <v>95</v>
      </c>
      <c r="E85" s="8">
        <v>108</v>
      </c>
      <c r="F85" s="8">
        <v>111</v>
      </c>
      <c r="G85" s="8">
        <v>114</v>
      </c>
      <c r="H85" s="160"/>
      <c r="J85" s="160"/>
    </row>
    <row r="86" spans="1:10" ht="15.75" customHeight="1" x14ac:dyDescent="0.3">
      <c r="A86" s="167" t="s">
        <v>878</v>
      </c>
      <c r="B86" s="8">
        <v>83</v>
      </c>
      <c r="C86" s="8">
        <v>77</v>
      </c>
      <c r="D86" s="8">
        <v>78</v>
      </c>
      <c r="E86" s="8">
        <v>81</v>
      </c>
      <c r="F86" s="8">
        <v>86</v>
      </c>
      <c r="G86" s="8">
        <v>82</v>
      </c>
      <c r="H86" s="160"/>
      <c r="J86" s="160"/>
    </row>
    <row r="87" spans="1:10" ht="15.75" customHeight="1" x14ac:dyDescent="0.3">
      <c r="A87" s="167" t="s">
        <v>879</v>
      </c>
      <c r="B87" s="8">
        <v>1632</v>
      </c>
      <c r="C87" s="8">
        <v>1650</v>
      </c>
      <c r="D87" s="8">
        <v>1721</v>
      </c>
      <c r="E87" s="8">
        <v>1829</v>
      </c>
      <c r="F87" s="8">
        <v>1946</v>
      </c>
      <c r="G87" s="8">
        <v>2052</v>
      </c>
      <c r="H87" s="160"/>
      <c r="J87" s="160"/>
    </row>
    <row r="88" spans="1:10" ht="15.75" customHeight="1" x14ac:dyDescent="0.3">
      <c r="A88" s="167" t="s">
        <v>880</v>
      </c>
      <c r="B88" s="8">
        <v>68</v>
      </c>
      <c r="C88" s="8">
        <v>66</v>
      </c>
      <c r="D88" s="8">
        <v>65</v>
      </c>
      <c r="E88" s="8">
        <v>63</v>
      </c>
      <c r="F88" s="8">
        <v>60</v>
      </c>
      <c r="G88" s="8">
        <v>69</v>
      </c>
      <c r="H88" s="160"/>
      <c r="J88" s="160"/>
    </row>
    <row r="89" spans="1:10" ht="15.75" customHeight="1" x14ac:dyDescent="0.3">
      <c r="A89" s="167" t="s">
        <v>881</v>
      </c>
      <c r="B89" s="8">
        <v>66</v>
      </c>
      <c r="C89" s="8">
        <v>73</v>
      </c>
      <c r="D89" s="8">
        <v>77</v>
      </c>
      <c r="E89" s="8">
        <v>92</v>
      </c>
      <c r="F89" s="8">
        <v>92</v>
      </c>
      <c r="G89" s="8">
        <v>98</v>
      </c>
      <c r="H89" s="160"/>
      <c r="J89" s="160"/>
    </row>
    <row r="90" spans="1:10" ht="15.75" customHeight="1" x14ac:dyDescent="0.3">
      <c r="A90" s="169"/>
      <c r="B90" s="8"/>
      <c r="C90" s="159"/>
      <c r="D90" s="159"/>
      <c r="F90" s="8"/>
      <c r="G90" s="8"/>
      <c r="H90" s="160"/>
      <c r="J90" s="160"/>
    </row>
    <row r="91" spans="1:10" x14ac:dyDescent="0.3">
      <c r="A91" s="175" t="s">
        <v>882</v>
      </c>
      <c r="B91" s="8">
        <v>691</v>
      </c>
      <c r="C91" s="8">
        <v>679</v>
      </c>
      <c r="D91" s="8">
        <v>702</v>
      </c>
      <c r="E91" s="8">
        <v>684</v>
      </c>
      <c r="F91" s="8">
        <v>681</v>
      </c>
      <c r="G91" s="8">
        <v>705</v>
      </c>
      <c r="H91" s="160"/>
      <c r="J91" s="160"/>
    </row>
    <row r="92" spans="1:10" ht="18.75" customHeight="1" x14ac:dyDescent="0.3">
      <c r="A92" s="171" t="s">
        <v>883</v>
      </c>
      <c r="B92" s="8">
        <v>11</v>
      </c>
      <c r="C92" s="8">
        <v>11</v>
      </c>
      <c r="D92" s="8">
        <v>9</v>
      </c>
      <c r="E92" s="8">
        <v>10</v>
      </c>
      <c r="F92" s="8">
        <v>9</v>
      </c>
      <c r="G92" s="8">
        <v>10</v>
      </c>
      <c r="H92" s="160"/>
      <c r="J92" s="160"/>
    </row>
    <row r="93" spans="1:10" ht="16.5" customHeight="1" x14ac:dyDescent="0.3">
      <c r="A93" s="172" t="s">
        <v>884</v>
      </c>
      <c r="B93" s="8">
        <v>71</v>
      </c>
      <c r="C93" s="8">
        <v>69</v>
      </c>
      <c r="D93" s="8">
        <v>64</v>
      </c>
      <c r="E93" s="8">
        <v>61</v>
      </c>
      <c r="F93" s="8">
        <v>63</v>
      </c>
      <c r="G93" s="8">
        <v>61</v>
      </c>
      <c r="H93" s="160"/>
      <c r="J93" s="160"/>
    </row>
    <row r="94" spans="1:10" ht="16.5" customHeight="1" x14ac:dyDescent="0.3">
      <c r="A94" s="172" t="s">
        <v>885</v>
      </c>
      <c r="B94" s="8">
        <v>577</v>
      </c>
      <c r="C94" s="8">
        <v>569</v>
      </c>
      <c r="D94" s="8">
        <v>597</v>
      </c>
      <c r="E94" s="8">
        <v>582</v>
      </c>
      <c r="F94" s="8">
        <v>582</v>
      </c>
      <c r="G94" s="8">
        <v>606</v>
      </c>
      <c r="H94" s="160"/>
      <c r="J94" s="160"/>
    </row>
    <row r="95" spans="1:10" ht="16.5" customHeight="1" x14ac:dyDescent="0.3">
      <c r="A95" s="172" t="s">
        <v>886</v>
      </c>
      <c r="B95" s="8">
        <v>32</v>
      </c>
      <c r="C95" s="8">
        <v>30</v>
      </c>
      <c r="D95" s="8">
        <v>32</v>
      </c>
      <c r="E95" s="8">
        <v>31</v>
      </c>
      <c r="F95" s="8">
        <v>27</v>
      </c>
      <c r="G95" s="8">
        <v>28</v>
      </c>
      <c r="H95" s="160"/>
      <c r="J95" s="160"/>
    </row>
    <row r="96" spans="1:10" ht="16.5" customHeight="1" x14ac:dyDescent="0.3">
      <c r="A96" s="169"/>
      <c r="B96" s="8"/>
      <c r="C96" s="159"/>
      <c r="D96" s="159"/>
      <c r="F96" s="8"/>
      <c r="G96" s="8"/>
      <c r="H96" s="160"/>
      <c r="J96" s="160"/>
    </row>
    <row r="97" spans="1:10" x14ac:dyDescent="0.3">
      <c r="A97" s="175" t="s">
        <v>887</v>
      </c>
      <c r="B97" s="8">
        <v>5564</v>
      </c>
      <c r="C97" s="8">
        <v>5592</v>
      </c>
      <c r="D97" s="8">
        <v>5794</v>
      </c>
      <c r="E97" s="8">
        <v>5718</v>
      </c>
      <c r="F97" s="8">
        <v>5808</v>
      </c>
      <c r="G97" s="8">
        <v>5898</v>
      </c>
      <c r="H97" s="160"/>
      <c r="J97" s="160"/>
    </row>
    <row r="98" spans="1:10" x14ac:dyDescent="0.3">
      <c r="A98" s="169"/>
      <c r="B98" s="8"/>
      <c r="C98" s="8"/>
      <c r="D98" s="8"/>
      <c r="F98" s="8"/>
      <c r="G98" s="8"/>
      <c r="H98" s="160"/>
      <c r="J98" s="160"/>
    </row>
    <row r="99" spans="1:10" x14ac:dyDescent="0.3">
      <c r="A99" s="173" t="s">
        <v>786</v>
      </c>
      <c r="B99" s="8">
        <v>11127</v>
      </c>
      <c r="C99" s="8">
        <v>12055</v>
      </c>
      <c r="D99" s="8">
        <v>13246</v>
      </c>
      <c r="E99" s="8">
        <v>14246</v>
      </c>
      <c r="F99" s="8">
        <v>16175</v>
      </c>
      <c r="G99" s="8">
        <v>19584</v>
      </c>
      <c r="H99" s="160"/>
      <c r="J99" s="160"/>
    </row>
    <row r="100" spans="1:10" x14ac:dyDescent="0.3">
      <c r="A100" s="162" t="s">
        <v>655</v>
      </c>
      <c r="B100" s="8"/>
      <c r="C100" s="8"/>
      <c r="D100" s="8"/>
      <c r="F100" s="8"/>
      <c r="G100" s="8"/>
      <c r="H100" s="160"/>
      <c r="J100" s="160"/>
    </row>
    <row r="101" spans="1:10" x14ac:dyDescent="0.3">
      <c r="A101" s="173" t="s">
        <v>656</v>
      </c>
      <c r="B101" s="8">
        <v>11127</v>
      </c>
      <c r="C101" s="8">
        <v>12055</v>
      </c>
      <c r="D101" s="8">
        <v>13246</v>
      </c>
      <c r="E101" s="8">
        <v>14246</v>
      </c>
      <c r="F101" s="8">
        <v>16175</v>
      </c>
      <c r="G101" s="8">
        <v>19584</v>
      </c>
      <c r="H101" s="160"/>
      <c r="J101" s="160"/>
    </row>
    <row r="102" spans="1:10" ht="15.75" thickBot="1" x14ac:dyDescent="0.35">
      <c r="A102" s="173"/>
      <c r="B102" s="8"/>
      <c r="C102" s="8"/>
      <c r="D102" s="8"/>
      <c r="F102" s="8"/>
      <c r="G102" s="8"/>
      <c r="H102" s="160"/>
      <c r="J102" s="160"/>
    </row>
    <row r="103" spans="1:10" ht="18" customHeight="1" thickBot="1" x14ac:dyDescent="0.4">
      <c r="A103" s="359" t="s">
        <v>888</v>
      </c>
      <c r="B103" s="360">
        <v>251605</v>
      </c>
      <c r="C103" s="360">
        <v>254050</v>
      </c>
      <c r="D103" s="360">
        <v>259069</v>
      </c>
      <c r="E103" s="360">
        <v>260759</v>
      </c>
      <c r="F103" s="360">
        <v>264546</v>
      </c>
      <c r="G103" s="360">
        <v>268142</v>
      </c>
      <c r="H103" s="160"/>
      <c r="J103" s="160"/>
    </row>
    <row r="104" spans="1:10" ht="18.75" thickBot="1" x14ac:dyDescent="0.4">
      <c r="A104" s="174"/>
      <c r="B104" s="8"/>
      <c r="C104" s="8"/>
      <c r="D104" s="8"/>
      <c r="E104" s="8"/>
      <c r="F104" s="360"/>
      <c r="G104" s="360"/>
      <c r="H104" s="160"/>
      <c r="J104" s="160"/>
    </row>
    <row r="105" spans="1:10" ht="15.75" thickBot="1" x14ac:dyDescent="0.35">
      <c r="A105" s="361" t="s">
        <v>889</v>
      </c>
      <c r="B105" s="357">
        <v>2106</v>
      </c>
      <c r="C105" s="357">
        <v>2102</v>
      </c>
      <c r="D105" s="357">
        <v>2136</v>
      </c>
      <c r="E105" s="357">
        <v>2136</v>
      </c>
      <c r="F105" s="357">
        <v>2187</v>
      </c>
      <c r="G105" s="357">
        <v>2192</v>
      </c>
      <c r="H105" s="160"/>
      <c r="J105" s="160"/>
    </row>
    <row r="106" spans="1:10" ht="15" customHeight="1" x14ac:dyDescent="0.3">
      <c r="A106" s="169" t="s">
        <v>660</v>
      </c>
      <c r="B106" s="8">
        <v>1960</v>
      </c>
      <c r="C106" s="8">
        <v>1961</v>
      </c>
      <c r="D106" s="8">
        <v>1982</v>
      </c>
      <c r="E106" s="8">
        <v>1984</v>
      </c>
      <c r="F106" s="8">
        <v>2027</v>
      </c>
      <c r="G106" s="8">
        <v>2033</v>
      </c>
      <c r="H106" s="160"/>
      <c r="J106" s="160"/>
    </row>
    <row r="107" spans="1:10" x14ac:dyDescent="0.3">
      <c r="A107" s="162" t="s">
        <v>661</v>
      </c>
      <c r="B107" s="8">
        <v>146</v>
      </c>
      <c r="C107" s="8">
        <v>141</v>
      </c>
      <c r="D107" s="8">
        <v>154</v>
      </c>
      <c r="E107" s="8">
        <v>152</v>
      </c>
      <c r="F107" s="8">
        <v>160</v>
      </c>
      <c r="G107" s="8">
        <v>159</v>
      </c>
      <c r="H107" s="160"/>
      <c r="J107" s="160"/>
    </row>
    <row r="108" spans="1:10" ht="15.75" thickBot="1" x14ac:dyDescent="0.35">
      <c r="A108" s="162"/>
      <c r="B108" s="8"/>
      <c r="C108" s="8"/>
      <c r="D108" s="8"/>
      <c r="F108" s="8"/>
      <c r="G108" s="8"/>
      <c r="H108" s="160"/>
      <c r="J108" s="160"/>
    </row>
    <row r="109" spans="1:10" ht="15.75" thickBot="1" x14ac:dyDescent="0.35">
      <c r="A109" s="361" t="s">
        <v>890</v>
      </c>
      <c r="B109" s="357">
        <v>158001</v>
      </c>
      <c r="C109" s="357">
        <v>159531</v>
      </c>
      <c r="D109" s="357">
        <v>162117</v>
      </c>
      <c r="E109" s="357">
        <v>163563</v>
      </c>
      <c r="F109" s="357">
        <v>165892</v>
      </c>
      <c r="G109" s="357">
        <v>168054</v>
      </c>
      <c r="H109" s="160"/>
      <c r="J109" s="160"/>
    </row>
    <row r="110" spans="1:10" x14ac:dyDescent="0.3">
      <c r="A110" s="175"/>
      <c r="B110" s="8"/>
      <c r="C110" s="8"/>
      <c r="D110" s="8"/>
      <c r="E110" s="8"/>
      <c r="F110" s="8"/>
      <c r="G110" s="8"/>
      <c r="H110" s="160"/>
      <c r="J110" s="160"/>
    </row>
    <row r="111" spans="1:10" x14ac:dyDescent="0.3">
      <c r="A111" s="168" t="s">
        <v>891</v>
      </c>
      <c r="B111" s="8">
        <v>108491</v>
      </c>
      <c r="C111" s="8">
        <v>109227</v>
      </c>
      <c r="D111" s="8">
        <v>110686</v>
      </c>
      <c r="E111" s="8">
        <v>111612</v>
      </c>
      <c r="F111" s="8">
        <v>113076</v>
      </c>
      <c r="G111" s="8">
        <v>114779</v>
      </c>
      <c r="H111" s="160"/>
      <c r="J111" s="160"/>
    </row>
    <row r="112" spans="1:10" x14ac:dyDescent="0.3">
      <c r="A112" s="172" t="s">
        <v>1012</v>
      </c>
      <c r="B112" s="8">
        <v>2817</v>
      </c>
      <c r="C112" s="8">
        <v>2973</v>
      </c>
      <c r="D112" s="8">
        <v>3120</v>
      </c>
      <c r="E112" s="8">
        <v>3007</v>
      </c>
      <c r="F112" s="8">
        <v>3195</v>
      </c>
      <c r="G112" s="8">
        <v>3216</v>
      </c>
      <c r="H112" s="160"/>
      <c r="J112" s="160"/>
    </row>
    <row r="113" spans="1:10" x14ac:dyDescent="0.3">
      <c r="A113" s="172" t="s">
        <v>892</v>
      </c>
      <c r="B113" s="8">
        <v>6190</v>
      </c>
      <c r="C113" s="8">
        <v>6156</v>
      </c>
      <c r="D113" s="8">
        <v>6031</v>
      </c>
      <c r="E113" s="8">
        <v>5841</v>
      </c>
      <c r="F113" s="8">
        <v>5738</v>
      </c>
      <c r="G113" s="8">
        <v>5797</v>
      </c>
      <c r="H113" s="160"/>
      <c r="J113" s="160"/>
    </row>
    <row r="114" spans="1:10" x14ac:dyDescent="0.3">
      <c r="A114" s="176" t="s">
        <v>893</v>
      </c>
      <c r="B114" s="8">
        <v>14358</v>
      </c>
      <c r="C114" s="8">
        <v>14495</v>
      </c>
      <c r="D114" s="8">
        <v>14610</v>
      </c>
      <c r="E114" s="8">
        <v>14759</v>
      </c>
      <c r="F114" s="8">
        <v>14823</v>
      </c>
      <c r="G114" s="8">
        <v>15227</v>
      </c>
      <c r="H114" s="160"/>
      <c r="J114" s="160"/>
    </row>
    <row r="115" spans="1:10" x14ac:dyDescent="0.3">
      <c r="A115" s="171" t="s">
        <v>894</v>
      </c>
      <c r="B115" s="8">
        <v>48368</v>
      </c>
      <c r="C115" s="8">
        <v>48640</v>
      </c>
      <c r="D115" s="8">
        <v>49591</v>
      </c>
      <c r="E115" s="8">
        <v>50062</v>
      </c>
      <c r="F115" s="8">
        <v>50777</v>
      </c>
      <c r="G115" s="8">
        <v>51555</v>
      </c>
      <c r="H115" s="160"/>
      <c r="J115" s="160"/>
    </row>
    <row r="116" spans="1:10" x14ac:dyDescent="0.3">
      <c r="A116" s="171" t="s">
        <v>895</v>
      </c>
      <c r="B116" s="8">
        <v>36408</v>
      </c>
      <c r="C116" s="8">
        <v>36631</v>
      </c>
      <c r="D116" s="8">
        <v>36999</v>
      </c>
      <c r="E116" s="8">
        <v>37614</v>
      </c>
      <c r="F116" s="8">
        <v>38236</v>
      </c>
      <c r="G116" s="8">
        <v>38668</v>
      </c>
      <c r="H116" s="160"/>
      <c r="J116" s="160"/>
    </row>
    <row r="117" spans="1:10" x14ac:dyDescent="0.3">
      <c r="A117" s="171" t="s">
        <v>964</v>
      </c>
      <c r="B117" s="8">
        <v>39</v>
      </c>
      <c r="C117" s="8">
        <v>34</v>
      </c>
      <c r="D117" s="8">
        <v>34</v>
      </c>
      <c r="E117" s="8">
        <v>36</v>
      </c>
      <c r="F117" s="8">
        <v>29</v>
      </c>
      <c r="G117" s="8">
        <v>26</v>
      </c>
      <c r="H117" s="160"/>
      <c r="J117" s="160"/>
    </row>
    <row r="118" spans="1:10" x14ac:dyDescent="0.3">
      <c r="A118" s="171" t="s">
        <v>896</v>
      </c>
      <c r="B118" s="8">
        <v>311</v>
      </c>
      <c r="C118" s="8">
        <v>298</v>
      </c>
      <c r="D118" s="8">
        <v>301</v>
      </c>
      <c r="E118" s="8">
        <v>293</v>
      </c>
      <c r="F118" s="8">
        <v>278</v>
      </c>
      <c r="G118" s="8">
        <v>290</v>
      </c>
      <c r="H118" s="160"/>
      <c r="J118" s="160"/>
    </row>
    <row r="119" spans="1:10" x14ac:dyDescent="0.3">
      <c r="A119" s="171" t="s">
        <v>897</v>
      </c>
      <c r="B119" s="8"/>
      <c r="C119" s="8"/>
      <c r="D119" s="8"/>
      <c r="F119" s="8"/>
      <c r="G119" s="8"/>
      <c r="H119" s="160"/>
      <c r="J119" s="160"/>
    </row>
    <row r="120" spans="1:10" x14ac:dyDescent="0.3">
      <c r="A120" s="162"/>
      <c r="B120" s="8"/>
      <c r="C120" s="8"/>
      <c r="D120" s="8"/>
      <c r="E120" s="8"/>
      <c r="H120" s="160"/>
      <c r="J120" s="160"/>
    </row>
    <row r="121" spans="1:10" x14ac:dyDescent="0.3">
      <c r="A121" s="164" t="s">
        <v>898</v>
      </c>
      <c r="B121" s="8">
        <v>31097</v>
      </c>
      <c r="C121" s="8">
        <v>31631</v>
      </c>
      <c r="D121" s="8">
        <v>32399</v>
      </c>
      <c r="E121" s="8">
        <v>32699</v>
      </c>
      <c r="F121" s="8">
        <v>33227</v>
      </c>
      <c r="G121" s="8">
        <v>33436</v>
      </c>
      <c r="H121" s="160"/>
      <c r="J121" s="160"/>
    </row>
    <row r="122" spans="1:10" x14ac:dyDescent="0.3">
      <c r="A122" s="171" t="s">
        <v>899</v>
      </c>
      <c r="B122" s="8">
        <v>432</v>
      </c>
      <c r="C122" s="8">
        <v>431</v>
      </c>
      <c r="D122" s="8">
        <v>438</v>
      </c>
      <c r="E122" s="8">
        <v>433</v>
      </c>
      <c r="F122" s="8">
        <v>451</v>
      </c>
      <c r="G122" s="8">
        <v>443</v>
      </c>
      <c r="H122" s="160"/>
      <c r="J122" s="160"/>
    </row>
    <row r="123" spans="1:10" x14ac:dyDescent="0.3">
      <c r="A123" s="171" t="s">
        <v>900</v>
      </c>
      <c r="B123" s="8">
        <v>4813</v>
      </c>
      <c r="C123" s="8">
        <v>4854</v>
      </c>
      <c r="D123" s="8">
        <v>4911</v>
      </c>
      <c r="E123" s="8">
        <v>4907</v>
      </c>
      <c r="F123" s="8">
        <v>4948</v>
      </c>
      <c r="G123" s="8">
        <v>5062</v>
      </c>
      <c r="H123" s="160"/>
      <c r="J123" s="160"/>
    </row>
    <row r="124" spans="1:10" x14ac:dyDescent="0.3">
      <c r="A124" s="171" t="s">
        <v>901</v>
      </c>
      <c r="B124" s="8">
        <v>1003</v>
      </c>
      <c r="C124" s="8">
        <v>1008</v>
      </c>
      <c r="D124" s="8">
        <v>1022</v>
      </c>
      <c r="E124" s="8">
        <v>1003</v>
      </c>
      <c r="F124" s="8">
        <v>1019</v>
      </c>
      <c r="G124" s="8">
        <v>997</v>
      </c>
      <c r="H124" s="160"/>
      <c r="J124" s="160"/>
    </row>
    <row r="125" spans="1:10" x14ac:dyDescent="0.3">
      <c r="A125" s="171" t="s">
        <v>902</v>
      </c>
      <c r="B125" s="8">
        <v>15</v>
      </c>
      <c r="C125" s="8">
        <v>15</v>
      </c>
      <c r="D125" s="8">
        <v>15</v>
      </c>
      <c r="E125" s="8">
        <v>16</v>
      </c>
      <c r="F125" s="8">
        <v>16</v>
      </c>
      <c r="G125" s="8">
        <v>12</v>
      </c>
      <c r="H125" s="160"/>
      <c r="J125" s="160"/>
    </row>
    <row r="126" spans="1:10" x14ac:dyDescent="0.3">
      <c r="A126" s="171" t="s">
        <v>903</v>
      </c>
      <c r="B126" s="8">
        <v>24834</v>
      </c>
      <c r="C126" s="8">
        <v>25323</v>
      </c>
      <c r="D126" s="8">
        <v>26013</v>
      </c>
      <c r="E126" s="8">
        <v>26340</v>
      </c>
      <c r="F126" s="8">
        <v>26793</v>
      </c>
      <c r="G126" s="8">
        <v>26922</v>
      </c>
      <c r="H126" s="160"/>
      <c r="J126" s="160"/>
    </row>
    <row r="127" spans="1:10" x14ac:dyDescent="0.3">
      <c r="A127" s="171" t="s">
        <v>904</v>
      </c>
      <c r="B127" s="8"/>
      <c r="C127" s="8"/>
      <c r="D127" s="8"/>
      <c r="F127" s="8"/>
      <c r="G127" s="8"/>
      <c r="H127" s="160"/>
      <c r="J127" s="160"/>
    </row>
    <row r="128" spans="1:10" x14ac:dyDescent="0.3">
      <c r="A128" s="162"/>
      <c r="B128" s="8"/>
      <c r="C128" s="8"/>
      <c r="D128" s="8"/>
      <c r="E128" s="8"/>
      <c r="H128" s="160"/>
      <c r="J128" s="160"/>
    </row>
    <row r="129" spans="1:10" ht="30" x14ac:dyDescent="0.3">
      <c r="A129" s="362" t="s">
        <v>680</v>
      </c>
      <c r="B129" s="8">
        <v>18413</v>
      </c>
      <c r="C129" s="8">
        <v>18673</v>
      </c>
      <c r="D129" s="8">
        <v>19032</v>
      </c>
      <c r="E129" s="8">
        <v>19252</v>
      </c>
      <c r="F129" s="8">
        <v>19589</v>
      </c>
      <c r="G129" s="8">
        <v>19839</v>
      </c>
      <c r="H129" s="160"/>
      <c r="J129" s="160"/>
    </row>
    <row r="130" spans="1:10" x14ac:dyDescent="0.3">
      <c r="A130" s="171" t="s">
        <v>905</v>
      </c>
      <c r="B130" s="8">
        <v>124</v>
      </c>
      <c r="C130" s="8">
        <v>125</v>
      </c>
      <c r="D130" s="8">
        <v>127</v>
      </c>
      <c r="E130" s="8">
        <v>122</v>
      </c>
      <c r="F130" s="8">
        <v>121</v>
      </c>
      <c r="G130" s="8">
        <v>119</v>
      </c>
      <c r="H130" s="160"/>
      <c r="J130" s="160"/>
    </row>
    <row r="131" spans="1:10" x14ac:dyDescent="0.3">
      <c r="A131" s="171" t="s">
        <v>906</v>
      </c>
      <c r="B131" s="8">
        <v>3899</v>
      </c>
      <c r="C131" s="8">
        <v>3931</v>
      </c>
      <c r="D131" s="8">
        <v>3973</v>
      </c>
      <c r="E131" s="8">
        <v>3985</v>
      </c>
      <c r="F131" s="8">
        <v>3972</v>
      </c>
      <c r="G131" s="8">
        <v>4010</v>
      </c>
      <c r="H131" s="160"/>
      <c r="J131" s="160"/>
    </row>
    <row r="132" spans="1:10" x14ac:dyDescent="0.3">
      <c r="A132" s="171" t="s">
        <v>907</v>
      </c>
      <c r="B132" s="8">
        <v>3809</v>
      </c>
      <c r="C132" s="8">
        <v>3844</v>
      </c>
      <c r="D132" s="8">
        <v>3877</v>
      </c>
      <c r="E132" s="8">
        <v>3901</v>
      </c>
      <c r="F132" s="8">
        <v>3936</v>
      </c>
      <c r="G132" s="8">
        <v>4016</v>
      </c>
      <c r="H132" s="160"/>
      <c r="J132" s="160"/>
    </row>
    <row r="133" spans="1:10" x14ac:dyDescent="0.3">
      <c r="A133" s="171" t="s">
        <v>908</v>
      </c>
      <c r="B133" s="8">
        <v>2243</v>
      </c>
      <c r="C133" s="8">
        <v>2240</v>
      </c>
      <c r="D133" s="8">
        <v>2264</v>
      </c>
      <c r="E133" s="8">
        <v>2271</v>
      </c>
      <c r="F133" s="8">
        <v>2290</v>
      </c>
      <c r="G133" s="8">
        <v>2324</v>
      </c>
      <c r="H133" s="160"/>
      <c r="J133" s="160"/>
    </row>
    <row r="134" spans="1:10" x14ac:dyDescent="0.3">
      <c r="A134" s="171" t="s">
        <v>909</v>
      </c>
      <c r="B134" s="8">
        <v>235</v>
      </c>
      <c r="C134" s="8">
        <v>243</v>
      </c>
      <c r="D134" s="8">
        <v>248</v>
      </c>
      <c r="E134" s="8">
        <v>240</v>
      </c>
      <c r="F134" s="8">
        <v>251</v>
      </c>
      <c r="G134" s="8">
        <v>246</v>
      </c>
      <c r="H134" s="160"/>
      <c r="J134" s="160"/>
    </row>
    <row r="135" spans="1:10" x14ac:dyDescent="0.3">
      <c r="A135" s="171" t="s">
        <v>910</v>
      </c>
      <c r="B135" s="8">
        <v>3749</v>
      </c>
      <c r="C135" s="8">
        <v>3863</v>
      </c>
      <c r="D135" s="8">
        <v>3984</v>
      </c>
      <c r="E135" s="8">
        <v>4126</v>
      </c>
      <c r="F135" s="8">
        <v>4267</v>
      </c>
      <c r="G135" s="8">
        <v>4324</v>
      </c>
      <c r="H135" s="160"/>
      <c r="J135" s="160"/>
    </row>
    <row r="136" spans="1:10" x14ac:dyDescent="0.3">
      <c r="A136" s="171" t="s">
        <v>911</v>
      </c>
      <c r="B136" s="8">
        <v>175</v>
      </c>
      <c r="C136" s="8">
        <v>160</v>
      </c>
      <c r="D136" s="8">
        <v>150</v>
      </c>
      <c r="E136" s="8">
        <v>138</v>
      </c>
      <c r="F136" s="8">
        <v>131</v>
      </c>
      <c r="G136" s="8">
        <v>111</v>
      </c>
      <c r="H136" s="160"/>
      <c r="J136" s="160"/>
    </row>
    <row r="137" spans="1:10" x14ac:dyDescent="0.3">
      <c r="A137" s="171" t="s">
        <v>912</v>
      </c>
      <c r="B137" s="8">
        <v>343</v>
      </c>
      <c r="C137" s="8">
        <v>351</v>
      </c>
      <c r="D137" s="8">
        <v>358</v>
      </c>
      <c r="E137" s="8">
        <v>361</v>
      </c>
      <c r="F137" s="8">
        <v>367</v>
      </c>
      <c r="G137" s="8">
        <v>379</v>
      </c>
      <c r="H137" s="160"/>
      <c r="J137" s="160"/>
    </row>
    <row r="138" spans="1:10" x14ac:dyDescent="0.3">
      <c r="A138" s="171" t="s">
        <v>913</v>
      </c>
      <c r="B138" s="8">
        <v>19</v>
      </c>
      <c r="C138" s="8">
        <v>21</v>
      </c>
      <c r="D138" s="8">
        <v>19</v>
      </c>
      <c r="E138" s="8">
        <v>16</v>
      </c>
      <c r="F138" s="8">
        <v>16</v>
      </c>
      <c r="G138" s="8">
        <v>16</v>
      </c>
      <c r="H138" s="160"/>
      <c r="J138" s="160"/>
    </row>
    <row r="139" spans="1:10" x14ac:dyDescent="0.3">
      <c r="A139" s="171" t="s">
        <v>914</v>
      </c>
      <c r="B139" s="8">
        <v>54</v>
      </c>
      <c r="C139" s="8">
        <v>51</v>
      </c>
      <c r="D139" s="8">
        <v>52</v>
      </c>
      <c r="E139" s="8">
        <v>55</v>
      </c>
      <c r="F139" s="8">
        <v>55</v>
      </c>
      <c r="G139" s="8">
        <v>54</v>
      </c>
      <c r="H139" s="160"/>
      <c r="J139" s="160"/>
    </row>
    <row r="140" spans="1:10" x14ac:dyDescent="0.3">
      <c r="A140" s="171" t="s">
        <v>915</v>
      </c>
      <c r="B140" s="8">
        <v>136</v>
      </c>
      <c r="C140" s="8">
        <v>144</v>
      </c>
      <c r="D140" s="8">
        <v>151</v>
      </c>
      <c r="E140" s="8">
        <v>150</v>
      </c>
      <c r="F140" s="8">
        <v>155</v>
      </c>
      <c r="G140" s="8">
        <v>150</v>
      </c>
      <c r="H140" s="160"/>
      <c r="J140" s="160"/>
    </row>
    <row r="141" spans="1:10" x14ac:dyDescent="0.3">
      <c r="A141" s="171" t="s">
        <v>916</v>
      </c>
      <c r="B141" s="8">
        <v>64</v>
      </c>
      <c r="C141" s="8">
        <v>68</v>
      </c>
      <c r="D141" s="8">
        <v>85</v>
      </c>
      <c r="E141" s="8">
        <v>84</v>
      </c>
      <c r="F141" s="8">
        <v>85</v>
      </c>
      <c r="G141" s="8">
        <v>84</v>
      </c>
      <c r="H141" s="160"/>
      <c r="J141" s="160"/>
    </row>
    <row r="142" spans="1:10" x14ac:dyDescent="0.3">
      <c r="A142" s="171" t="s">
        <v>917</v>
      </c>
      <c r="B142" s="8">
        <v>34</v>
      </c>
      <c r="C142" s="8">
        <v>34</v>
      </c>
      <c r="D142" s="8">
        <v>34</v>
      </c>
      <c r="E142" s="8">
        <v>30</v>
      </c>
      <c r="F142" s="8">
        <v>31</v>
      </c>
      <c r="G142" s="8">
        <v>30</v>
      </c>
      <c r="H142" s="160"/>
      <c r="J142" s="160"/>
    </row>
    <row r="143" spans="1:10" x14ac:dyDescent="0.3">
      <c r="A143" s="171" t="s">
        <v>918</v>
      </c>
      <c r="B143" s="8">
        <v>54</v>
      </c>
      <c r="C143" s="8">
        <v>55</v>
      </c>
      <c r="D143" s="8">
        <v>56</v>
      </c>
      <c r="E143" s="8">
        <v>58</v>
      </c>
      <c r="F143" s="8">
        <v>57</v>
      </c>
      <c r="G143" s="8">
        <v>57</v>
      </c>
      <c r="H143" s="160"/>
      <c r="J143" s="160"/>
    </row>
    <row r="144" spans="1:10" x14ac:dyDescent="0.3">
      <c r="A144" s="171" t="s">
        <v>919</v>
      </c>
      <c r="B144" s="8">
        <v>918</v>
      </c>
      <c r="C144" s="8">
        <v>940</v>
      </c>
      <c r="D144" s="8">
        <v>964</v>
      </c>
      <c r="E144" s="8">
        <v>986</v>
      </c>
      <c r="F144" s="8">
        <v>979</v>
      </c>
      <c r="G144" s="8">
        <v>1012</v>
      </c>
      <c r="H144" s="160"/>
      <c r="J144" s="160"/>
    </row>
    <row r="145" spans="1:10" x14ac:dyDescent="0.3">
      <c r="A145" s="171" t="s">
        <v>920</v>
      </c>
      <c r="B145" s="8">
        <v>1149</v>
      </c>
      <c r="C145" s="8">
        <v>1157</v>
      </c>
      <c r="D145" s="8">
        <v>1189</v>
      </c>
      <c r="E145" s="8">
        <v>1212</v>
      </c>
      <c r="F145" s="8">
        <v>1219</v>
      </c>
      <c r="G145" s="8">
        <v>1217</v>
      </c>
      <c r="H145" s="160"/>
      <c r="J145" s="160"/>
    </row>
    <row r="146" spans="1:10" x14ac:dyDescent="0.3">
      <c r="A146" s="171" t="s">
        <v>921</v>
      </c>
      <c r="B146" s="8">
        <v>175</v>
      </c>
      <c r="C146" s="8">
        <v>180</v>
      </c>
      <c r="D146" s="8">
        <v>186</v>
      </c>
      <c r="E146" s="8">
        <v>196</v>
      </c>
      <c r="F146" s="8">
        <v>193</v>
      </c>
      <c r="G146" s="8">
        <v>200</v>
      </c>
      <c r="H146" s="160"/>
      <c r="J146" s="160"/>
    </row>
    <row r="147" spans="1:10" x14ac:dyDescent="0.3">
      <c r="A147" s="171" t="s">
        <v>922</v>
      </c>
      <c r="B147" s="8">
        <v>32</v>
      </c>
      <c r="C147" s="8">
        <v>36</v>
      </c>
      <c r="D147" s="8">
        <v>37</v>
      </c>
      <c r="E147" s="8">
        <v>37</v>
      </c>
      <c r="F147" s="8">
        <v>35</v>
      </c>
      <c r="G147" s="8">
        <v>37</v>
      </c>
      <c r="H147" s="160"/>
      <c r="J147" s="160"/>
    </row>
    <row r="148" spans="1:10" x14ac:dyDescent="0.3">
      <c r="A148" s="171" t="s">
        <v>923</v>
      </c>
      <c r="B148" s="8">
        <v>334</v>
      </c>
      <c r="C148" s="8">
        <v>341</v>
      </c>
      <c r="D148" s="8">
        <v>364</v>
      </c>
      <c r="E148" s="8">
        <v>372</v>
      </c>
      <c r="F148" s="8">
        <v>499</v>
      </c>
      <c r="G148" s="8">
        <v>506</v>
      </c>
      <c r="H148" s="160"/>
      <c r="J148" s="160"/>
    </row>
    <row r="149" spans="1:10" x14ac:dyDescent="0.3">
      <c r="A149" s="171" t="s">
        <v>924</v>
      </c>
      <c r="B149" s="8">
        <v>329</v>
      </c>
      <c r="C149" s="8">
        <v>347</v>
      </c>
      <c r="D149" s="8">
        <v>350</v>
      </c>
      <c r="E149" s="8">
        <v>357</v>
      </c>
      <c r="F149" s="8">
        <v>369</v>
      </c>
      <c r="G149" s="8">
        <v>372</v>
      </c>
      <c r="H149" s="160"/>
      <c r="J149" s="160"/>
    </row>
    <row r="150" spans="1:10" x14ac:dyDescent="0.3">
      <c r="A150" s="171" t="s">
        <v>925</v>
      </c>
      <c r="B150" s="8">
        <v>340</v>
      </c>
      <c r="C150" s="8">
        <v>348</v>
      </c>
      <c r="D150" s="8">
        <v>357</v>
      </c>
      <c r="E150" s="8">
        <v>358</v>
      </c>
      <c r="F150" s="8">
        <v>365</v>
      </c>
      <c r="G150" s="8">
        <v>374</v>
      </c>
      <c r="H150" s="160"/>
      <c r="J150" s="160"/>
    </row>
    <row r="151" spans="1:10" x14ac:dyDescent="0.3">
      <c r="A151" s="171" t="s">
        <v>926</v>
      </c>
      <c r="B151" s="8">
        <v>87</v>
      </c>
      <c r="C151" s="8">
        <v>87</v>
      </c>
      <c r="D151" s="8">
        <v>91</v>
      </c>
      <c r="E151" s="8">
        <v>92</v>
      </c>
      <c r="F151" s="8">
        <v>94</v>
      </c>
      <c r="G151" s="8">
        <v>97</v>
      </c>
      <c r="H151" s="160"/>
      <c r="J151" s="160"/>
    </row>
    <row r="152" spans="1:10" x14ac:dyDescent="0.3">
      <c r="A152" s="171" t="s">
        <v>927</v>
      </c>
      <c r="B152" s="8">
        <v>111</v>
      </c>
      <c r="C152" s="8">
        <v>107</v>
      </c>
      <c r="D152" s="8">
        <v>116</v>
      </c>
      <c r="E152" s="8">
        <v>105</v>
      </c>
      <c r="F152" s="8">
        <v>102</v>
      </c>
      <c r="G152" s="8">
        <v>104</v>
      </c>
      <c r="H152" s="160"/>
      <c r="J152" s="160"/>
    </row>
    <row r="153" spans="1:10" ht="15.75" thickBot="1" x14ac:dyDescent="0.35">
      <c r="A153" s="178"/>
      <c r="B153" s="179"/>
      <c r="C153" s="179"/>
      <c r="D153" s="179"/>
      <c r="F153" s="8"/>
      <c r="G153" s="8"/>
      <c r="H153" s="160"/>
      <c r="J153" s="160"/>
    </row>
    <row r="154" spans="1:10" ht="15.75" thickBot="1" x14ac:dyDescent="0.35">
      <c r="A154" s="363" t="s">
        <v>702</v>
      </c>
      <c r="B154" s="357">
        <v>91498</v>
      </c>
      <c r="C154" s="357">
        <v>92417</v>
      </c>
      <c r="D154" s="357">
        <v>94816</v>
      </c>
      <c r="E154" s="357">
        <v>95060</v>
      </c>
      <c r="F154" s="357">
        <v>96467</v>
      </c>
      <c r="G154" s="357">
        <v>97896</v>
      </c>
      <c r="H154" s="160"/>
      <c r="J154" s="160"/>
    </row>
    <row r="155" spans="1:10" x14ac:dyDescent="0.3">
      <c r="A155" s="174"/>
      <c r="B155" s="8"/>
      <c r="C155" s="8"/>
      <c r="D155" s="8"/>
      <c r="H155" s="160"/>
      <c r="J155" s="160"/>
    </row>
    <row r="156" spans="1:10" x14ac:dyDescent="0.3">
      <c r="A156" s="169" t="s">
        <v>609</v>
      </c>
      <c r="B156" s="8">
        <v>11023</v>
      </c>
      <c r="C156" s="8">
        <v>11020</v>
      </c>
      <c r="D156" s="8">
        <v>11211</v>
      </c>
      <c r="E156" s="8">
        <v>11300</v>
      </c>
      <c r="F156" s="8">
        <v>11435</v>
      </c>
      <c r="G156" s="8">
        <v>11625</v>
      </c>
      <c r="H156" s="160"/>
      <c r="J156" s="160"/>
    </row>
    <row r="157" spans="1:10" x14ac:dyDescent="0.3">
      <c r="A157" s="172" t="s">
        <v>928</v>
      </c>
      <c r="B157" s="8">
        <v>2027</v>
      </c>
      <c r="C157" s="8">
        <v>2057</v>
      </c>
      <c r="D157" s="8">
        <v>2115</v>
      </c>
      <c r="E157" s="8">
        <v>2140</v>
      </c>
      <c r="F157" s="8">
        <v>2180</v>
      </c>
      <c r="G157" s="8">
        <v>2248</v>
      </c>
      <c r="H157" s="160"/>
      <c r="J157" s="160"/>
    </row>
    <row r="158" spans="1:10" x14ac:dyDescent="0.3">
      <c r="A158" s="172" t="s">
        <v>929</v>
      </c>
      <c r="B158" s="8">
        <v>198</v>
      </c>
      <c r="C158" s="8">
        <v>192</v>
      </c>
      <c r="D158" s="8">
        <v>200</v>
      </c>
      <c r="E158" s="8">
        <v>195</v>
      </c>
      <c r="F158" s="8">
        <v>190</v>
      </c>
      <c r="G158" s="8">
        <v>203</v>
      </c>
      <c r="H158" s="160"/>
      <c r="J158" s="160"/>
    </row>
    <row r="159" spans="1:10" x14ac:dyDescent="0.3">
      <c r="A159" s="172" t="s">
        <v>930</v>
      </c>
      <c r="B159" s="8">
        <v>1216</v>
      </c>
      <c r="C159" s="8">
        <v>1235</v>
      </c>
      <c r="D159" s="8">
        <v>1265</v>
      </c>
      <c r="E159" s="8">
        <v>1259</v>
      </c>
      <c r="F159" s="8">
        <v>1246</v>
      </c>
      <c r="G159" s="8">
        <v>1262</v>
      </c>
      <c r="H159" s="160"/>
      <c r="J159" s="160"/>
    </row>
    <row r="160" spans="1:10" x14ac:dyDescent="0.3">
      <c r="A160" s="172" t="s">
        <v>931</v>
      </c>
      <c r="B160" s="8">
        <v>7167</v>
      </c>
      <c r="C160" s="8">
        <v>7120</v>
      </c>
      <c r="D160" s="8">
        <v>7214</v>
      </c>
      <c r="E160" s="8">
        <v>7299</v>
      </c>
      <c r="F160" s="8">
        <v>7402</v>
      </c>
      <c r="G160" s="8">
        <v>7488</v>
      </c>
      <c r="H160" s="160"/>
      <c r="J160" s="160"/>
    </row>
    <row r="161" spans="1:10" x14ac:dyDescent="0.3">
      <c r="A161" s="172" t="s">
        <v>932</v>
      </c>
      <c r="B161" s="8">
        <v>61</v>
      </c>
      <c r="C161" s="8">
        <v>60</v>
      </c>
      <c r="D161" s="8">
        <v>57</v>
      </c>
      <c r="E161" s="8">
        <v>53</v>
      </c>
      <c r="F161" s="8">
        <v>53</v>
      </c>
      <c r="G161" s="8">
        <v>60</v>
      </c>
      <c r="H161" s="160"/>
      <c r="J161" s="160"/>
    </row>
    <row r="162" spans="1:10" x14ac:dyDescent="0.3">
      <c r="A162" s="172" t="s">
        <v>933</v>
      </c>
      <c r="B162" s="8">
        <v>21</v>
      </c>
      <c r="C162" s="8">
        <v>20</v>
      </c>
      <c r="D162" s="8">
        <v>17</v>
      </c>
      <c r="E162" s="8">
        <v>15</v>
      </c>
      <c r="F162" s="8">
        <v>14</v>
      </c>
      <c r="G162" s="8">
        <v>15</v>
      </c>
      <c r="H162" s="160"/>
      <c r="J162" s="160"/>
    </row>
    <row r="163" spans="1:10" x14ac:dyDescent="0.3">
      <c r="A163" s="172" t="s">
        <v>934</v>
      </c>
      <c r="B163" s="8">
        <v>333</v>
      </c>
      <c r="C163" s="8">
        <v>336</v>
      </c>
      <c r="D163" s="8">
        <v>343</v>
      </c>
      <c r="E163" s="8">
        <v>339</v>
      </c>
      <c r="F163" s="8">
        <v>350</v>
      </c>
      <c r="G163" s="8">
        <v>349</v>
      </c>
      <c r="H163" s="160"/>
      <c r="J163" s="160"/>
    </row>
    <row r="164" spans="1:10" x14ac:dyDescent="0.3">
      <c r="A164" s="169"/>
      <c r="B164" s="8"/>
      <c r="C164" s="8"/>
      <c r="D164" s="8"/>
      <c r="E164" s="8"/>
      <c r="F164" s="8"/>
      <c r="G164" s="8"/>
      <c r="H164" s="160"/>
      <c r="J164" s="160"/>
    </row>
    <row r="165" spans="1:10" x14ac:dyDescent="0.3">
      <c r="A165" s="169" t="s">
        <v>718</v>
      </c>
      <c r="B165" s="8">
        <v>5993</v>
      </c>
      <c r="C165" s="8">
        <v>6184</v>
      </c>
      <c r="D165" s="8">
        <v>6205</v>
      </c>
      <c r="E165" s="8">
        <v>6256</v>
      </c>
      <c r="F165" s="8">
        <v>6251</v>
      </c>
      <c r="G165" s="8">
        <v>6141</v>
      </c>
      <c r="H165" s="160"/>
      <c r="J165" s="160"/>
    </row>
    <row r="166" spans="1:10" x14ac:dyDescent="0.3">
      <c r="A166" s="171" t="s">
        <v>935</v>
      </c>
      <c r="B166" s="8">
        <v>16</v>
      </c>
      <c r="C166" s="8">
        <v>17</v>
      </c>
      <c r="D166" s="8">
        <v>14</v>
      </c>
      <c r="E166" s="8">
        <v>14</v>
      </c>
      <c r="F166" s="8">
        <v>14</v>
      </c>
      <c r="G166" s="8">
        <v>14</v>
      </c>
      <c r="H166" s="160"/>
      <c r="J166" s="160"/>
    </row>
    <row r="167" spans="1:10" x14ac:dyDescent="0.3">
      <c r="A167" s="172" t="s">
        <v>936</v>
      </c>
      <c r="B167" s="8">
        <v>6</v>
      </c>
      <c r="C167" s="8">
        <v>4</v>
      </c>
      <c r="D167" s="8">
        <v>6</v>
      </c>
      <c r="E167" s="8">
        <v>6</v>
      </c>
      <c r="F167" s="8">
        <v>8</v>
      </c>
      <c r="G167" s="8">
        <v>8</v>
      </c>
      <c r="H167" s="160"/>
      <c r="J167" s="160"/>
    </row>
    <row r="168" spans="1:10" x14ac:dyDescent="0.3">
      <c r="A168" s="172" t="s">
        <v>937</v>
      </c>
      <c r="B168" s="8">
        <v>20</v>
      </c>
      <c r="C168" s="8">
        <v>20</v>
      </c>
      <c r="D168" s="8">
        <v>23</v>
      </c>
      <c r="E168" s="8">
        <v>19</v>
      </c>
      <c r="F168" s="8">
        <v>19</v>
      </c>
      <c r="G168" s="8">
        <v>21</v>
      </c>
      <c r="H168" s="160"/>
      <c r="J168" s="160"/>
    </row>
    <row r="169" spans="1:10" x14ac:dyDescent="0.3">
      <c r="A169" s="172" t="s">
        <v>938</v>
      </c>
      <c r="B169" s="8">
        <v>281</v>
      </c>
      <c r="C169" s="8">
        <v>282</v>
      </c>
      <c r="D169" s="8">
        <v>287</v>
      </c>
      <c r="E169" s="8">
        <v>280</v>
      </c>
      <c r="F169" s="8">
        <v>280</v>
      </c>
      <c r="G169" s="8">
        <v>284</v>
      </c>
      <c r="H169" s="160"/>
      <c r="J169" s="160"/>
    </row>
    <row r="170" spans="1:10" x14ac:dyDescent="0.3">
      <c r="A170" s="172" t="s">
        <v>939</v>
      </c>
      <c r="B170" s="8">
        <v>1550</v>
      </c>
      <c r="C170" s="8">
        <v>1576</v>
      </c>
      <c r="D170" s="8">
        <v>1595</v>
      </c>
      <c r="E170" s="8">
        <v>1606</v>
      </c>
      <c r="F170" s="8">
        <v>1590</v>
      </c>
      <c r="G170" s="8">
        <v>1596</v>
      </c>
      <c r="H170" s="160"/>
      <c r="J170" s="160"/>
    </row>
    <row r="171" spans="1:10" x14ac:dyDescent="0.3">
      <c r="A171" s="172" t="s">
        <v>940</v>
      </c>
      <c r="B171" s="8">
        <v>3255</v>
      </c>
      <c r="C171" s="8">
        <v>3390</v>
      </c>
      <c r="D171" s="8">
        <v>3380</v>
      </c>
      <c r="E171" s="8">
        <v>3444</v>
      </c>
      <c r="F171" s="8">
        <v>3458</v>
      </c>
      <c r="G171" s="8">
        <v>3331</v>
      </c>
      <c r="H171" s="160"/>
      <c r="J171" s="160"/>
    </row>
    <row r="172" spans="1:10" x14ac:dyDescent="0.3">
      <c r="A172" s="172" t="s">
        <v>941</v>
      </c>
      <c r="B172" s="8">
        <v>865</v>
      </c>
      <c r="C172" s="8">
        <v>895</v>
      </c>
      <c r="D172" s="8">
        <v>900</v>
      </c>
      <c r="E172" s="8">
        <v>887</v>
      </c>
      <c r="F172" s="8">
        <v>882</v>
      </c>
      <c r="G172" s="8">
        <v>887</v>
      </c>
      <c r="H172" s="160"/>
      <c r="J172" s="160"/>
    </row>
    <row r="173" spans="1:10" x14ac:dyDescent="0.3">
      <c r="A173" s="169"/>
      <c r="B173" s="8"/>
      <c r="C173" s="8"/>
      <c r="D173" s="8"/>
      <c r="E173" s="8"/>
      <c r="F173" s="8"/>
      <c r="G173" s="8"/>
      <c r="H173" s="160"/>
      <c r="J173" s="160"/>
    </row>
    <row r="174" spans="1:10" x14ac:dyDescent="0.3">
      <c r="A174" s="169" t="s">
        <v>726</v>
      </c>
      <c r="B174" s="8">
        <v>74482</v>
      </c>
      <c r="C174" s="8">
        <v>75213</v>
      </c>
      <c r="D174" s="8">
        <v>77400</v>
      </c>
      <c r="E174" s="8">
        <v>77504</v>
      </c>
      <c r="F174" s="8">
        <v>78781</v>
      </c>
      <c r="G174" s="8">
        <v>80130</v>
      </c>
      <c r="H174" s="160"/>
      <c r="J174" s="160"/>
    </row>
    <row r="175" spans="1:10" x14ac:dyDescent="0.3">
      <c r="A175" s="171" t="s">
        <v>942</v>
      </c>
      <c r="B175" s="8">
        <v>4241</v>
      </c>
      <c r="C175" s="8">
        <v>5189</v>
      </c>
      <c r="D175" s="8">
        <v>5839</v>
      </c>
      <c r="E175" s="8">
        <v>6507</v>
      </c>
      <c r="F175" s="8">
        <v>6692</v>
      </c>
      <c r="G175" s="8">
        <v>6794</v>
      </c>
      <c r="H175" s="160"/>
      <c r="J175" s="160"/>
    </row>
    <row r="176" spans="1:10" x14ac:dyDescent="0.3">
      <c r="A176" s="171" t="s">
        <v>943</v>
      </c>
      <c r="B176" s="8">
        <v>1258</v>
      </c>
      <c r="C176" s="8">
        <v>1273</v>
      </c>
      <c r="D176" s="8">
        <v>1367</v>
      </c>
      <c r="E176" s="8">
        <v>1292</v>
      </c>
      <c r="F176" s="8">
        <v>1252</v>
      </c>
      <c r="G176" s="8">
        <v>1401</v>
      </c>
      <c r="H176" s="160"/>
      <c r="J176" s="160"/>
    </row>
    <row r="177" spans="1:10" x14ac:dyDescent="0.3">
      <c r="A177" s="171" t="s">
        <v>944</v>
      </c>
      <c r="B177" s="8">
        <v>16990</v>
      </c>
      <c r="C177" s="8">
        <v>17464</v>
      </c>
      <c r="D177" s="8">
        <v>17537</v>
      </c>
      <c r="E177" s="8">
        <v>17863</v>
      </c>
      <c r="F177" s="8">
        <v>17932</v>
      </c>
      <c r="G177" s="8">
        <v>17952</v>
      </c>
      <c r="H177" s="160"/>
      <c r="J177" s="160"/>
    </row>
    <row r="178" spans="1:10" x14ac:dyDescent="0.3">
      <c r="A178" s="171" t="s">
        <v>945</v>
      </c>
      <c r="B178" s="8">
        <v>2571</v>
      </c>
      <c r="C178" s="8">
        <v>2706</v>
      </c>
      <c r="D178" s="8">
        <v>2716</v>
      </c>
      <c r="E178" s="8">
        <v>2716</v>
      </c>
      <c r="F178" s="8">
        <v>2821</v>
      </c>
      <c r="G178" s="8">
        <v>2761</v>
      </c>
      <c r="H178" s="160"/>
      <c r="J178" s="160"/>
    </row>
    <row r="179" spans="1:10" x14ac:dyDescent="0.3">
      <c r="A179" s="171" t="s">
        <v>946</v>
      </c>
      <c r="B179" s="8">
        <v>73</v>
      </c>
      <c r="C179" s="8">
        <v>78</v>
      </c>
      <c r="D179" s="8">
        <v>74</v>
      </c>
      <c r="E179" s="8">
        <v>81</v>
      </c>
      <c r="F179" s="8">
        <v>73</v>
      </c>
      <c r="G179" s="8">
        <v>68</v>
      </c>
      <c r="H179" s="160"/>
      <c r="J179" s="160"/>
    </row>
    <row r="180" spans="1:10" x14ac:dyDescent="0.3">
      <c r="A180" s="171" t="s">
        <v>947</v>
      </c>
      <c r="B180" s="8">
        <v>1377</v>
      </c>
      <c r="C180" s="8">
        <v>1448</v>
      </c>
      <c r="D180" s="8">
        <v>1454</v>
      </c>
      <c r="E180" s="8">
        <v>1448</v>
      </c>
      <c r="F180" s="8">
        <v>1457</v>
      </c>
      <c r="G180" s="8">
        <v>1388</v>
      </c>
      <c r="H180" s="160"/>
      <c r="J180" s="160"/>
    </row>
    <row r="181" spans="1:10" x14ac:dyDescent="0.3">
      <c r="A181" s="171" t="s">
        <v>948</v>
      </c>
      <c r="B181" s="8">
        <v>3480</v>
      </c>
      <c r="C181" s="8">
        <v>3577</v>
      </c>
      <c r="D181" s="8">
        <v>3663</v>
      </c>
      <c r="E181" s="8">
        <v>3620</v>
      </c>
      <c r="F181" s="8">
        <v>3615</v>
      </c>
      <c r="G181" s="8">
        <v>3588</v>
      </c>
      <c r="H181" s="160"/>
      <c r="J181" s="160"/>
    </row>
    <row r="182" spans="1:10" x14ac:dyDescent="0.3">
      <c r="A182" s="171" t="s">
        <v>949</v>
      </c>
      <c r="B182" s="8">
        <v>155</v>
      </c>
      <c r="C182" s="8">
        <v>172</v>
      </c>
      <c r="D182" s="8">
        <v>166</v>
      </c>
      <c r="E182" s="8">
        <v>153</v>
      </c>
      <c r="F182" s="8">
        <v>157</v>
      </c>
      <c r="G182" s="8">
        <v>159</v>
      </c>
      <c r="H182" s="160"/>
      <c r="J182" s="160"/>
    </row>
    <row r="183" spans="1:10" x14ac:dyDescent="0.3">
      <c r="A183" s="171" t="s">
        <v>950</v>
      </c>
      <c r="B183" s="8">
        <v>626</v>
      </c>
      <c r="C183" s="8">
        <v>678</v>
      </c>
      <c r="D183" s="8">
        <v>717</v>
      </c>
      <c r="E183" s="8">
        <v>746</v>
      </c>
      <c r="F183" s="8">
        <v>760</v>
      </c>
      <c r="G183" s="8">
        <v>758</v>
      </c>
      <c r="H183" s="160"/>
      <c r="J183" s="160"/>
    </row>
    <row r="184" spans="1:10" x14ac:dyDescent="0.3">
      <c r="A184" s="171" t="s">
        <v>951</v>
      </c>
      <c r="B184" s="8">
        <v>1512</v>
      </c>
      <c r="C184" s="8">
        <v>1466</v>
      </c>
      <c r="D184" s="8">
        <v>1467</v>
      </c>
      <c r="E184" s="8">
        <v>1450</v>
      </c>
      <c r="F184" s="8">
        <v>1531</v>
      </c>
      <c r="G184" s="8">
        <v>1521</v>
      </c>
      <c r="H184" s="160"/>
      <c r="J184" s="160"/>
    </row>
    <row r="185" spans="1:10" x14ac:dyDescent="0.3">
      <c r="A185" s="171" t="s">
        <v>952</v>
      </c>
      <c r="B185" s="8">
        <v>1347</v>
      </c>
      <c r="C185" s="8">
        <v>1335</v>
      </c>
      <c r="D185" s="8">
        <v>1324</v>
      </c>
      <c r="E185" s="8">
        <v>1313</v>
      </c>
      <c r="F185" s="8">
        <v>1317</v>
      </c>
      <c r="G185" s="8">
        <v>1297</v>
      </c>
      <c r="H185" s="160"/>
      <c r="J185" s="160"/>
    </row>
    <row r="186" spans="1:10" x14ac:dyDescent="0.3">
      <c r="A186" s="171" t="s">
        <v>953</v>
      </c>
      <c r="B186" s="8">
        <v>1149</v>
      </c>
      <c r="C186" s="8">
        <v>1155</v>
      </c>
      <c r="D186" s="8">
        <v>1153</v>
      </c>
      <c r="E186" s="8">
        <v>1160</v>
      </c>
      <c r="F186" s="8">
        <v>1150</v>
      </c>
      <c r="G186" s="8">
        <v>1131</v>
      </c>
      <c r="H186" s="160"/>
      <c r="J186" s="160"/>
    </row>
    <row r="187" spans="1:10" x14ac:dyDescent="0.3">
      <c r="A187" s="171" t="s">
        <v>954</v>
      </c>
      <c r="B187" s="8">
        <v>7821</v>
      </c>
      <c r="C187" s="8">
        <v>7848</v>
      </c>
      <c r="D187" s="8">
        <v>7913</v>
      </c>
      <c r="E187" s="8">
        <v>7726</v>
      </c>
      <c r="F187" s="8">
        <v>7686</v>
      </c>
      <c r="G187" s="8">
        <v>7746</v>
      </c>
      <c r="H187" s="160"/>
      <c r="J187" s="160"/>
    </row>
    <row r="188" spans="1:10" x14ac:dyDescent="0.3">
      <c r="A188" s="171" t="s">
        <v>955</v>
      </c>
      <c r="B188" s="8">
        <v>17323</v>
      </c>
      <c r="C188" s="8">
        <v>16137</v>
      </c>
      <c r="D188" s="8">
        <v>17409</v>
      </c>
      <c r="E188" s="8">
        <v>17334</v>
      </c>
      <c r="F188" s="8">
        <v>18382</v>
      </c>
      <c r="G188" s="8">
        <v>19564</v>
      </c>
      <c r="H188" s="160"/>
      <c r="J188" s="160"/>
    </row>
    <row r="189" spans="1:10" x14ac:dyDescent="0.3">
      <c r="A189" s="171" t="s">
        <v>956</v>
      </c>
      <c r="B189" s="8">
        <v>1510</v>
      </c>
      <c r="C189" s="8">
        <v>1533</v>
      </c>
      <c r="D189" s="8">
        <v>1501</v>
      </c>
      <c r="E189" s="8">
        <v>1450</v>
      </c>
      <c r="F189" s="8">
        <v>1449</v>
      </c>
      <c r="G189" s="8">
        <v>1430</v>
      </c>
      <c r="H189" s="160"/>
      <c r="J189" s="160"/>
    </row>
    <row r="190" spans="1:10" x14ac:dyDescent="0.3">
      <c r="A190" s="171" t="s">
        <v>957</v>
      </c>
      <c r="B190" s="8">
        <v>3601</v>
      </c>
      <c r="C190" s="8">
        <v>3582</v>
      </c>
      <c r="D190" s="8">
        <v>3522</v>
      </c>
      <c r="E190" s="8">
        <v>3472</v>
      </c>
      <c r="F190" s="8">
        <v>3455</v>
      </c>
      <c r="G190" s="8">
        <v>3456</v>
      </c>
      <c r="H190" s="160"/>
      <c r="J190" s="160"/>
    </row>
    <row r="191" spans="1:10" x14ac:dyDescent="0.3">
      <c r="A191" s="171" t="s">
        <v>958</v>
      </c>
      <c r="B191" s="8">
        <v>2653</v>
      </c>
      <c r="C191" s="8">
        <v>2767</v>
      </c>
      <c r="D191" s="8">
        <v>2776</v>
      </c>
      <c r="E191" s="8">
        <v>2763</v>
      </c>
      <c r="F191" s="8">
        <v>2618</v>
      </c>
      <c r="G191" s="8">
        <v>2630</v>
      </c>
      <c r="H191" s="160"/>
      <c r="J191" s="160"/>
    </row>
    <row r="192" spans="1:10" x14ac:dyDescent="0.3">
      <c r="A192" s="171" t="s">
        <v>959</v>
      </c>
      <c r="B192" s="8">
        <v>424</v>
      </c>
      <c r="C192" s="8">
        <v>384</v>
      </c>
      <c r="D192" s="8">
        <v>379</v>
      </c>
      <c r="E192" s="8">
        <v>370</v>
      </c>
      <c r="F192" s="8">
        <v>369</v>
      </c>
      <c r="G192" s="8">
        <v>370</v>
      </c>
      <c r="H192" s="160"/>
      <c r="J192" s="160"/>
    </row>
    <row r="193" spans="1:10" x14ac:dyDescent="0.3">
      <c r="A193" s="171" t="s">
        <v>960</v>
      </c>
      <c r="B193" s="8">
        <v>2137</v>
      </c>
      <c r="C193" s="8">
        <v>2159</v>
      </c>
      <c r="D193" s="8">
        <v>2181</v>
      </c>
      <c r="E193" s="8">
        <v>2121</v>
      </c>
      <c r="F193" s="8">
        <v>2140</v>
      </c>
      <c r="G193" s="8">
        <v>2151</v>
      </c>
      <c r="H193" s="160"/>
      <c r="J193" s="160"/>
    </row>
    <row r="194" spans="1:10" x14ac:dyDescent="0.3">
      <c r="A194" s="171" t="s">
        <v>961</v>
      </c>
      <c r="B194" s="8">
        <v>4234</v>
      </c>
      <c r="C194" s="8">
        <v>4262</v>
      </c>
      <c r="D194" s="8">
        <v>4242</v>
      </c>
      <c r="E194" s="8">
        <v>3919</v>
      </c>
      <c r="F194" s="8">
        <v>3925</v>
      </c>
      <c r="G194" s="8">
        <v>3965</v>
      </c>
      <c r="H194" s="160"/>
      <c r="J194" s="160"/>
    </row>
    <row r="195" spans="1:10" ht="15.75" thickBot="1" x14ac:dyDescent="0.35">
      <c r="A195" s="252" t="s">
        <v>962</v>
      </c>
      <c r="B195" s="253"/>
      <c r="C195" s="253"/>
      <c r="D195" s="253"/>
      <c r="E195" s="253"/>
      <c r="F195" s="253"/>
      <c r="G195" s="253"/>
      <c r="H195" s="160"/>
      <c r="J195" s="160"/>
    </row>
    <row r="196" spans="1:10" ht="24.75" customHeight="1" x14ac:dyDescent="0.3">
      <c r="A196" s="1054" t="s">
        <v>1052</v>
      </c>
      <c r="B196" s="1054"/>
      <c r="C196" s="1054"/>
      <c r="D196" s="1054"/>
      <c r="E196" s="1054"/>
      <c r="F196" s="1054"/>
      <c r="G196" s="1054"/>
      <c r="J196" s="160"/>
    </row>
    <row r="197" spans="1:10" ht="15.75" customHeight="1" x14ac:dyDescent="0.3">
      <c r="A197" s="211" t="s">
        <v>1053</v>
      </c>
      <c r="B197" s="180"/>
      <c r="C197" s="180"/>
      <c r="D197" s="180"/>
      <c r="E197" s="180"/>
      <c r="F197" s="180"/>
      <c r="G197" s="180"/>
      <c r="J197" s="160"/>
    </row>
    <row r="198" spans="1:10" ht="14.25" customHeight="1" x14ac:dyDescent="0.3">
      <c r="A198" s="181" t="s">
        <v>1013</v>
      </c>
      <c r="B198" s="180"/>
      <c r="C198" s="180"/>
      <c r="D198" s="180"/>
      <c r="E198" s="180"/>
      <c r="F198" s="180"/>
      <c r="G198" s="180"/>
      <c r="J198" s="160"/>
    </row>
    <row r="199" spans="1:10" x14ac:dyDescent="0.3">
      <c r="A199" s="180"/>
      <c r="B199" s="180"/>
      <c r="C199" s="180"/>
      <c r="D199" s="180"/>
      <c r="E199" s="180"/>
      <c r="F199" s="180"/>
      <c r="G199" s="180"/>
    </row>
    <row r="200" spans="1:10" x14ac:dyDescent="0.3">
      <c r="A200" s="180"/>
      <c r="B200" s="180"/>
      <c r="C200" s="180"/>
      <c r="D200" s="180"/>
      <c r="E200" s="180"/>
      <c r="F200" s="180"/>
    </row>
    <row r="201" spans="1:10" x14ac:dyDescent="0.3">
      <c r="A201" s="180"/>
      <c r="B201" s="180"/>
      <c r="C201" s="180"/>
      <c r="D201" s="180"/>
      <c r="E201" s="180"/>
      <c r="F201" s="180"/>
    </row>
    <row r="202" spans="1:10" x14ac:dyDescent="0.3">
      <c r="A202" s="180"/>
      <c r="B202" s="180"/>
      <c r="C202" s="180"/>
      <c r="D202" s="180"/>
      <c r="E202" s="180"/>
      <c r="F202" s="180"/>
    </row>
    <row r="203" spans="1:10" x14ac:dyDescent="0.3">
      <c r="A203" s="180"/>
      <c r="B203" s="180"/>
      <c r="C203" s="180"/>
      <c r="D203" s="180"/>
      <c r="E203" s="180"/>
      <c r="F203" s="180"/>
    </row>
    <row r="204" spans="1:10" x14ac:dyDescent="0.3">
      <c r="A204" s="180"/>
      <c r="B204" s="180"/>
      <c r="C204" s="180"/>
      <c r="D204" s="180"/>
      <c r="E204" s="180"/>
      <c r="F204" s="180"/>
    </row>
    <row r="205" spans="1:10" x14ac:dyDescent="0.3">
      <c r="A205" s="180"/>
      <c r="B205" s="180"/>
      <c r="C205" s="180"/>
      <c r="D205" s="180"/>
      <c r="E205" s="180"/>
      <c r="F205" s="180"/>
    </row>
    <row r="206" spans="1:10" x14ac:dyDescent="0.3">
      <c r="A206" s="180"/>
      <c r="B206" s="180"/>
      <c r="C206" s="180"/>
      <c r="D206" s="180"/>
      <c r="E206" s="180"/>
      <c r="F206" s="180"/>
    </row>
    <row r="207" spans="1:10" x14ac:dyDescent="0.3">
      <c r="A207" s="180"/>
      <c r="B207" s="180"/>
      <c r="C207" s="180"/>
      <c r="D207" s="180"/>
      <c r="E207" s="180"/>
      <c r="F207" s="180"/>
    </row>
    <row r="208" spans="1:10" x14ac:dyDescent="0.3">
      <c r="A208" s="180"/>
      <c r="B208" s="180"/>
      <c r="C208" s="180"/>
      <c r="D208" s="180"/>
      <c r="E208" s="180"/>
      <c r="F208" s="180"/>
    </row>
    <row r="209" spans="1:6" x14ac:dyDescent="0.3">
      <c r="A209" s="180"/>
      <c r="B209" s="180"/>
      <c r="C209" s="180"/>
      <c r="D209" s="180"/>
      <c r="E209" s="180"/>
      <c r="F209" s="180"/>
    </row>
    <row r="210" spans="1:6" x14ac:dyDescent="0.3">
      <c r="A210" s="180"/>
      <c r="B210" s="180"/>
      <c r="C210" s="180"/>
      <c r="D210" s="180"/>
      <c r="E210" s="180"/>
      <c r="F210" s="180"/>
    </row>
    <row r="211" spans="1:6" x14ac:dyDescent="0.3">
      <c r="A211" s="180"/>
      <c r="B211" s="180"/>
      <c r="C211" s="180"/>
      <c r="D211" s="180"/>
      <c r="E211" s="180"/>
      <c r="F211" s="180"/>
    </row>
    <row r="212" spans="1:6" x14ac:dyDescent="0.3">
      <c r="A212" s="180"/>
      <c r="B212" s="180"/>
      <c r="C212" s="180"/>
      <c r="D212" s="180"/>
      <c r="E212" s="180"/>
      <c r="F212" s="180"/>
    </row>
    <row r="213" spans="1:6" x14ac:dyDescent="0.3">
      <c r="A213" s="180"/>
      <c r="B213" s="180"/>
      <c r="C213" s="180"/>
      <c r="D213" s="180"/>
      <c r="E213" s="180"/>
      <c r="F213" s="180"/>
    </row>
    <row r="214" spans="1:6" x14ac:dyDescent="0.3">
      <c r="A214" s="180"/>
      <c r="B214" s="180"/>
      <c r="C214" s="180"/>
      <c r="D214" s="180"/>
      <c r="E214" s="180"/>
      <c r="F214" s="180"/>
    </row>
    <row r="215" spans="1:6" x14ac:dyDescent="0.3">
      <c r="A215" s="180"/>
      <c r="B215" s="180"/>
      <c r="C215" s="180"/>
      <c r="D215" s="180"/>
      <c r="E215" s="180"/>
      <c r="F215" s="180"/>
    </row>
    <row r="216" spans="1:6" x14ac:dyDescent="0.3">
      <c r="A216" s="180"/>
      <c r="B216" s="180"/>
      <c r="C216" s="180"/>
      <c r="D216" s="180"/>
      <c r="E216" s="180"/>
      <c r="F216" s="180"/>
    </row>
    <row r="217" spans="1:6" x14ac:dyDescent="0.3">
      <c r="A217" s="180"/>
      <c r="B217" s="180"/>
      <c r="C217" s="180"/>
      <c r="D217" s="180"/>
      <c r="E217" s="180"/>
      <c r="F217" s="180"/>
    </row>
    <row r="218" spans="1:6" x14ac:dyDescent="0.3">
      <c r="A218" s="180"/>
      <c r="B218" s="180"/>
      <c r="C218" s="180"/>
      <c r="D218" s="180"/>
      <c r="E218" s="180"/>
      <c r="F218" s="180"/>
    </row>
    <row r="219" spans="1:6" x14ac:dyDescent="0.3">
      <c r="A219" s="180"/>
      <c r="B219" s="180"/>
      <c r="C219" s="180"/>
      <c r="D219" s="180"/>
      <c r="E219" s="180"/>
      <c r="F219" s="180"/>
    </row>
    <row r="220" spans="1:6" x14ac:dyDescent="0.3">
      <c r="A220" s="180"/>
      <c r="B220" s="180"/>
      <c r="C220" s="180"/>
      <c r="D220" s="180"/>
      <c r="E220" s="180"/>
      <c r="F220" s="180"/>
    </row>
    <row r="221" spans="1:6" x14ac:dyDescent="0.3">
      <c r="A221" s="180"/>
      <c r="B221" s="180"/>
      <c r="C221" s="180"/>
      <c r="D221" s="180"/>
      <c r="E221" s="180"/>
      <c r="F221" s="180"/>
    </row>
    <row r="222" spans="1:6" x14ac:dyDescent="0.3">
      <c r="A222" s="180"/>
      <c r="B222" s="180"/>
      <c r="C222" s="180"/>
      <c r="D222" s="180"/>
      <c r="E222" s="180"/>
      <c r="F222" s="180"/>
    </row>
    <row r="223" spans="1:6" x14ac:dyDescent="0.3">
      <c r="A223" s="180"/>
      <c r="B223" s="180"/>
      <c r="C223" s="180"/>
      <c r="D223" s="180"/>
      <c r="E223" s="180"/>
      <c r="F223" s="180"/>
    </row>
    <row r="224" spans="1:6" x14ac:dyDescent="0.3">
      <c r="A224" s="180"/>
      <c r="B224" s="180"/>
      <c r="C224" s="180"/>
      <c r="D224" s="180"/>
      <c r="E224" s="180"/>
      <c r="F224" s="180"/>
    </row>
    <row r="225" spans="1:6" x14ac:dyDescent="0.3">
      <c r="A225" s="180"/>
      <c r="B225" s="180"/>
      <c r="C225" s="180"/>
      <c r="D225" s="180"/>
      <c r="E225" s="180"/>
      <c r="F225" s="180"/>
    </row>
    <row r="226" spans="1:6" x14ac:dyDescent="0.3">
      <c r="A226" s="180"/>
      <c r="B226" s="180"/>
      <c r="C226" s="180"/>
      <c r="D226" s="180"/>
      <c r="E226" s="180"/>
      <c r="F226" s="180"/>
    </row>
    <row r="227" spans="1:6" x14ac:dyDescent="0.3">
      <c r="A227" s="180"/>
      <c r="B227" s="180"/>
      <c r="C227" s="180"/>
      <c r="D227" s="180"/>
      <c r="E227" s="180"/>
      <c r="F227" s="180"/>
    </row>
    <row r="228" spans="1:6" x14ac:dyDescent="0.3">
      <c r="A228" s="180"/>
      <c r="B228" s="180"/>
      <c r="C228" s="180"/>
      <c r="D228" s="180"/>
      <c r="E228" s="180"/>
      <c r="F228" s="180"/>
    </row>
    <row r="229" spans="1:6" x14ac:dyDescent="0.3">
      <c r="A229" s="180"/>
      <c r="B229" s="180"/>
      <c r="C229" s="180"/>
      <c r="D229" s="180"/>
      <c r="E229" s="180"/>
      <c r="F229" s="180"/>
    </row>
    <row r="230" spans="1:6" x14ac:dyDescent="0.3">
      <c r="A230" s="180"/>
      <c r="B230" s="180"/>
      <c r="C230" s="180"/>
      <c r="D230" s="180"/>
      <c r="E230" s="180"/>
      <c r="F230" s="180"/>
    </row>
    <row r="231" spans="1:6" x14ac:dyDescent="0.3">
      <c r="A231" s="180"/>
      <c r="B231" s="180"/>
      <c r="C231" s="180"/>
      <c r="D231" s="180"/>
      <c r="E231" s="180"/>
      <c r="F231" s="180"/>
    </row>
    <row r="232" spans="1:6" x14ac:dyDescent="0.3">
      <c r="A232" s="180"/>
      <c r="B232" s="180"/>
      <c r="C232" s="180"/>
      <c r="D232" s="180"/>
      <c r="E232" s="180"/>
      <c r="F232" s="180"/>
    </row>
    <row r="233" spans="1:6" x14ac:dyDescent="0.3">
      <c r="A233" s="180"/>
      <c r="B233" s="180"/>
      <c r="C233" s="180"/>
      <c r="D233" s="180"/>
      <c r="E233" s="180"/>
      <c r="F233" s="180"/>
    </row>
    <row r="234" spans="1:6" x14ac:dyDescent="0.3">
      <c r="A234" s="180"/>
      <c r="B234" s="180"/>
      <c r="C234" s="180"/>
      <c r="D234" s="180"/>
      <c r="E234" s="180"/>
      <c r="F234" s="180"/>
    </row>
    <row r="235" spans="1:6" x14ac:dyDescent="0.3">
      <c r="A235" s="180"/>
      <c r="B235" s="180"/>
      <c r="C235" s="180"/>
      <c r="D235" s="180"/>
      <c r="E235" s="180"/>
      <c r="F235" s="180"/>
    </row>
    <row r="236" spans="1:6" x14ac:dyDescent="0.3">
      <c r="A236" s="180"/>
      <c r="B236" s="180"/>
      <c r="C236" s="180"/>
      <c r="D236" s="180"/>
      <c r="E236" s="180"/>
      <c r="F236" s="180"/>
    </row>
    <row r="237" spans="1:6" x14ac:dyDescent="0.3">
      <c r="A237" s="180"/>
      <c r="B237" s="180"/>
      <c r="C237" s="180"/>
      <c r="D237" s="180"/>
      <c r="E237" s="180"/>
      <c r="F237" s="180"/>
    </row>
    <row r="238" spans="1:6" x14ac:dyDescent="0.3">
      <c r="A238" s="180"/>
      <c r="B238" s="180"/>
      <c r="C238" s="180"/>
      <c r="D238" s="180"/>
      <c r="E238" s="180"/>
      <c r="F238" s="180"/>
    </row>
    <row r="239" spans="1:6" x14ac:dyDescent="0.3">
      <c r="A239" s="180"/>
      <c r="B239" s="180"/>
      <c r="C239" s="180"/>
      <c r="D239" s="180"/>
      <c r="E239" s="180"/>
      <c r="F239" s="180"/>
    </row>
    <row r="240" spans="1:6" x14ac:dyDescent="0.3">
      <c r="A240" s="180"/>
      <c r="B240" s="180"/>
      <c r="C240" s="180"/>
      <c r="D240" s="180"/>
      <c r="E240" s="180"/>
      <c r="F240" s="180"/>
    </row>
    <row r="241" spans="1:6" x14ac:dyDescent="0.3">
      <c r="A241" s="180"/>
      <c r="B241" s="180"/>
      <c r="C241" s="180"/>
      <c r="D241" s="180"/>
      <c r="E241" s="180"/>
      <c r="F241" s="180"/>
    </row>
    <row r="242" spans="1:6" x14ac:dyDescent="0.3">
      <c r="A242" s="180"/>
      <c r="B242" s="180"/>
      <c r="C242" s="180"/>
      <c r="D242" s="180"/>
      <c r="E242" s="180"/>
      <c r="F242" s="180"/>
    </row>
    <row r="243" spans="1:6" x14ac:dyDescent="0.3">
      <c r="A243" s="180"/>
      <c r="B243" s="180"/>
      <c r="C243" s="180"/>
      <c r="D243" s="180"/>
      <c r="E243" s="180"/>
      <c r="F243" s="180"/>
    </row>
    <row r="244" spans="1:6" x14ac:dyDescent="0.3">
      <c r="A244" s="180"/>
      <c r="B244" s="180"/>
      <c r="C244" s="180"/>
      <c r="D244" s="180"/>
      <c r="E244" s="180"/>
      <c r="F244" s="180"/>
    </row>
    <row r="245" spans="1:6" x14ac:dyDescent="0.3">
      <c r="A245" s="180"/>
      <c r="B245" s="180"/>
      <c r="C245" s="180"/>
      <c r="D245" s="180"/>
      <c r="E245" s="180"/>
      <c r="F245" s="180"/>
    </row>
    <row r="246" spans="1:6" x14ac:dyDescent="0.3">
      <c r="A246" s="180"/>
      <c r="B246" s="180"/>
      <c r="C246" s="180"/>
      <c r="D246" s="180"/>
      <c r="E246" s="180"/>
      <c r="F246" s="180"/>
    </row>
    <row r="247" spans="1:6" x14ac:dyDescent="0.3">
      <c r="A247" s="180"/>
      <c r="B247" s="180"/>
      <c r="C247" s="180"/>
      <c r="D247" s="180"/>
      <c r="E247" s="180"/>
      <c r="F247" s="180"/>
    </row>
    <row r="248" spans="1:6" x14ac:dyDescent="0.3">
      <c r="A248" s="180"/>
      <c r="B248" s="180"/>
      <c r="C248" s="180"/>
      <c r="D248" s="180"/>
      <c r="E248" s="180"/>
      <c r="F248" s="180"/>
    </row>
    <row r="249" spans="1:6" x14ac:dyDescent="0.3">
      <c r="A249" s="180"/>
      <c r="B249" s="180"/>
      <c r="C249" s="180"/>
      <c r="D249" s="180"/>
      <c r="E249" s="180"/>
      <c r="F249" s="180"/>
    </row>
    <row r="250" spans="1:6" x14ac:dyDescent="0.3">
      <c r="A250" s="180"/>
      <c r="B250" s="180"/>
      <c r="C250" s="180"/>
      <c r="D250" s="180"/>
      <c r="E250" s="180"/>
      <c r="F250" s="180"/>
    </row>
    <row r="251" spans="1:6" x14ac:dyDescent="0.3">
      <c r="A251" s="180"/>
      <c r="B251" s="180"/>
      <c r="C251" s="180"/>
      <c r="D251" s="180"/>
      <c r="E251" s="180"/>
      <c r="F251" s="180"/>
    </row>
    <row r="252" spans="1:6" x14ac:dyDescent="0.3">
      <c r="A252" s="180"/>
      <c r="B252" s="180"/>
      <c r="C252" s="180"/>
      <c r="D252" s="180"/>
      <c r="E252" s="180"/>
      <c r="F252" s="180"/>
    </row>
    <row r="253" spans="1:6" x14ac:dyDescent="0.3">
      <c r="A253" s="180"/>
      <c r="B253" s="180"/>
      <c r="C253" s="180"/>
      <c r="D253" s="180"/>
      <c r="E253" s="180"/>
      <c r="F253" s="180"/>
    </row>
    <row r="254" spans="1:6" x14ac:dyDescent="0.3">
      <c r="A254" s="180"/>
      <c r="B254" s="180"/>
      <c r="C254" s="180"/>
      <c r="D254" s="180"/>
      <c r="E254" s="180"/>
      <c r="F254" s="180"/>
    </row>
    <row r="255" spans="1:6" x14ac:dyDescent="0.3">
      <c r="A255" s="180"/>
      <c r="B255" s="180"/>
      <c r="C255" s="180"/>
      <c r="D255" s="180"/>
      <c r="E255" s="180"/>
      <c r="F255" s="180"/>
    </row>
    <row r="256" spans="1:6" x14ac:dyDescent="0.3">
      <c r="A256" s="180"/>
      <c r="B256" s="180"/>
      <c r="C256" s="180"/>
      <c r="D256" s="180"/>
      <c r="E256" s="180"/>
      <c r="F256" s="180"/>
    </row>
    <row r="257" spans="1:6" x14ac:dyDescent="0.3">
      <c r="A257" s="180"/>
      <c r="B257" s="180"/>
      <c r="C257" s="180"/>
      <c r="D257" s="180"/>
      <c r="E257" s="180"/>
      <c r="F257" s="180"/>
    </row>
    <row r="258" spans="1:6" x14ac:dyDescent="0.3">
      <c r="A258" s="180"/>
      <c r="B258" s="180"/>
      <c r="C258" s="180"/>
      <c r="D258" s="180"/>
      <c r="E258" s="180"/>
      <c r="F258" s="180"/>
    </row>
    <row r="259" spans="1:6" x14ac:dyDescent="0.3">
      <c r="A259" s="180"/>
      <c r="B259" s="180"/>
      <c r="C259" s="180"/>
      <c r="D259" s="180"/>
      <c r="E259" s="180"/>
      <c r="F259" s="180"/>
    </row>
    <row r="260" spans="1:6" x14ac:dyDescent="0.3">
      <c r="A260" s="180"/>
      <c r="B260" s="180"/>
      <c r="C260" s="180"/>
      <c r="D260" s="180"/>
      <c r="E260" s="180"/>
      <c r="F260" s="180"/>
    </row>
    <row r="261" spans="1:6" x14ac:dyDescent="0.3">
      <c r="A261" s="180"/>
      <c r="B261" s="180"/>
      <c r="C261" s="180"/>
      <c r="D261" s="180"/>
      <c r="E261" s="180"/>
      <c r="F261" s="180"/>
    </row>
    <row r="262" spans="1:6" x14ac:dyDescent="0.3">
      <c r="A262" s="180"/>
      <c r="B262" s="180"/>
      <c r="C262" s="180"/>
      <c r="D262" s="180"/>
      <c r="E262" s="180"/>
      <c r="F262" s="180"/>
    </row>
    <row r="263" spans="1:6" x14ac:dyDescent="0.3">
      <c r="A263" s="180"/>
      <c r="B263" s="180"/>
      <c r="C263" s="180"/>
      <c r="D263" s="180"/>
      <c r="E263" s="180"/>
      <c r="F263" s="180"/>
    </row>
    <row r="264" spans="1:6" x14ac:dyDescent="0.3">
      <c r="A264" s="180"/>
      <c r="B264" s="180"/>
      <c r="C264" s="180"/>
      <c r="D264" s="180"/>
      <c r="E264" s="180"/>
      <c r="F264" s="180"/>
    </row>
    <row r="265" spans="1:6" x14ac:dyDescent="0.3">
      <c r="A265" s="180"/>
      <c r="B265" s="180"/>
      <c r="C265" s="180"/>
      <c r="D265" s="180"/>
      <c r="E265" s="180"/>
      <c r="F265" s="180"/>
    </row>
    <row r="266" spans="1:6" x14ac:dyDescent="0.3">
      <c r="A266" s="180"/>
      <c r="B266" s="180"/>
      <c r="C266" s="180"/>
      <c r="D266" s="180"/>
      <c r="E266" s="180"/>
      <c r="F266" s="180"/>
    </row>
    <row r="267" spans="1:6" x14ac:dyDescent="0.3">
      <c r="A267" s="180"/>
      <c r="B267" s="180"/>
      <c r="C267" s="180"/>
      <c r="D267" s="180"/>
      <c r="E267" s="180"/>
      <c r="F267" s="180"/>
    </row>
    <row r="268" spans="1:6" x14ac:dyDescent="0.3">
      <c r="A268" s="180"/>
      <c r="B268" s="180"/>
      <c r="C268" s="180"/>
      <c r="D268" s="180"/>
      <c r="E268" s="180"/>
      <c r="F268" s="180"/>
    </row>
    <row r="269" spans="1:6" x14ac:dyDescent="0.3">
      <c r="A269" s="180"/>
      <c r="B269" s="180"/>
      <c r="C269" s="180"/>
      <c r="D269" s="180"/>
      <c r="E269" s="180"/>
      <c r="F269" s="180"/>
    </row>
    <row r="270" spans="1:6" x14ac:dyDescent="0.3">
      <c r="A270" s="180"/>
      <c r="B270" s="180"/>
      <c r="C270" s="180"/>
      <c r="D270" s="180"/>
      <c r="E270" s="180"/>
      <c r="F270" s="180"/>
    </row>
    <row r="271" spans="1:6" x14ac:dyDescent="0.3">
      <c r="A271" s="180"/>
      <c r="B271" s="180"/>
      <c r="C271" s="180"/>
      <c r="D271" s="180"/>
      <c r="E271" s="180"/>
      <c r="F271" s="180"/>
    </row>
    <row r="272" spans="1:6" x14ac:dyDescent="0.3">
      <c r="A272" s="180"/>
      <c r="B272" s="180"/>
      <c r="C272" s="180"/>
      <c r="D272" s="180"/>
      <c r="E272" s="180"/>
      <c r="F272" s="180"/>
    </row>
    <row r="273" spans="1:6" x14ac:dyDescent="0.3">
      <c r="A273" s="180"/>
      <c r="B273" s="180"/>
      <c r="C273" s="180"/>
      <c r="D273" s="180"/>
      <c r="E273" s="180"/>
      <c r="F273" s="180"/>
    </row>
    <row r="274" spans="1:6" x14ac:dyDescent="0.3">
      <c r="A274" s="180"/>
      <c r="B274" s="180"/>
      <c r="C274" s="180"/>
      <c r="D274" s="180"/>
      <c r="E274" s="180"/>
      <c r="F274" s="180"/>
    </row>
    <row r="275" spans="1:6" x14ac:dyDescent="0.3">
      <c r="A275" s="180"/>
      <c r="B275" s="180"/>
      <c r="C275" s="180"/>
      <c r="D275" s="180"/>
      <c r="E275" s="180"/>
      <c r="F275" s="180"/>
    </row>
    <row r="276" spans="1:6" x14ac:dyDescent="0.3">
      <c r="A276" s="180"/>
      <c r="B276" s="180"/>
      <c r="C276" s="180"/>
      <c r="D276" s="180"/>
      <c r="E276" s="180"/>
      <c r="F276" s="180"/>
    </row>
    <row r="277" spans="1:6" x14ac:dyDescent="0.3">
      <c r="A277" s="180"/>
      <c r="B277" s="180"/>
      <c r="C277" s="180"/>
      <c r="D277" s="180"/>
      <c r="E277" s="180"/>
      <c r="F277" s="180"/>
    </row>
    <row r="278" spans="1:6" x14ac:dyDescent="0.3">
      <c r="A278" s="180"/>
      <c r="B278" s="180"/>
      <c r="C278" s="180"/>
      <c r="D278" s="180"/>
      <c r="E278" s="180"/>
      <c r="F278" s="180"/>
    </row>
    <row r="279" spans="1:6" x14ac:dyDescent="0.3">
      <c r="A279" s="180"/>
      <c r="B279" s="180"/>
      <c r="C279" s="180"/>
      <c r="D279" s="180"/>
      <c r="E279" s="180"/>
      <c r="F279" s="180"/>
    </row>
    <row r="280" spans="1:6" x14ac:dyDescent="0.3">
      <c r="A280" s="180"/>
      <c r="B280" s="180"/>
      <c r="C280" s="180"/>
      <c r="D280" s="180"/>
      <c r="E280" s="180"/>
      <c r="F280" s="180"/>
    </row>
    <row r="281" spans="1:6" x14ac:dyDescent="0.3">
      <c r="A281" s="180"/>
      <c r="B281" s="180"/>
      <c r="C281" s="180"/>
      <c r="D281" s="180"/>
      <c r="E281" s="180"/>
      <c r="F281" s="180"/>
    </row>
    <row r="282" spans="1:6" x14ac:dyDescent="0.3">
      <c r="A282" s="180"/>
      <c r="B282" s="180"/>
      <c r="C282" s="180"/>
      <c r="D282" s="180"/>
      <c r="E282" s="180"/>
      <c r="F282" s="180"/>
    </row>
    <row r="283" spans="1:6" x14ac:dyDescent="0.3">
      <c r="A283" s="180"/>
      <c r="B283" s="180"/>
      <c r="C283" s="180"/>
      <c r="D283" s="180"/>
      <c r="E283" s="180"/>
      <c r="F283" s="180"/>
    </row>
    <row r="284" spans="1:6" x14ac:dyDescent="0.3">
      <c r="A284" s="180"/>
      <c r="B284" s="180"/>
      <c r="C284" s="180"/>
      <c r="D284" s="180"/>
      <c r="E284" s="180"/>
      <c r="F284" s="180"/>
    </row>
    <row r="285" spans="1:6" x14ac:dyDescent="0.3">
      <c r="A285" s="180"/>
      <c r="B285" s="180"/>
      <c r="C285" s="180"/>
      <c r="D285" s="180"/>
      <c r="E285" s="180"/>
      <c r="F285" s="180"/>
    </row>
    <row r="286" spans="1:6" x14ac:dyDescent="0.3">
      <c r="A286" s="180"/>
      <c r="B286" s="180"/>
      <c r="C286" s="180"/>
      <c r="D286" s="180"/>
      <c r="E286" s="180"/>
      <c r="F286" s="180"/>
    </row>
    <row r="287" spans="1:6" x14ac:dyDescent="0.3">
      <c r="A287" s="180"/>
      <c r="B287" s="180"/>
      <c r="C287" s="180"/>
      <c r="D287" s="180"/>
      <c r="E287" s="180"/>
      <c r="F287" s="180"/>
    </row>
    <row r="288" spans="1:6" x14ac:dyDescent="0.3">
      <c r="A288" s="180"/>
      <c r="B288" s="180"/>
      <c r="C288" s="180"/>
      <c r="D288" s="180"/>
      <c r="E288" s="180"/>
      <c r="F288" s="180"/>
    </row>
    <row r="289" spans="1:6" x14ac:dyDescent="0.3">
      <c r="A289" s="180"/>
      <c r="B289" s="180"/>
      <c r="C289" s="180"/>
      <c r="D289" s="180"/>
      <c r="E289" s="180"/>
      <c r="F289" s="180"/>
    </row>
    <row r="290" spans="1:6" x14ac:dyDescent="0.3">
      <c r="A290" s="180"/>
      <c r="B290" s="180"/>
      <c r="C290" s="180"/>
      <c r="D290" s="180"/>
      <c r="E290" s="180"/>
      <c r="F290" s="180"/>
    </row>
    <row r="291" spans="1:6" x14ac:dyDescent="0.3">
      <c r="A291" s="180"/>
      <c r="B291" s="180"/>
      <c r="C291" s="180"/>
      <c r="D291" s="180"/>
      <c r="E291" s="180"/>
      <c r="F291" s="180"/>
    </row>
    <row r="292" spans="1:6" x14ac:dyDescent="0.3">
      <c r="A292" s="180"/>
      <c r="B292" s="180"/>
    </row>
  </sheetData>
  <mergeCells count="9">
    <mergeCell ref="G5:G6"/>
    <mergeCell ref="A196:G196"/>
    <mergeCell ref="A2:G2"/>
    <mergeCell ref="D5:D6"/>
    <mergeCell ref="A5:A6"/>
    <mergeCell ref="B5:B6"/>
    <mergeCell ref="C5:C6"/>
    <mergeCell ref="F5:F6"/>
    <mergeCell ref="E5:E6"/>
  </mergeCells>
  <hyperlinks>
    <hyperlink ref="A1" location="Índice!A1" display="Regresar" xr:uid="{00000000-0004-0000-0800-000000000000}"/>
  </hyperlinks>
  <pageMargins left="0.70866141732283472" right="0.70866141732283472" top="0.27" bottom="0.35" header="0.31496062992125984" footer="0.31496062992125984"/>
  <pageSetup scale="84"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78</vt:i4>
      </vt:variant>
      <vt:variant>
        <vt:lpstr>Rangos con nombre</vt:lpstr>
      </vt:variant>
      <vt:variant>
        <vt:i4>34</vt:i4>
      </vt:variant>
    </vt:vector>
  </HeadingPairs>
  <TitlesOfParts>
    <vt:vector size="112" baseType="lpstr">
      <vt:lpstr>Índice</vt:lpstr>
      <vt:lpstr>Glosario</vt:lpstr>
      <vt:lpstr>XIII.1</vt:lpstr>
      <vt:lpstr>XIII.2</vt:lpstr>
      <vt:lpstr>XIII.3</vt:lpstr>
      <vt:lpstr>XIII.4</vt:lpstr>
      <vt:lpstr>XIII.5</vt:lpstr>
      <vt:lpstr>XIII.6</vt:lpstr>
      <vt:lpstr>XIII.7 </vt:lpstr>
      <vt:lpstr>XIII.8</vt:lpstr>
      <vt:lpstr>XIII.9</vt:lpstr>
      <vt:lpstr>XIII.9.1</vt:lpstr>
      <vt:lpstr>XIII.9.2</vt:lpstr>
      <vt:lpstr>XIII.10</vt:lpstr>
      <vt:lpstr>XIII.11</vt:lpstr>
      <vt:lpstr>XIII.12</vt:lpstr>
      <vt:lpstr>XIII.13</vt:lpstr>
      <vt:lpstr>XIII.14</vt:lpstr>
      <vt:lpstr>XIII.14.1</vt:lpstr>
      <vt:lpstr>XIII.15</vt:lpstr>
      <vt:lpstr>XIII.16</vt:lpstr>
      <vt:lpstr>XIII.16.1</vt:lpstr>
      <vt:lpstr>XIII.17</vt:lpstr>
      <vt:lpstr>XIII.18</vt:lpstr>
      <vt:lpstr>XIII.19</vt:lpstr>
      <vt:lpstr>XIII.20</vt:lpstr>
      <vt:lpstr>XIII.21</vt:lpstr>
      <vt:lpstr>XIII.22</vt:lpstr>
      <vt:lpstr>XIII.23</vt:lpstr>
      <vt:lpstr>XIII.24</vt:lpstr>
      <vt:lpstr>XIII.25</vt:lpstr>
      <vt:lpstr>XIII.25.1</vt:lpstr>
      <vt:lpstr>XIII.25.2</vt:lpstr>
      <vt:lpstr>XIII.26</vt:lpstr>
      <vt:lpstr>XIII.26.1</vt:lpstr>
      <vt:lpstr>XIII.26.2</vt:lpstr>
      <vt:lpstr>XIII.27</vt:lpstr>
      <vt:lpstr>XIII.27.1</vt:lpstr>
      <vt:lpstr>XIII.27.2</vt:lpstr>
      <vt:lpstr>XIII.28.</vt:lpstr>
      <vt:lpstr>XIII.28.1</vt:lpstr>
      <vt:lpstr>XIII.28.2</vt:lpstr>
      <vt:lpstr>XIII.29</vt:lpstr>
      <vt:lpstr>XIII.29.1</vt:lpstr>
      <vt:lpstr>XIII.29.2</vt:lpstr>
      <vt:lpstr>XIII.30</vt:lpstr>
      <vt:lpstr>XIII.30.1</vt:lpstr>
      <vt:lpstr>XIII.30.2</vt:lpstr>
      <vt:lpstr>XIII.31</vt:lpstr>
      <vt:lpstr>XIII.31.1</vt:lpstr>
      <vt:lpstr>XIII.31.2</vt:lpstr>
      <vt:lpstr>XIII.32</vt:lpstr>
      <vt:lpstr>XIII.32.1</vt:lpstr>
      <vt:lpstr>XIII.32.2</vt:lpstr>
      <vt:lpstr>XIII.33</vt:lpstr>
      <vt:lpstr>XIII.33.1</vt:lpstr>
      <vt:lpstr>XIII.33.2</vt:lpstr>
      <vt:lpstr>XIII.34</vt:lpstr>
      <vt:lpstr>XIII.34.1</vt:lpstr>
      <vt:lpstr>XIII.34.2</vt:lpstr>
      <vt:lpstr>XIII.35</vt:lpstr>
      <vt:lpstr>XIII.35.1</vt:lpstr>
      <vt:lpstr>XIII.35.2</vt:lpstr>
      <vt:lpstr>XIII.36</vt:lpstr>
      <vt:lpstr>XIII.36.1</vt:lpstr>
      <vt:lpstr>XIII.36.2</vt:lpstr>
      <vt:lpstr>XIII.37 </vt:lpstr>
      <vt:lpstr>XIII.37.1</vt:lpstr>
      <vt:lpstr>XIII.37.2</vt:lpstr>
      <vt:lpstr>XIII.38</vt:lpstr>
      <vt:lpstr>XIII.38.1</vt:lpstr>
      <vt:lpstr>XIII.38.2</vt:lpstr>
      <vt:lpstr>XIII.39</vt:lpstr>
      <vt:lpstr>XIII.39.1 </vt:lpstr>
      <vt:lpstr>XIII.39.2</vt:lpstr>
      <vt:lpstr>XIII.40</vt:lpstr>
      <vt:lpstr>XIII.40.1</vt:lpstr>
      <vt:lpstr>XIII.40.2</vt:lpstr>
      <vt:lpstr>Índice!Área_de_impresión</vt:lpstr>
      <vt:lpstr>XIII.11!Área_de_impresión</vt:lpstr>
      <vt:lpstr>XIII.14.1!Área_de_impresión</vt:lpstr>
      <vt:lpstr>XIII.2!Área_de_impresión</vt:lpstr>
      <vt:lpstr>XIII.3!Área_de_impresión</vt:lpstr>
      <vt:lpstr>XIII.33!Área_de_impresión</vt:lpstr>
      <vt:lpstr>XIII.33.1!Área_de_impresión</vt:lpstr>
      <vt:lpstr>XIII.33.2!Área_de_impresión</vt:lpstr>
      <vt:lpstr>XIII.34!Área_de_impresión</vt:lpstr>
      <vt:lpstr>XIII.34.1!Área_de_impresión</vt:lpstr>
      <vt:lpstr>XIII.34.2!Área_de_impresión</vt:lpstr>
      <vt:lpstr>XIII.35!Área_de_impresión</vt:lpstr>
      <vt:lpstr>XIII.35.1!Área_de_impresión</vt:lpstr>
      <vt:lpstr>XIII.35.2!Área_de_impresión</vt:lpstr>
      <vt:lpstr>XIII.36!Área_de_impresión</vt:lpstr>
      <vt:lpstr>XIII.36.1!Área_de_impresión</vt:lpstr>
      <vt:lpstr>XIII.36.2!Área_de_impresión</vt:lpstr>
      <vt:lpstr>'XIII.37 '!Área_de_impresión</vt:lpstr>
      <vt:lpstr>XIII.37.1!Área_de_impresión</vt:lpstr>
      <vt:lpstr>XIII.37.2!Área_de_impresión</vt:lpstr>
      <vt:lpstr>XIII.38!Área_de_impresión</vt:lpstr>
      <vt:lpstr>XIII.38.1!Área_de_impresión</vt:lpstr>
      <vt:lpstr>XIII.38.2!Área_de_impresión</vt:lpstr>
      <vt:lpstr>XIII.39!Área_de_impresión</vt:lpstr>
      <vt:lpstr>'XIII.39.1 '!Área_de_impresión</vt:lpstr>
      <vt:lpstr>XIII.39.2!Área_de_impresión</vt:lpstr>
      <vt:lpstr>XIII.40!Área_de_impresión</vt:lpstr>
      <vt:lpstr>XIII.40.1!Área_de_impresión</vt:lpstr>
      <vt:lpstr>XIII.40.2!Área_de_impresión</vt:lpstr>
      <vt:lpstr>XIII.5!Área_de_impresión</vt:lpstr>
      <vt:lpstr>'XIII.7 '!Área_de_impresión</vt:lpstr>
      <vt:lpstr>XIII.5!Títulos_a_imprimir</vt:lpstr>
      <vt:lpstr>'XIII.7 '!Títulos_a_imprimir</vt:lpstr>
      <vt:lpstr>XIII.8!Títulos_a_imprimir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Antonio Perez Sanchez;Juan Carlos Garcia Romero</dc:creator>
  <cp:lastModifiedBy>Juan Carlos Garcia Romero</cp:lastModifiedBy>
  <cp:lastPrinted>2022-07-29T18:51:09Z</cp:lastPrinted>
  <dcterms:created xsi:type="dcterms:W3CDTF">2012-05-24T17:43:08Z</dcterms:created>
  <dcterms:modified xsi:type="dcterms:W3CDTF">2022-08-01T23:22:48Z</dcterms:modified>
</cp:coreProperties>
</file>